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63.212.167.33\KensuiDB\研究費執行マニュアル\様式集\"/>
    </mc:Choice>
  </mc:AlternateContent>
  <xr:revisionPtr revIDLastSave="0" documentId="13_ncr:1_{53E5D4F6-2E00-4C67-96D6-653F34830CC0}" xr6:coauthVersionLast="41" xr6:coauthVersionMax="41" xr10:uidLastSave="{00000000-0000-0000-0000-000000000000}"/>
  <bookViews>
    <workbookView xWindow="-110" yWindow="-110" windowWidth="22780" windowHeight="14660" activeTab="1" xr2:uid="{00000000-000D-0000-FFFF-FFFF00000000}"/>
  </bookViews>
  <sheets>
    <sheet name="外国旅費請求書（様式）" sheetId="1" r:id="rId1"/>
    <sheet name="外国旅費請求書（記入例）" sheetId="3" r:id="rId2"/>
    <sheet name="日程及び旅費地域区分（様式）" sheetId="2" r:id="rId3"/>
    <sheet name="日程及び旅費地域区分（記入例）" sheetId="4" r:id="rId4"/>
  </sheets>
  <externalReferences>
    <externalReference r:id="rId5"/>
    <externalReference r:id="rId6"/>
  </externalReferences>
  <definedNames>
    <definedName name="_xlnm.Print_Area" localSheetId="1">'外国旅費請求書（記入例）'!$A$1:$V$47</definedName>
    <definedName name="_xlnm.Print_Area" localSheetId="0">'外国旅費請求書（様式）'!$A$1:$V$47</definedName>
    <definedName name="職種" localSheetId="1">#REF!</definedName>
    <definedName name="職種" localSheetId="3">#REF!</definedName>
    <definedName name="職種" localSheetId="2">#REF!</definedName>
    <definedName name="職種">#REF!</definedName>
    <definedName name="職名" localSheetId="3">[1]ドロップダウンリスト!$A$1:$A$14</definedName>
    <definedName name="職名" localSheetId="2">[1]ドロップダウンリスト!$A$1:$A$14</definedName>
    <definedName name="職名">[2]ドロップダウンリスト!$A$1:$A$14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4" i="3" l="1"/>
  <c r="F34" i="1"/>
  <c r="Q7" i="4" l="1"/>
  <c r="T7" i="4"/>
  <c r="Q8" i="4"/>
  <c r="T8" i="4"/>
  <c r="Q9" i="4"/>
  <c r="T9" i="4"/>
  <c r="Q10" i="4"/>
  <c r="T10" i="4"/>
  <c r="Q11" i="4"/>
  <c r="T11" i="4"/>
  <c r="A12" i="4"/>
  <c r="Q12" i="4"/>
  <c r="A13" i="4"/>
  <c r="Q13" i="4"/>
  <c r="A14" i="4"/>
  <c r="Q14" i="4"/>
  <c r="T14" i="4"/>
  <c r="A15" i="4"/>
  <c r="Q15" i="4"/>
  <c r="T15" i="4"/>
  <c r="A16" i="4"/>
  <c r="Q16" i="4"/>
  <c r="T16" i="4"/>
  <c r="A17" i="4"/>
  <c r="Q17" i="4"/>
  <c r="T17" i="4"/>
  <c r="A18" i="4"/>
  <c r="Q18" i="4"/>
  <c r="T18" i="4"/>
  <c r="A19" i="4"/>
  <c r="Q19" i="4"/>
  <c r="T19" i="4"/>
  <c r="A20" i="4"/>
  <c r="Q20" i="4"/>
  <c r="T20" i="4"/>
  <c r="A21" i="4"/>
  <c r="Q21" i="4"/>
  <c r="T21" i="4"/>
  <c r="N9" i="3"/>
  <c r="F12" i="3"/>
  <c r="F15" i="3"/>
  <c r="F38" i="3" s="1"/>
  <c r="R21" i="3"/>
  <c r="R22" i="3"/>
  <c r="R23" i="3"/>
  <c r="R24" i="3"/>
  <c r="R25" i="3"/>
  <c r="R26" i="3"/>
  <c r="R27" i="3"/>
  <c r="R28" i="3"/>
  <c r="R29" i="3"/>
  <c r="R30" i="3"/>
  <c r="Q22" i="4" l="1"/>
  <c r="T22" i="4"/>
  <c r="E21" i="3"/>
  <c r="E26" i="3"/>
  <c r="L34" i="3" s="1"/>
  <c r="F31" i="3" s="1"/>
  <c r="F37" i="3" l="1"/>
  <c r="O37" i="3" s="1"/>
  <c r="O39" i="3" s="1"/>
  <c r="F12" i="1"/>
  <c r="F15" i="1"/>
  <c r="F38" i="1" s="1"/>
  <c r="S4" i="2"/>
  <c r="L4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A21" i="2"/>
  <c r="A20" i="2"/>
  <c r="A19" i="2"/>
  <c r="A18" i="2"/>
  <c r="A17" i="2"/>
  <c r="A16" i="2"/>
  <c r="A15" i="2"/>
  <c r="A14" i="2"/>
  <c r="A13" i="2"/>
  <c r="A12" i="2"/>
  <c r="N9" i="1"/>
  <c r="R22" i="1"/>
  <c r="R21" i="1"/>
  <c r="R23" i="1"/>
  <c r="R24" i="1"/>
  <c r="R25" i="1"/>
  <c r="R26" i="1"/>
  <c r="R27" i="1"/>
  <c r="R28" i="1"/>
  <c r="R29" i="1"/>
  <c r="R30" i="1"/>
  <c r="E26" i="1" l="1"/>
  <c r="L34" i="1" s="1"/>
  <c r="F31" i="1" s="1"/>
  <c r="F37" i="1" s="1"/>
  <c r="O37" i="1" s="1"/>
  <c r="O39" i="1" s="1"/>
  <c r="E21" i="1"/>
  <c r="Q22" i="2"/>
  <c r="T2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ycustaff2</author>
    <author>YCU</author>
    <author>横浜市立大学研究推進</author>
    <author>横浜市立大学</author>
  </authors>
  <commentList>
    <comment ref="R1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ycustaff2:</t>
        </r>
        <r>
          <rPr>
            <sz val="9"/>
            <color indexed="81"/>
            <rFont val="MS P ゴシック"/>
            <family val="3"/>
            <charset val="128"/>
          </rPr>
          <t xml:space="preserve">
観光旅客税含
</t>
        </r>
      </text>
    </comment>
    <comment ref="J13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YCU:</t>
        </r>
        <r>
          <rPr>
            <sz val="9"/>
            <color indexed="81"/>
            <rFont val="ＭＳ Ｐゴシック"/>
            <family val="3"/>
            <charset val="128"/>
          </rPr>
          <t xml:space="preserve">
現地の鉄道、バス等の利用時に計上
※ただし、宿泊先までの交通費は日当で賄う</t>
        </r>
      </text>
    </comment>
    <comment ref="J15" authorId="2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横浜市立大学研究推進:</t>
        </r>
        <r>
          <rPr>
            <sz val="9"/>
            <color indexed="81"/>
            <rFont val="ＭＳ Ｐゴシック"/>
            <family val="3"/>
            <charset val="128"/>
          </rPr>
          <t xml:space="preserve">
出発地は所属もしくは自宅の最寄りとなります。（福浦キャンパス・センター病院以外）</t>
        </r>
      </text>
    </comment>
    <comment ref="I16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YCU:</t>
        </r>
        <r>
          <rPr>
            <sz val="9"/>
            <color indexed="81"/>
            <rFont val="ＭＳ Ｐゴシック"/>
            <family val="3"/>
            <charset val="128"/>
          </rPr>
          <t xml:space="preserve">
国内移動について、「全て切符利用」、「全てICカード利用」の場合は、経路ごとではなく、まとめて実際に利用した手段を記載ください。</t>
        </r>
      </text>
    </comment>
    <comment ref="L34" authorId="3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横浜市立大学:</t>
        </r>
        <r>
          <rPr>
            <sz val="9"/>
            <color indexed="81"/>
            <rFont val="ＭＳ Ｐゴシック"/>
            <family val="3"/>
            <charset val="128"/>
          </rPr>
          <t xml:space="preserve">
自動計算です。
計算式が入っているので、削除等しないよう、ご注意ください。</t>
        </r>
      </text>
    </comment>
    <comment ref="O37" authorId="3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横浜市立大学:</t>
        </r>
        <r>
          <rPr>
            <sz val="9"/>
            <color indexed="81"/>
            <rFont val="ＭＳ Ｐゴシック"/>
            <family val="3"/>
            <charset val="128"/>
          </rPr>
          <t xml:space="preserve">
実支給額が規程支給額と異なる場合は（減額請求等）、金額を手入力で変更してください。
その場合、備考に実支給額が異なる理由を記載してください。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ycustaff2</author>
    <author>YCU</author>
    <author>横浜市立大学研究推進</author>
    <author>横浜市立大学</author>
  </authors>
  <commentList>
    <comment ref="R12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ycustaff2:</t>
        </r>
        <r>
          <rPr>
            <sz val="9"/>
            <color indexed="81"/>
            <rFont val="MS P ゴシック"/>
            <family val="3"/>
            <charset val="128"/>
          </rPr>
          <t xml:space="preserve">
観光旅客税含</t>
        </r>
      </text>
    </comment>
    <comment ref="J13" authorId="1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YCU:</t>
        </r>
        <r>
          <rPr>
            <sz val="9"/>
            <color indexed="81"/>
            <rFont val="ＭＳ Ｐゴシック"/>
            <family val="3"/>
            <charset val="128"/>
          </rPr>
          <t xml:space="preserve">
現地の鉄道、バス等の利用時に計上
※ただし、宿泊先までの交通費は日当で賄う</t>
        </r>
      </text>
    </comment>
    <comment ref="J15" authorId="2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横浜市立大学研究推進:</t>
        </r>
        <r>
          <rPr>
            <sz val="9"/>
            <color indexed="81"/>
            <rFont val="ＭＳ Ｐゴシック"/>
            <family val="3"/>
            <charset val="128"/>
          </rPr>
          <t xml:space="preserve">
出発地は所属もしくは自宅の最寄りとなります。（福浦キャンパス・センター病院以外）</t>
        </r>
      </text>
    </comment>
    <comment ref="I16" authorId="1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YCU:</t>
        </r>
        <r>
          <rPr>
            <sz val="9"/>
            <color indexed="81"/>
            <rFont val="ＭＳ Ｐゴシック"/>
            <family val="3"/>
            <charset val="128"/>
          </rPr>
          <t xml:space="preserve">
国内移動について、「全て切符利用」、「全てICカード利用」の場合は、経路ごとではなく、まとめて実際に利用した手段を記載ください。</t>
        </r>
      </text>
    </comment>
    <comment ref="L34" authorId="3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横浜市立大学:</t>
        </r>
        <r>
          <rPr>
            <sz val="9"/>
            <color indexed="81"/>
            <rFont val="ＭＳ Ｐゴシック"/>
            <family val="3"/>
            <charset val="128"/>
          </rPr>
          <t xml:space="preserve">
自動計算です。
計算式が入っているので、削除等しないよう、ご注意ください。</t>
        </r>
      </text>
    </comment>
    <comment ref="O37" authorId="3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横浜市立大学:</t>
        </r>
        <r>
          <rPr>
            <sz val="9"/>
            <color indexed="81"/>
            <rFont val="ＭＳ Ｐゴシック"/>
            <family val="3"/>
            <charset val="128"/>
          </rPr>
          <t xml:space="preserve">
実支給額が規程支給額と異なる場合は（減額請求等）、金額を手入力で変更してください。
その場合、備考に実支給額が異なる理由を記載してください。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横浜市立大学</author>
  </authors>
  <commentList>
    <comment ref="Q7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横浜市立大学:</t>
        </r>
        <r>
          <rPr>
            <sz val="9"/>
            <color indexed="81"/>
            <rFont val="ＭＳ Ｐゴシック"/>
            <family val="3"/>
            <charset val="128"/>
          </rPr>
          <t xml:space="preserve">
計算式が入っています</t>
        </r>
      </text>
    </comment>
    <comment ref="T7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横浜市立大学:</t>
        </r>
        <r>
          <rPr>
            <sz val="9"/>
            <color indexed="81"/>
            <rFont val="ＭＳ Ｐゴシック"/>
            <family val="3"/>
            <charset val="128"/>
          </rPr>
          <t xml:space="preserve">
計算式が入っています。
機中泊等で宿泊料が発生しない場合は、手入力で0としてください。</t>
        </r>
      </text>
    </comment>
    <comment ref="T22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横浜市立大学:</t>
        </r>
        <r>
          <rPr>
            <sz val="9"/>
            <color indexed="81"/>
            <rFont val="ＭＳ Ｐゴシック"/>
            <family val="3"/>
            <charset val="128"/>
          </rPr>
          <t xml:space="preserve">
計算式が入っています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横浜市立大学</author>
  </authors>
  <commentList>
    <comment ref="Q7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横浜市立大学:</t>
        </r>
        <r>
          <rPr>
            <sz val="9"/>
            <color indexed="81"/>
            <rFont val="ＭＳ Ｐゴシック"/>
            <family val="3"/>
            <charset val="128"/>
          </rPr>
          <t xml:space="preserve">
計算式が入っています</t>
        </r>
      </text>
    </comment>
    <comment ref="T7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横浜市立大学:</t>
        </r>
        <r>
          <rPr>
            <sz val="9"/>
            <color indexed="81"/>
            <rFont val="ＭＳ Ｐゴシック"/>
            <family val="3"/>
            <charset val="128"/>
          </rPr>
          <t xml:space="preserve">
計算式が入っています。
機中泊等で宿泊料が発生しない場合は、手入力で0としてください。</t>
        </r>
      </text>
    </comment>
    <comment ref="T22" authorId="0" shapeId="0" xr:uid="{00000000-0006-0000-03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横浜市立大学:</t>
        </r>
        <r>
          <rPr>
            <sz val="9"/>
            <color indexed="81"/>
            <rFont val="ＭＳ Ｐゴシック"/>
            <family val="3"/>
            <charset val="128"/>
          </rPr>
          <t xml:space="preserve">
計算式が入っています</t>
        </r>
      </text>
    </comment>
  </commentList>
</comments>
</file>

<file path=xl/sharedStrings.xml><?xml version="1.0" encoding="utf-8"?>
<sst xmlns="http://schemas.openxmlformats.org/spreadsheetml/2006/main" count="242" uniqueCount="102">
  <si>
    <t>外国旅費請求書（兼領収書）</t>
    <rPh sb="0" eb="2">
      <t>ガイコク</t>
    </rPh>
    <rPh sb="2" eb="4">
      <t>リョヒ</t>
    </rPh>
    <rPh sb="4" eb="7">
      <t>セイキュウショ</t>
    </rPh>
    <rPh sb="8" eb="9">
      <t>ケン</t>
    </rPh>
    <rPh sb="9" eb="12">
      <t>リョウシュウショ</t>
    </rPh>
    <phoneticPr fontId="4"/>
  </si>
  <si>
    <t>（請求先）</t>
    <rPh sb="1" eb="3">
      <t>セイキュウ</t>
    </rPh>
    <rPh sb="3" eb="4">
      <t>サキ</t>
    </rPh>
    <phoneticPr fontId="4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</si>
  <si>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0">
      <t>ヨコハマシリツ</t>
    </rPh>
    <rPh sb="10" eb="12">
      <t>ダイガク</t>
    </rPh>
    <rPh sb="12" eb="15">
      <t>リジチョウ</t>
    </rPh>
    <phoneticPr fontId="4"/>
  </si>
  <si>
    <t>研究代表者　氏名</t>
    <rPh sb="0" eb="2">
      <t>ケンキュウ</t>
    </rPh>
    <rPh sb="2" eb="5">
      <t>ダイヒョウシャ</t>
    </rPh>
    <rPh sb="6" eb="7">
      <t>シ</t>
    </rPh>
    <rPh sb="7" eb="8">
      <t>メイ</t>
    </rPh>
    <phoneticPr fontId="4"/>
  </si>
  <si>
    <t>出　　張
期　　間</t>
    <rPh sb="0" eb="1">
      <t>デ</t>
    </rPh>
    <rPh sb="3" eb="4">
      <t>ハリ</t>
    </rPh>
    <rPh sb="5" eb="6">
      <t>キ</t>
    </rPh>
    <rPh sb="8" eb="9">
      <t>カン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</si>
  <si>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</si>
  <si>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</si>
  <si>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日から</t>
    <rPh sb="0" eb="1">
      <t>ヒ</t>
    </rPh>
    <phoneticPr fontId="4"/>
  </si>
  <si>
    <t>日まで</t>
    <rPh sb="0" eb="1">
      <t>ヒ</t>
    </rPh>
    <phoneticPr fontId="4"/>
  </si>
  <si>
    <t>機中</t>
    <rPh sb="0" eb="2">
      <t>キチュウ</t>
    </rPh>
    <phoneticPr fontId="4"/>
  </si>
  <si>
    <t>泊</t>
    <rPh sb="0" eb="1">
      <t>ハク</t>
    </rPh>
    <phoneticPr fontId="4"/>
  </si>
  <si>
    <t>出張先</t>
    <rPh sb="0" eb="2">
      <t>シュッチョウ</t>
    </rPh>
    <rPh sb="2" eb="3">
      <t>サキ</t>
    </rPh>
    <phoneticPr fontId="4"/>
  </si>
  <si>
    <t>交 通 費</t>
    <rPh sb="0" eb="1">
      <t>コウ</t>
    </rPh>
    <rPh sb="2" eb="3">
      <t>ツウ</t>
    </rPh>
    <rPh sb="4" eb="5">
      <t>ヒ</t>
    </rPh>
    <phoneticPr fontId="4"/>
  </si>
  <si>
    <t>不課税</t>
    <rPh sb="0" eb="1">
      <t>フ</t>
    </rPh>
    <rPh sb="1" eb="3">
      <t>カゼイ</t>
    </rPh>
    <phoneticPr fontId="4"/>
  </si>
  <si>
    <t>１．</t>
    <phoneticPr fontId="4"/>
  </si>
  <si>
    <t>２．</t>
    <phoneticPr fontId="4"/>
  </si>
  <si>
    <t>現地交通費</t>
    <rPh sb="0" eb="2">
      <t>ゲンチ</t>
    </rPh>
    <rPh sb="2" eb="5">
      <t>コウツウヒ</t>
    </rPh>
    <phoneticPr fontId="4"/>
  </si>
  <si>
    <t>課税</t>
    <rPh sb="0" eb="2">
      <t>カゼイ</t>
    </rPh>
    <phoneticPr fontId="4"/>
  </si>
  <si>
    <t>３．</t>
    <phoneticPr fontId="4"/>
  </si>
  <si>
    <t>※2　国内移動経路は、切符利用・ICカード利用のいずれか実際に使用したものを記入</t>
    <rPh sb="2" eb="4">
      <t>コクナイ</t>
    </rPh>
    <rPh sb="3" eb="5">
      <t>イドウ</t>
    </rPh>
    <rPh sb="5" eb="7">
      <t>ケイロ</t>
    </rPh>
    <rPh sb="9" eb="11">
      <t>キップ</t>
    </rPh>
    <rPh sb="11" eb="13">
      <t>リヨウ</t>
    </rPh>
    <rPh sb="19" eb="21">
      <t>リヨウ</t>
    </rPh>
    <rPh sb="27" eb="29">
      <t>ジッサイ</t>
    </rPh>
    <rPh sb="30" eb="32">
      <t>シヨウ</t>
    </rPh>
    <rPh sb="37" eb="39">
      <t>キニュウ</t>
    </rPh>
    <phoneticPr fontId="4"/>
  </si>
  <si>
    <t>日　　当</t>
    <rPh sb="0" eb="1">
      <t>ヒ</t>
    </rPh>
    <rPh sb="3" eb="4">
      <t>トウ</t>
    </rPh>
    <phoneticPr fontId="4"/>
  </si>
  <si>
    <t>＠</t>
    <phoneticPr fontId="4"/>
  </si>
  <si>
    <t>指</t>
    <rPh sb="0" eb="1">
      <t>ユビ</t>
    </rPh>
    <phoneticPr fontId="4"/>
  </si>
  <si>
    <t>ｘ</t>
    <phoneticPr fontId="4"/>
  </si>
  <si>
    <t>日＝</t>
    <rPh sb="0" eb="1">
      <t>ニチ</t>
    </rPh>
    <phoneticPr fontId="4"/>
  </si>
  <si>
    <t>＠</t>
    <phoneticPr fontId="4"/>
  </si>
  <si>
    <t>甲</t>
    <rPh sb="0" eb="1">
      <t>コウ</t>
    </rPh>
    <phoneticPr fontId="4"/>
  </si>
  <si>
    <t>ｘ</t>
    <phoneticPr fontId="4"/>
  </si>
  <si>
    <t>＠</t>
    <phoneticPr fontId="4"/>
  </si>
  <si>
    <t>乙</t>
    <rPh sb="0" eb="1">
      <t>オツ</t>
    </rPh>
    <phoneticPr fontId="4"/>
  </si>
  <si>
    <t>ｘ</t>
    <phoneticPr fontId="4"/>
  </si>
  <si>
    <t>＠</t>
    <phoneticPr fontId="4"/>
  </si>
  <si>
    <t>丙</t>
    <rPh sb="0" eb="1">
      <t>ヘイ</t>
    </rPh>
    <phoneticPr fontId="4"/>
  </si>
  <si>
    <t>ｘ</t>
    <phoneticPr fontId="4"/>
  </si>
  <si>
    <t>＠</t>
    <phoneticPr fontId="4"/>
  </si>
  <si>
    <t>国内</t>
    <rPh sb="0" eb="2">
      <t>コクナイ</t>
    </rPh>
    <phoneticPr fontId="4"/>
  </si>
  <si>
    <t>宿泊料</t>
    <rPh sb="0" eb="2">
      <t>シュクハク</t>
    </rPh>
    <rPh sb="2" eb="3">
      <t>リョウ</t>
    </rPh>
    <phoneticPr fontId="4"/>
  </si>
  <si>
    <t>雑　費</t>
    <rPh sb="0" eb="1">
      <t>ザツ</t>
    </rPh>
    <rPh sb="2" eb="3">
      <t>ヒ</t>
    </rPh>
    <phoneticPr fontId="4"/>
  </si>
  <si>
    <t>※査証手数料
（Esta含む）</t>
    <rPh sb="1" eb="2">
      <t>サ</t>
    </rPh>
    <rPh sb="2" eb="3">
      <t>アカシ</t>
    </rPh>
    <rPh sb="3" eb="6">
      <t>テスウリョウ</t>
    </rPh>
    <rPh sb="12" eb="13">
      <t>フク</t>
    </rPh>
    <phoneticPr fontId="4"/>
  </si>
  <si>
    <t>※外貨交換
手数料</t>
    <rPh sb="1" eb="3">
      <t>ガイカ</t>
    </rPh>
    <rPh sb="3" eb="5">
      <t>コウカン</t>
    </rPh>
    <rPh sb="6" eb="9">
      <t>テスウリョウ</t>
    </rPh>
    <phoneticPr fontId="4"/>
  </si>
  <si>
    <t>規　程
支給額</t>
    <rPh sb="0" eb="1">
      <t>タダシ</t>
    </rPh>
    <rPh sb="2" eb="3">
      <t>ホド</t>
    </rPh>
    <rPh sb="4" eb="7">
      <t>シキュウガク</t>
    </rPh>
    <phoneticPr fontId="4"/>
  </si>
  <si>
    <t>実支給額</t>
    <rPh sb="0" eb="1">
      <t>ジツ</t>
    </rPh>
    <rPh sb="1" eb="4">
      <t>シキュウガク</t>
    </rPh>
    <phoneticPr fontId="4"/>
  </si>
  <si>
    <t>参加費等</t>
    <rPh sb="0" eb="3">
      <t>サンカヒ</t>
    </rPh>
    <rPh sb="3" eb="4">
      <t>トウ</t>
    </rPh>
    <phoneticPr fontId="4"/>
  </si>
  <si>
    <t>総合計</t>
    <rPh sb="0" eb="1">
      <t>ソウ</t>
    </rPh>
    <rPh sb="1" eb="3">
      <t>ゴウケイ</t>
    </rPh>
    <phoneticPr fontId="4"/>
  </si>
  <si>
    <t>備考</t>
    <rPh sb="0" eb="2">
      <t>ビコウ</t>
    </rPh>
    <phoneticPr fontId="4"/>
  </si>
  <si>
    <t>＊課税：国内空港使用料、航空券手配に関する手数料、国内移動交通費等</t>
    <rPh sb="1" eb="3">
      <t>カゼイ</t>
    </rPh>
    <rPh sb="4" eb="6">
      <t>コクナイ</t>
    </rPh>
    <rPh sb="6" eb="8">
      <t>クウコウ</t>
    </rPh>
    <rPh sb="8" eb="11">
      <t>シヨウリョウ</t>
    </rPh>
    <rPh sb="12" eb="15">
      <t>コウクウケン</t>
    </rPh>
    <rPh sb="15" eb="17">
      <t>テハイ</t>
    </rPh>
    <rPh sb="18" eb="19">
      <t>カン</t>
    </rPh>
    <rPh sb="21" eb="24">
      <t>テスウリョウ</t>
    </rPh>
    <rPh sb="25" eb="27">
      <t>コクナイ</t>
    </rPh>
    <rPh sb="27" eb="29">
      <t>イドウ</t>
    </rPh>
    <rPh sb="29" eb="32">
      <t>コウツウヒ</t>
    </rPh>
    <rPh sb="32" eb="33">
      <t>トウ</t>
    </rPh>
    <phoneticPr fontId="4"/>
  </si>
  <si>
    <t>職　名</t>
    <phoneticPr fontId="3"/>
  </si>
  <si>
    <t>所　属　　</t>
    <rPh sb="0" eb="1">
      <t>ショ</t>
    </rPh>
    <rPh sb="2" eb="3">
      <t>ゾク</t>
    </rPh>
    <phoneticPr fontId="4"/>
  </si>
  <si>
    <t>往復</t>
    <rPh sb="0" eb="2">
      <t>オウフク</t>
    </rPh>
    <phoneticPr fontId="4"/>
  </si>
  <si>
    <r>
      <t>出発地～日本国内空港の経路及び交通費　</t>
    </r>
    <r>
      <rPr>
        <sz val="9"/>
        <rFont val="ＭＳ Ｐゴシック"/>
        <family val="3"/>
        <charset val="128"/>
      </rPr>
      <t>※１　定期代支給区間は「定期」と記入</t>
    </r>
    <rPh sb="0" eb="3">
      <t>シュッパツチ</t>
    </rPh>
    <rPh sb="4" eb="6">
      <t>ニホン</t>
    </rPh>
    <rPh sb="6" eb="8">
      <t>コクナイ</t>
    </rPh>
    <rPh sb="8" eb="10">
      <t>クウコウ</t>
    </rPh>
    <rPh sb="11" eb="13">
      <t>ケイロ</t>
    </rPh>
    <rPh sb="13" eb="14">
      <t>オヨ</t>
    </rPh>
    <rPh sb="15" eb="18">
      <t>コウツウヒ</t>
    </rPh>
    <phoneticPr fontId="4"/>
  </si>
  <si>
    <t>行きの経路</t>
    <rPh sb="0" eb="1">
      <t>イ</t>
    </rPh>
    <rPh sb="3" eb="5">
      <t>ケイロ</t>
    </rPh>
    <phoneticPr fontId="4"/>
  </si>
  <si>
    <t>帰りの経路</t>
    <rPh sb="0" eb="1">
      <t>カエ</t>
    </rPh>
    <rPh sb="3" eb="5">
      <t>ケイロ</t>
    </rPh>
    <phoneticPr fontId="4"/>
  </si>
  <si>
    <t>～</t>
    <phoneticPr fontId="3"/>
  </si>
  <si>
    <t>日本の空港使用料、
国内の旅行代理店の手数料</t>
    <rPh sb="0" eb="2">
      <t>ニホン</t>
    </rPh>
    <rPh sb="3" eb="5">
      <t>クウコウ</t>
    </rPh>
    <rPh sb="5" eb="8">
      <t>シヨウリョウ</t>
    </rPh>
    <rPh sb="10" eb="12">
      <t>コクナイ</t>
    </rPh>
    <phoneticPr fontId="4"/>
  </si>
  <si>
    <t>日 程 及 び 旅 費 地 域 区 分</t>
    <rPh sb="0" eb="1">
      <t>ヒ</t>
    </rPh>
    <rPh sb="2" eb="3">
      <t>ホド</t>
    </rPh>
    <rPh sb="4" eb="5">
      <t>オヨ</t>
    </rPh>
    <rPh sb="8" eb="9">
      <t>タビ</t>
    </rPh>
    <rPh sb="10" eb="11">
      <t>ヒ</t>
    </rPh>
    <rPh sb="12" eb="13">
      <t>チ</t>
    </rPh>
    <rPh sb="14" eb="15">
      <t>イキ</t>
    </rPh>
    <rPh sb="16" eb="17">
      <t>ク</t>
    </rPh>
    <rPh sb="18" eb="19">
      <t>ブン</t>
    </rPh>
    <phoneticPr fontId="4"/>
  </si>
  <si>
    <t>所属</t>
    <rPh sb="0" eb="2">
      <t>ショゾク</t>
    </rPh>
    <phoneticPr fontId="4"/>
  </si>
  <si>
    <t>氏名</t>
    <rPh sb="0" eb="2">
      <t>シメイ</t>
    </rPh>
    <phoneticPr fontId="4"/>
  </si>
  <si>
    <t>日</t>
    <rPh sb="0" eb="1">
      <t>ヒ</t>
    </rPh>
    <phoneticPr fontId="4"/>
  </si>
  <si>
    <t>月     日</t>
    <rPh sb="0" eb="1">
      <t>ツキ</t>
    </rPh>
    <rPh sb="6" eb="7">
      <t>ヒ</t>
    </rPh>
    <phoneticPr fontId="4"/>
  </si>
  <si>
    <t>行　　程</t>
    <rPh sb="0" eb="1">
      <t>ギョウ</t>
    </rPh>
    <rPh sb="3" eb="4">
      <t>ホド</t>
    </rPh>
    <phoneticPr fontId="4"/>
  </si>
  <si>
    <t>区分</t>
    <rPh sb="0" eb="2">
      <t>クブン</t>
    </rPh>
    <phoneticPr fontId="4"/>
  </si>
  <si>
    <t>宿泊地</t>
    <rPh sb="0" eb="3">
      <t>シュクハクチ</t>
    </rPh>
    <phoneticPr fontId="4"/>
  </si>
  <si>
    <t>日　当</t>
    <rPh sb="0" eb="1">
      <t>ヒ</t>
    </rPh>
    <rPh sb="2" eb="3">
      <t>トウ</t>
    </rPh>
    <phoneticPr fontId="4"/>
  </si>
  <si>
    <t>指定都市</t>
    <rPh sb="0" eb="2">
      <t>シテイ</t>
    </rPh>
    <rPh sb="2" eb="4">
      <t>トシ</t>
    </rPh>
    <phoneticPr fontId="4"/>
  </si>
  <si>
    <t>合  計</t>
    <rPh sb="0" eb="1">
      <t>ゴウ</t>
    </rPh>
    <rPh sb="3" eb="4">
      <t>ケイ</t>
    </rPh>
    <phoneticPr fontId="4"/>
  </si>
  <si>
    <t>海外旅行保険料</t>
    <rPh sb="0" eb="2">
      <t>カイガイ</t>
    </rPh>
    <rPh sb="2" eb="4">
      <t>リョコウ</t>
    </rPh>
    <rPh sb="4" eb="6">
      <t>ホケン</t>
    </rPh>
    <rPh sb="6" eb="7">
      <t>リョウ</t>
    </rPh>
    <phoneticPr fontId="3"/>
  </si>
  <si>
    <t>＊非課税：海外旅行保険料等</t>
    <rPh sb="1" eb="2">
      <t>ヒ</t>
    </rPh>
    <rPh sb="2" eb="4">
      <t>カゼイ</t>
    </rPh>
    <rPh sb="5" eb="7">
      <t>カイガイ</t>
    </rPh>
    <rPh sb="7" eb="9">
      <t>リョコウ</t>
    </rPh>
    <rPh sb="9" eb="11">
      <t>ホケン</t>
    </rPh>
    <rPh sb="11" eb="12">
      <t>リョウ</t>
    </rPh>
    <rPh sb="12" eb="13">
      <t>トウ</t>
    </rPh>
    <phoneticPr fontId="4"/>
  </si>
  <si>
    <t>ｘ</t>
    <phoneticPr fontId="4"/>
  </si>
  <si>
    <t>＠</t>
    <phoneticPr fontId="4"/>
  </si>
  <si>
    <t>＠</t>
    <phoneticPr fontId="4"/>
  </si>
  <si>
    <t>ｘ</t>
    <phoneticPr fontId="4"/>
  </si>
  <si>
    <t>＠</t>
    <phoneticPr fontId="4"/>
  </si>
  <si>
    <t>ｘ</t>
    <phoneticPr fontId="4"/>
  </si>
  <si>
    <t>＠</t>
    <phoneticPr fontId="4"/>
  </si>
  <si>
    <t>ｘ</t>
    <phoneticPr fontId="4"/>
  </si>
  <si>
    <t>＠</t>
    <phoneticPr fontId="4"/>
  </si>
  <si>
    <t>ｘ</t>
    <phoneticPr fontId="4"/>
  </si>
  <si>
    <t>市大医学部</t>
    <rPh sb="0" eb="5">
      <t>シダ</t>
    </rPh>
    <phoneticPr fontId="3"/>
  </si>
  <si>
    <t>～</t>
    <phoneticPr fontId="3"/>
  </si>
  <si>
    <t>成田空港</t>
    <rPh sb="0" eb="4">
      <t>ナリタク</t>
    </rPh>
    <phoneticPr fontId="3"/>
  </si>
  <si>
    <t>成田空港</t>
    <rPh sb="0" eb="4">
      <t>ナリタクウコウ</t>
    </rPh>
    <phoneticPr fontId="3"/>
  </si>
  <si>
    <t>市大医学部</t>
    <rPh sb="0" eb="5">
      <t>シダイイ</t>
    </rPh>
    <phoneticPr fontId="3"/>
  </si>
  <si>
    <t>３．</t>
    <phoneticPr fontId="4"/>
  </si>
  <si>
    <t>２．</t>
    <phoneticPr fontId="4"/>
  </si>
  <si>
    <t>１．</t>
    <phoneticPr fontId="4"/>
  </si>
  <si>
    <t>第15回国際○☓△学会参加（アメリカ合衆国　ロサンゼルス）</t>
    <rPh sb="11" eb="13">
      <t>サンカ</t>
    </rPh>
    <rPh sb="18" eb="21">
      <t>ガッシュウコク</t>
    </rPh>
    <phoneticPr fontId="3"/>
  </si>
  <si>
    <t>横浜　太郎</t>
    <rPh sb="0" eb="2">
      <t>ヨコハマ</t>
    </rPh>
    <rPh sb="3" eb="5">
      <t>タロウ</t>
    </rPh>
    <phoneticPr fontId="3"/>
  </si>
  <si>
    <t>教授　</t>
    <rPh sb="0" eb="2">
      <t>キョウジュ</t>
    </rPh>
    <phoneticPr fontId="3"/>
  </si>
  <si>
    <t>○○学</t>
    <rPh sb="2" eb="3">
      <t>ガク</t>
    </rPh>
    <phoneticPr fontId="3"/>
  </si>
  <si>
    <t>職　名</t>
    <phoneticPr fontId="3"/>
  </si>
  <si>
    <t>成田着（19時00分）→
所属（22時00分）着</t>
    <rPh sb="0" eb="2">
      <t>ナリタ</t>
    </rPh>
    <rPh sb="2" eb="3">
      <t>チャク</t>
    </rPh>
    <rPh sb="6" eb="7">
      <t>ジ</t>
    </rPh>
    <rPh sb="9" eb="10">
      <t>フン</t>
    </rPh>
    <phoneticPr fontId="3"/>
  </si>
  <si>
    <t>機中泊</t>
    <rPh sb="0" eb="3">
      <t>キチュウハク</t>
    </rPh>
    <phoneticPr fontId="3"/>
  </si>
  <si>
    <t>ロサンゼルス（12時40分）発→</t>
    <rPh sb="9" eb="10">
      <t>ジ</t>
    </rPh>
    <rPh sb="12" eb="13">
      <t>フン</t>
    </rPh>
    <rPh sb="14" eb="15">
      <t>ハツ</t>
    </rPh>
    <phoneticPr fontId="3"/>
  </si>
  <si>
    <t>ロサンゼルス</t>
    <phoneticPr fontId="3"/>
  </si>
  <si>
    <t>第15回国際○☓△学会参加</t>
    <rPh sb="11" eb="13">
      <t>サンカ</t>
    </rPh>
    <phoneticPr fontId="3"/>
  </si>
  <si>
    <t>第15回国際○☓△学会参加・発表</t>
    <rPh sb="11" eb="13">
      <t>サンカ</t>
    </rPh>
    <rPh sb="14" eb="16">
      <t>ハッピョウ</t>
    </rPh>
    <phoneticPr fontId="3"/>
  </si>
  <si>
    <t>ロサンゼルス</t>
    <phoneticPr fontId="3"/>
  </si>
  <si>
    <t>所属(13時00分）発→
成田空港（16時40分）発→
ロサンゼルス（15時30分）着</t>
    <rPh sb="0" eb="2">
      <t>ショゾク</t>
    </rPh>
    <rPh sb="5" eb="6">
      <t>ジ</t>
    </rPh>
    <rPh sb="8" eb="9">
      <t>フン</t>
    </rPh>
    <rPh sb="10" eb="11">
      <t>ハツ</t>
    </rPh>
    <rPh sb="13" eb="15">
      <t>ナリタ</t>
    </rPh>
    <rPh sb="15" eb="17">
      <t>クウコウ</t>
    </rPh>
    <rPh sb="20" eb="21">
      <t>ジ</t>
    </rPh>
    <rPh sb="23" eb="24">
      <t>フン</t>
    </rPh>
    <rPh sb="25" eb="26">
      <t>ハツ</t>
    </rPh>
    <rPh sb="37" eb="38">
      <t>ジ</t>
    </rPh>
    <rPh sb="40" eb="41">
      <t>フン</t>
    </rPh>
    <rPh sb="42" eb="43">
      <t>チャク</t>
    </rPh>
    <phoneticPr fontId="3"/>
  </si>
  <si>
    <t>○○学</t>
  </si>
  <si>
    <t>横浜　太郎</t>
  </si>
  <si>
    <r>
      <rPr>
        <b/>
        <sz val="11"/>
        <rFont val="ＭＳ Ｐゴシック"/>
        <family val="3"/>
        <charset val="128"/>
      </rPr>
      <t>航空賃等</t>
    </r>
    <r>
      <rPr>
        <sz val="11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※航空チケット、燃油特別料金、航空保険料、出入国税等</t>
    </r>
    <rPh sb="3" eb="4">
      <t>トウ</t>
    </rPh>
    <rPh sb="6" eb="8">
      <t>コウクウ</t>
    </rPh>
    <rPh sb="13" eb="15">
      <t>ネンユ</t>
    </rPh>
    <rPh sb="15" eb="17">
      <t>トクベツ</t>
    </rPh>
    <rPh sb="17" eb="19">
      <t>リョウキン</t>
    </rPh>
    <rPh sb="20" eb="22">
      <t>コウクウ</t>
    </rPh>
    <rPh sb="22" eb="25">
      <t>ホケンリョウ</t>
    </rPh>
    <rPh sb="26" eb="28">
      <t>シュツニュウ</t>
    </rPh>
    <rPh sb="28" eb="29">
      <t>コク</t>
    </rPh>
    <rPh sb="29" eb="30">
      <t>ゼイ</t>
    </rPh>
    <rPh sb="30" eb="31">
      <t>トウ</t>
    </rPh>
    <phoneticPr fontId="4"/>
  </si>
  <si>
    <t>＊不課税：航空券代(輸出免税)、海外空港諸税(または入出国税)、観光旅客税、燃油サーチャージ、航空保険料(国内･国外を問わず、すべて不課税取引)、外貨交換手数料（交換地を問わず、すべて不課税取引）、旅券発給等、査証料金（Esta含む）等</t>
    <rPh sb="1" eb="2">
      <t>フ</t>
    </rPh>
    <rPh sb="2" eb="4">
      <t>カゼイ</t>
    </rPh>
    <rPh sb="5" eb="8">
      <t>コウクウケン</t>
    </rPh>
    <rPh sb="8" eb="9">
      <t>ダイ</t>
    </rPh>
    <rPh sb="16" eb="18">
      <t>カイガイ</t>
    </rPh>
    <rPh sb="18" eb="20">
      <t>クウコウ</t>
    </rPh>
    <rPh sb="20" eb="22">
      <t>ショゼイ</t>
    </rPh>
    <rPh sb="26" eb="28">
      <t>ニュウシュツ</t>
    </rPh>
    <rPh sb="28" eb="29">
      <t>コク</t>
    </rPh>
    <rPh sb="29" eb="30">
      <t>ゼイ</t>
    </rPh>
    <rPh sb="32" eb="34">
      <t>カンコウ</t>
    </rPh>
    <rPh sb="34" eb="36">
      <t>リョキャク</t>
    </rPh>
    <rPh sb="36" eb="37">
      <t>ゼイ</t>
    </rPh>
    <rPh sb="38" eb="40">
      <t>ネンユ</t>
    </rPh>
    <rPh sb="47" eb="49">
      <t>コウクウ</t>
    </rPh>
    <rPh sb="49" eb="52">
      <t>ホケンリョウ</t>
    </rPh>
    <rPh sb="53" eb="55">
      <t>コクナイ</t>
    </rPh>
    <rPh sb="56" eb="58">
      <t>コクガイ</t>
    </rPh>
    <rPh sb="59" eb="60">
      <t>ト</t>
    </rPh>
    <rPh sb="66" eb="67">
      <t>フ</t>
    </rPh>
    <rPh sb="67" eb="69">
      <t>カゼイ</t>
    </rPh>
    <rPh sb="69" eb="71">
      <t>トリヒキ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</si>
</sst>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¥&quot;#,##0;&quot;¥&quot;\-#,##0"/>
    <numFmt numFmtId="6" formatCode="&quot;¥&quot;#,##0;[Red]&quot;¥&quot;\-#,##0"/>
    <numFmt numFmtId="42" formatCode="_ &quot;¥&quot;* #,##0_ ;_ &quot;¥&quot;* \-#,##0_ ;_ &quot;¥&quot;* &quot;-&quot;_ ;_ @_ "/>
    <numFmt numFmtId="176" formatCode="#&quot;日間&quot;"/>
    <numFmt numFmtId="177" formatCode="&quot;¥&quot;#,##0;[Red]&quot;¥&quot;#,##0"/>
    <numFmt numFmtId="178" formatCode="#,###;&quot;¥&quot;\-#,###"/>
    <numFmt numFmtId="179" formatCode="#,###"/>
    <numFmt numFmtId="180" formatCode="#"/>
    <numFmt numFmtId="181" formatCode="&quot;¥&quot;#,##0_);[Red]\(&quot;¥&quot;#,##0\)"/>
    <numFmt numFmtId="184" formatCode="[$-F800]dddd\,\ mmmm\ dd\,\ yyyy"/>
  </numFmts>
  <fonts count="18">
    <font>
      <sz val="10"/>
      <color theme="1"/>
      <name val="Arial Narrow"/>
      <family val="2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Arial Narrow"/>
      <family val="2"/>
      <charset val="128"/>
    </font>
    <font>
      <sz val="6"/>
      <name val="ＭＳ Ｐゴシック"/>
      <family val="3"/>
      <charset val="128"/>
    </font>
    <font>
      <sz val="9"/>
      <color theme="0" tint="-0.249977111117893"/>
      <name val="ＭＳ Ｐゴシック"/>
      <family val="3"/>
      <charset val="128"/>
      <scheme val="major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/>
    <xf numFmtId="0" fontId="12" fillId="0" borderId="0">
      <alignment vertical="center"/>
    </xf>
  </cellStyleXfs>
  <cellXfs count="234">
    <xf numFmtId="0" fontId="0" fillId="0" borderId="0" xfId="0">
      <alignment vertical="center"/>
    </xf>
    <xf numFmtId="0" fontId="1" fillId="2" borderId="0" xfId="1" applyFill="1">
      <alignment vertical="center"/>
    </xf>
    <xf numFmtId="0" fontId="1" fillId="2" borderId="5" xfId="1" applyFill="1" applyBorder="1">
      <alignment vertical="center"/>
    </xf>
    <xf numFmtId="0" fontId="1" fillId="2" borderId="6" xfId="1" applyFill="1" applyBorder="1">
      <alignment vertical="center"/>
    </xf>
    <xf numFmtId="0" fontId="1" fillId="2" borderId="10" xfId="1" applyFill="1" applyBorder="1">
      <alignment vertical="center"/>
    </xf>
    <xf numFmtId="0" fontId="1" fillId="2" borderId="11" xfId="1" applyFill="1" applyBorder="1">
      <alignment vertical="center"/>
    </xf>
    <xf numFmtId="0" fontId="1" fillId="2" borderId="4" xfId="1" applyFill="1" applyBorder="1" applyAlignment="1" applyProtection="1">
      <alignment vertical="center" wrapText="1"/>
      <protection locked="0"/>
    </xf>
    <xf numFmtId="0" fontId="1" fillId="2" borderId="5" xfId="1" applyFill="1" applyBorder="1" applyAlignment="1" applyProtection="1">
      <alignment vertical="center" wrapText="1"/>
      <protection locked="0"/>
    </xf>
    <xf numFmtId="0" fontId="1" fillId="2" borderId="6" xfId="1" applyFill="1" applyBorder="1" applyAlignment="1" applyProtection="1">
      <alignment vertical="center" wrapText="1"/>
      <protection locked="0"/>
    </xf>
    <xf numFmtId="0" fontId="1" fillId="2" borderId="9" xfId="1" applyFill="1" applyBorder="1" applyAlignment="1" applyProtection="1">
      <alignment vertical="center" wrapText="1"/>
      <protection locked="0"/>
    </xf>
    <xf numFmtId="0" fontId="1" fillId="2" borderId="10" xfId="1" applyFill="1" applyBorder="1" applyAlignment="1" applyProtection="1">
      <alignment vertical="center" wrapText="1"/>
      <protection locked="0"/>
    </xf>
    <xf numFmtId="0" fontId="1" fillId="2" borderId="11" xfId="1" applyFill="1" applyBorder="1" applyAlignment="1" applyProtection="1">
      <alignment vertical="center" wrapText="1"/>
      <protection locked="0"/>
    </xf>
    <xf numFmtId="0" fontId="1" fillId="2" borderId="1" xfId="1" quotePrefix="1" applyFill="1" applyBorder="1">
      <alignment vertical="center"/>
    </xf>
    <xf numFmtId="0" fontId="1" fillId="2" borderId="0" xfId="1" applyFill="1" applyAlignment="1">
      <alignment vertical="center" wrapText="1"/>
    </xf>
    <xf numFmtId="0" fontId="1" fillId="2" borderId="4" xfId="1" quotePrefix="1" applyFill="1" applyBorder="1">
      <alignment vertical="center"/>
    </xf>
    <xf numFmtId="0" fontId="1" fillId="2" borderId="7" xfId="1" applyFill="1" applyBorder="1" applyAlignment="1" applyProtection="1">
      <alignment vertical="center" shrinkToFit="1"/>
      <protection locked="0"/>
    </xf>
    <xf numFmtId="0" fontId="1" fillId="2" borderId="0" xfId="1" applyFill="1" applyAlignment="1" applyProtection="1">
      <alignment vertical="center" shrinkToFit="1"/>
      <protection locked="0"/>
    </xf>
    <xf numFmtId="0" fontId="1" fillId="2" borderId="8" xfId="1" applyFill="1" applyBorder="1" applyAlignment="1" applyProtection="1">
      <alignment vertical="center" shrinkToFit="1"/>
      <protection locked="0"/>
    </xf>
    <xf numFmtId="0" fontId="8" fillId="2" borderId="7" xfId="1" applyFont="1" applyFill="1" applyBorder="1" applyProtection="1">
      <alignment vertical="center"/>
      <protection locked="0"/>
    </xf>
    <xf numFmtId="0" fontId="1" fillId="2" borderId="8" xfId="1" applyFill="1" applyBorder="1">
      <alignment vertical="center"/>
    </xf>
    <xf numFmtId="0" fontId="1" fillId="2" borderId="0" xfId="1" applyFill="1" applyAlignment="1">
      <alignment horizontal="center" vertical="center"/>
    </xf>
    <xf numFmtId="0" fontId="8" fillId="2" borderId="9" xfId="1" applyFont="1" applyFill="1" applyBorder="1" applyProtection="1">
      <alignment vertical="center"/>
      <protection locked="0"/>
    </xf>
    <xf numFmtId="0" fontId="1" fillId="2" borderId="10" xfId="1" applyFill="1" applyBorder="1" applyAlignment="1" applyProtection="1">
      <alignment horizontal="center" vertical="center"/>
      <protection locked="0"/>
    </xf>
    <xf numFmtId="0" fontId="1" fillId="2" borderId="10" xfId="1" applyFill="1" applyBorder="1" applyProtection="1">
      <alignment vertical="center"/>
      <protection locked="0"/>
    </xf>
    <xf numFmtId="6" fontId="1" fillId="2" borderId="10" xfId="1" applyNumberFormat="1" applyFill="1" applyBorder="1" applyAlignment="1" applyProtection="1">
      <alignment horizontal="center" vertical="center"/>
      <protection locked="0"/>
    </xf>
    <xf numFmtId="6" fontId="1" fillId="2" borderId="11" xfId="1" applyNumberFormat="1" applyFill="1" applyBorder="1" applyAlignment="1" applyProtection="1">
      <alignment horizontal="center" vertical="center"/>
      <protection locked="0"/>
    </xf>
    <xf numFmtId="0" fontId="1" fillId="2" borderId="4" xfId="1" applyFill="1" applyBorder="1" applyAlignment="1">
      <alignment horizontal="right" vertical="center"/>
    </xf>
    <xf numFmtId="0" fontId="1" fillId="2" borderId="5" xfId="1" applyFill="1" applyBorder="1" applyAlignment="1">
      <alignment horizontal="center" vertical="center"/>
    </xf>
    <xf numFmtId="0" fontId="1" fillId="2" borderId="7" xfId="1" applyFill="1" applyBorder="1" applyAlignment="1">
      <alignment horizontal="right" vertical="center"/>
    </xf>
    <xf numFmtId="0" fontId="1" fillId="2" borderId="9" xfId="1" applyFill="1" applyBorder="1" applyAlignment="1">
      <alignment horizontal="right" vertical="center"/>
    </xf>
    <xf numFmtId="0" fontId="1" fillId="2" borderId="10" xfId="1" applyFill="1" applyBorder="1" applyAlignment="1">
      <alignment horizontal="center" vertical="center"/>
    </xf>
    <xf numFmtId="0" fontId="6" fillId="2" borderId="0" xfId="1" applyFont="1" applyFill="1">
      <alignment vertical="center"/>
    </xf>
    <xf numFmtId="0" fontId="1" fillId="3" borderId="7" xfId="1" applyFill="1" applyBorder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1" fillId="3" borderId="8" xfId="1" applyFill="1" applyBorder="1" applyAlignment="1">
      <alignment horizontal="center" vertical="center"/>
    </xf>
    <xf numFmtId="0" fontId="0" fillId="2" borderId="0" xfId="0" applyFill="1">
      <alignment vertical="center"/>
    </xf>
    <xf numFmtId="0" fontId="1" fillId="2" borderId="10" xfId="1" applyFill="1" applyBorder="1" applyAlignment="1" applyProtection="1">
      <alignment horizontal="right" vertical="center"/>
      <protection locked="0"/>
    </xf>
    <xf numFmtId="0" fontId="1" fillId="4" borderId="5" xfId="1" applyFill="1" applyBorder="1" applyProtection="1">
      <alignment vertical="center"/>
      <protection locked="0" hidden="1"/>
    </xf>
    <xf numFmtId="0" fontId="1" fillId="4" borderId="0" xfId="1" applyFill="1" applyProtection="1">
      <alignment vertical="center"/>
      <protection locked="0" hidden="1"/>
    </xf>
    <xf numFmtId="0" fontId="1" fillId="4" borderId="10" xfId="1" applyFill="1" applyBorder="1" applyProtection="1">
      <alignment vertical="center"/>
      <protection locked="0" hidden="1"/>
    </xf>
    <xf numFmtId="0" fontId="1" fillId="4" borderId="5" xfId="1" applyFill="1" applyBorder="1" applyAlignment="1" applyProtection="1">
      <alignment vertical="center" shrinkToFit="1"/>
      <protection locked="0"/>
    </xf>
    <xf numFmtId="0" fontId="1" fillId="4" borderId="10" xfId="1" applyFill="1" applyBorder="1" applyAlignment="1" applyProtection="1">
      <alignment vertical="center" shrinkToFit="1"/>
      <protection locked="0"/>
    </xf>
    <xf numFmtId="0" fontId="5" fillId="2" borderId="12" xfId="1" applyFont="1" applyFill="1" applyBorder="1" applyAlignment="1">
      <alignment horizontal="center" vertical="center" textRotation="255" shrinkToFit="1"/>
    </xf>
    <xf numFmtId="0" fontId="1" fillId="0" borderId="0" xfId="1">
      <alignment vertical="center"/>
    </xf>
    <xf numFmtId="0" fontId="1" fillId="0" borderId="0" xfId="1" applyAlignment="1">
      <alignment wrapText="1"/>
    </xf>
    <xf numFmtId="0" fontId="1" fillId="0" borderId="10" xfId="1" applyBorder="1">
      <alignment vertical="center"/>
    </xf>
    <xf numFmtId="0" fontId="1" fillId="5" borderId="12" xfId="1" applyFill="1" applyBorder="1" applyAlignment="1">
      <alignment horizontal="center" vertical="center"/>
    </xf>
    <xf numFmtId="0" fontId="1" fillId="0" borderId="12" xfId="1" applyBorder="1" applyAlignment="1" applyProtection="1">
      <alignment horizontal="center" vertical="center"/>
      <protection hidden="1"/>
    </xf>
    <xf numFmtId="0" fontId="1" fillId="0" borderId="12" xfId="1" applyBorder="1" applyAlignment="1" applyProtection="1">
      <alignment horizontal="center" vertical="center" wrapText="1" shrinkToFit="1"/>
      <protection locked="0"/>
    </xf>
    <xf numFmtId="0" fontId="5" fillId="2" borderId="12" xfId="1" applyFont="1" applyFill="1" applyBorder="1" applyAlignment="1">
      <alignment horizontal="center" vertical="center" textRotation="255" wrapText="1"/>
    </xf>
    <xf numFmtId="0" fontId="5" fillId="2" borderId="15" xfId="1" applyFont="1" applyFill="1" applyBorder="1" applyAlignment="1">
      <alignment horizontal="center" vertical="center" textRotation="255" shrinkToFit="1"/>
    </xf>
    <xf numFmtId="0" fontId="1" fillId="3" borderId="4" xfId="1" applyFill="1" applyBorder="1" applyAlignment="1">
      <alignment horizontal="center" vertical="center"/>
    </xf>
    <xf numFmtId="0" fontId="1" fillId="3" borderId="5" xfId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1" fillId="3" borderId="7" xfId="1" applyFill="1" applyBorder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1" fillId="3" borderId="8" xfId="1" applyFill="1" applyBorder="1" applyAlignment="1">
      <alignment horizontal="center" vertical="center"/>
    </xf>
    <xf numFmtId="0" fontId="1" fillId="3" borderId="9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0" xfId="1" applyFont="1" applyFill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 wrapText="1"/>
    </xf>
    <xf numFmtId="0" fontId="8" fillId="3" borderId="11" xfId="1" applyFont="1" applyFill="1" applyBorder="1" applyAlignment="1">
      <alignment horizontal="center" vertical="center" wrapText="1"/>
    </xf>
    <xf numFmtId="181" fontId="1" fillId="2" borderId="12" xfId="1" applyNumberFormat="1" applyFill="1" applyBorder="1" applyAlignment="1">
      <alignment horizontal="center" vertical="center"/>
    </xf>
    <xf numFmtId="5" fontId="1" fillId="2" borderId="12" xfId="1" applyNumberFormat="1" applyFill="1" applyBorder="1" applyAlignment="1" applyProtection="1">
      <alignment horizontal="center" vertical="center"/>
      <protection hidden="1"/>
    </xf>
    <xf numFmtId="5" fontId="5" fillId="2" borderId="12" xfId="1" applyNumberFormat="1" applyFont="1" applyFill="1" applyBorder="1" applyAlignment="1" applyProtection="1">
      <alignment horizontal="center" vertical="center" textRotation="255" shrinkToFit="1"/>
      <protection hidden="1"/>
    </xf>
    <xf numFmtId="0" fontId="8" fillId="3" borderId="4" xfId="1" applyFont="1" applyFill="1" applyBorder="1" applyAlignment="1" applyProtection="1">
      <alignment horizontal="center" vertical="center" wrapText="1"/>
      <protection locked="0"/>
    </xf>
    <xf numFmtId="0" fontId="8" fillId="3" borderId="5" xfId="1" applyFont="1" applyFill="1" applyBorder="1" applyAlignment="1" applyProtection="1">
      <alignment horizontal="center" vertical="center" wrapText="1"/>
      <protection locked="0"/>
    </xf>
    <xf numFmtId="0" fontId="8" fillId="3" borderId="6" xfId="1" applyFont="1" applyFill="1" applyBorder="1" applyAlignment="1" applyProtection="1">
      <alignment horizontal="center" vertical="center" wrapText="1"/>
      <protection locked="0"/>
    </xf>
    <xf numFmtId="0" fontId="8" fillId="3" borderId="7" xfId="1" applyFont="1" applyFill="1" applyBorder="1" applyAlignment="1" applyProtection="1">
      <alignment horizontal="center" vertical="center" wrapText="1"/>
      <protection locked="0"/>
    </xf>
    <xf numFmtId="0" fontId="8" fillId="3" borderId="0" xfId="1" applyFont="1" applyFill="1" applyAlignment="1" applyProtection="1">
      <alignment horizontal="center" vertical="center" wrapText="1"/>
      <protection locked="0"/>
    </xf>
    <xf numFmtId="0" fontId="8" fillId="3" borderId="8" xfId="1" applyFont="1" applyFill="1" applyBorder="1" applyAlignment="1" applyProtection="1">
      <alignment horizontal="center" vertical="center" wrapText="1"/>
      <protection locked="0"/>
    </xf>
    <xf numFmtId="0" fontId="8" fillId="3" borderId="9" xfId="1" applyFont="1" applyFill="1" applyBorder="1" applyAlignment="1" applyProtection="1">
      <alignment horizontal="center" vertical="center" wrapText="1"/>
      <protection locked="0"/>
    </xf>
    <xf numFmtId="0" fontId="8" fillId="3" borderId="10" xfId="1" applyFont="1" applyFill="1" applyBorder="1" applyAlignment="1" applyProtection="1">
      <alignment horizontal="center" vertical="center" wrapText="1"/>
      <protection locked="0"/>
    </xf>
    <xf numFmtId="0" fontId="8" fillId="3" borderId="11" xfId="1" applyFont="1" applyFill="1" applyBorder="1" applyAlignment="1" applyProtection="1">
      <alignment horizontal="center" vertical="center" wrapText="1"/>
      <protection locked="0"/>
    </xf>
    <xf numFmtId="181" fontId="1" fillId="2" borderId="4" xfId="1" applyNumberFormat="1" applyFill="1" applyBorder="1" applyAlignment="1" applyProtection="1">
      <alignment horizontal="center" vertical="center"/>
      <protection hidden="1"/>
    </xf>
    <xf numFmtId="181" fontId="1" fillId="2" borderId="5" xfId="1" applyNumberFormat="1" applyFill="1" applyBorder="1" applyAlignment="1" applyProtection="1">
      <alignment horizontal="center" vertical="center"/>
      <protection hidden="1"/>
    </xf>
    <xf numFmtId="181" fontId="1" fillId="2" borderId="6" xfId="1" applyNumberFormat="1" applyFill="1" applyBorder="1" applyAlignment="1" applyProtection="1">
      <alignment horizontal="center" vertical="center"/>
      <protection hidden="1"/>
    </xf>
    <xf numFmtId="181" fontId="1" fillId="2" borderId="7" xfId="1" applyNumberFormat="1" applyFill="1" applyBorder="1" applyAlignment="1" applyProtection="1">
      <alignment horizontal="center" vertical="center"/>
      <protection hidden="1"/>
    </xf>
    <xf numFmtId="181" fontId="1" fillId="2" borderId="0" xfId="1" applyNumberFormat="1" applyFill="1" applyAlignment="1" applyProtection="1">
      <alignment horizontal="center" vertical="center"/>
      <protection hidden="1"/>
    </xf>
    <xf numFmtId="181" fontId="1" fillId="2" borderId="8" xfId="1" applyNumberFormat="1" applyFill="1" applyBorder="1" applyAlignment="1" applyProtection="1">
      <alignment horizontal="center" vertical="center"/>
      <protection hidden="1"/>
    </xf>
    <xf numFmtId="181" fontId="1" fillId="2" borderId="9" xfId="1" applyNumberFormat="1" applyFill="1" applyBorder="1" applyAlignment="1" applyProtection="1">
      <alignment horizontal="center" vertical="center"/>
      <protection hidden="1"/>
    </xf>
    <xf numFmtId="181" fontId="1" fillId="2" borderId="10" xfId="1" applyNumberFormat="1" applyFill="1" applyBorder="1" applyAlignment="1" applyProtection="1">
      <alignment horizontal="center" vertical="center"/>
      <protection hidden="1"/>
    </xf>
    <xf numFmtId="181" fontId="1" fillId="2" borderId="11" xfId="1" applyNumberFormat="1" applyFill="1" applyBorder="1" applyAlignment="1" applyProtection="1">
      <alignment horizontal="center" vertical="center"/>
      <protection hidden="1"/>
    </xf>
    <xf numFmtId="181" fontId="1" fillId="2" borderId="4" xfId="1" applyNumberFormat="1" applyFill="1" applyBorder="1" applyAlignment="1" applyProtection="1">
      <alignment horizontal="center" vertical="center"/>
      <protection locked="0"/>
    </xf>
    <xf numFmtId="181" fontId="1" fillId="2" borderId="5" xfId="1" applyNumberFormat="1" applyFill="1" applyBorder="1" applyAlignment="1" applyProtection="1">
      <alignment horizontal="center" vertical="center"/>
      <protection locked="0"/>
    </xf>
    <xf numFmtId="181" fontId="1" fillId="2" borderId="6" xfId="1" applyNumberFormat="1" applyFill="1" applyBorder="1" applyAlignment="1" applyProtection="1">
      <alignment horizontal="center" vertical="center"/>
      <protection locked="0"/>
    </xf>
    <xf numFmtId="181" fontId="1" fillId="2" borderId="7" xfId="1" applyNumberFormat="1" applyFill="1" applyBorder="1" applyAlignment="1" applyProtection="1">
      <alignment horizontal="center" vertical="center"/>
      <protection locked="0"/>
    </xf>
    <xf numFmtId="181" fontId="1" fillId="2" borderId="0" xfId="1" applyNumberFormat="1" applyFill="1" applyAlignment="1" applyProtection="1">
      <alignment horizontal="center" vertical="center"/>
      <protection locked="0"/>
    </xf>
    <xf numFmtId="181" fontId="1" fillId="2" borderId="8" xfId="1" applyNumberFormat="1" applyFill="1" applyBorder="1" applyAlignment="1" applyProtection="1">
      <alignment horizontal="center" vertical="center"/>
      <protection locked="0"/>
    </xf>
    <xf numFmtId="181" fontId="1" fillId="2" borderId="9" xfId="1" applyNumberFormat="1" applyFill="1" applyBorder="1" applyAlignment="1" applyProtection="1">
      <alignment horizontal="center" vertical="center"/>
      <protection locked="0"/>
    </xf>
    <xf numFmtId="181" fontId="1" fillId="2" borderId="10" xfId="1" applyNumberFormat="1" applyFill="1" applyBorder="1" applyAlignment="1" applyProtection="1">
      <alignment horizontal="center" vertical="center"/>
      <protection locked="0"/>
    </xf>
    <xf numFmtId="181" fontId="1" fillId="2" borderId="11" xfId="1" applyNumberFormat="1" applyFill="1" applyBorder="1" applyAlignment="1" applyProtection="1">
      <alignment horizontal="center" vertical="center"/>
      <protection locked="0"/>
    </xf>
    <xf numFmtId="178" fontId="1" fillId="2" borderId="4" xfId="1" applyNumberFormat="1" applyFill="1" applyBorder="1" applyAlignment="1" applyProtection="1">
      <alignment horizontal="center" vertical="center"/>
      <protection hidden="1"/>
    </xf>
    <xf numFmtId="178" fontId="1" fillId="2" borderId="5" xfId="1" applyNumberFormat="1" applyFill="1" applyBorder="1" applyAlignment="1" applyProtection="1">
      <alignment horizontal="center" vertical="center"/>
      <protection hidden="1"/>
    </xf>
    <xf numFmtId="178" fontId="1" fillId="2" borderId="6" xfId="1" applyNumberFormat="1" applyFill="1" applyBorder="1" applyAlignment="1" applyProtection="1">
      <alignment horizontal="center" vertical="center"/>
      <protection hidden="1"/>
    </xf>
    <xf numFmtId="178" fontId="1" fillId="2" borderId="7" xfId="1" applyNumberFormat="1" applyFill="1" applyBorder="1" applyAlignment="1" applyProtection="1">
      <alignment horizontal="center" vertical="center"/>
      <protection hidden="1"/>
    </xf>
    <xf numFmtId="178" fontId="1" fillId="2" borderId="0" xfId="1" applyNumberFormat="1" applyFill="1" applyAlignment="1" applyProtection="1">
      <alignment horizontal="center" vertical="center"/>
      <protection hidden="1"/>
    </xf>
    <xf numFmtId="178" fontId="1" fillId="2" borderId="8" xfId="1" applyNumberFormat="1" applyFill="1" applyBorder="1" applyAlignment="1" applyProtection="1">
      <alignment horizontal="center" vertical="center"/>
      <protection hidden="1"/>
    </xf>
    <xf numFmtId="178" fontId="1" fillId="2" borderId="9" xfId="1" applyNumberFormat="1" applyFill="1" applyBorder="1" applyAlignment="1" applyProtection="1">
      <alignment horizontal="center" vertical="center"/>
      <protection hidden="1"/>
    </xf>
    <xf numFmtId="178" fontId="1" fillId="2" borderId="10" xfId="1" applyNumberFormat="1" applyFill="1" applyBorder="1" applyAlignment="1" applyProtection="1">
      <alignment horizontal="center" vertical="center"/>
      <protection hidden="1"/>
    </xf>
    <xf numFmtId="178" fontId="1" fillId="2" borderId="11" xfId="1" applyNumberFormat="1" applyFill="1" applyBorder="1" applyAlignment="1" applyProtection="1">
      <alignment horizontal="center" vertical="center"/>
      <protection hidden="1"/>
    </xf>
    <xf numFmtId="0" fontId="1" fillId="0" borderId="4" xfId="1" applyBorder="1" applyAlignment="1" applyProtection="1">
      <alignment horizontal="center" vertical="center" shrinkToFit="1"/>
      <protection locked="0"/>
    </xf>
    <xf numFmtId="0" fontId="1" fillId="0" borderId="5" xfId="1" applyBorder="1" applyAlignment="1" applyProtection="1">
      <alignment horizontal="center" vertical="center" shrinkToFit="1"/>
      <protection locked="0"/>
    </xf>
    <xf numFmtId="0" fontId="1" fillId="0" borderId="9" xfId="1" applyBorder="1" applyAlignment="1" applyProtection="1">
      <alignment horizontal="center" vertical="center" shrinkToFit="1"/>
      <protection locked="0"/>
    </xf>
    <xf numFmtId="0" fontId="1" fillId="0" borderId="10" xfId="1" applyBorder="1" applyAlignment="1" applyProtection="1">
      <alignment horizontal="center" vertical="center" shrinkToFit="1"/>
      <protection locked="0"/>
    </xf>
    <xf numFmtId="0" fontId="1" fillId="3" borderId="12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5" fontId="1" fillId="2" borderId="10" xfId="1" applyNumberFormat="1" applyFill="1" applyBorder="1" applyAlignment="1" applyProtection="1">
      <alignment horizontal="right" vertical="center" indent="1"/>
      <protection hidden="1"/>
    </xf>
    <xf numFmtId="0" fontId="1" fillId="2" borderId="0" xfId="1" applyFill="1" applyAlignment="1">
      <alignment horizontal="center" vertical="center"/>
    </xf>
    <xf numFmtId="5" fontId="1" fillId="2" borderId="0" xfId="1" applyNumberFormat="1" applyFill="1" applyAlignment="1" applyProtection="1">
      <alignment horizontal="right" vertical="center" indent="1"/>
      <protection hidden="1"/>
    </xf>
    <xf numFmtId="5" fontId="8" fillId="2" borderId="4" xfId="1" applyNumberFormat="1" applyFont="1" applyFill="1" applyBorder="1" applyAlignment="1" applyProtection="1">
      <alignment horizontal="center" vertical="center"/>
      <protection hidden="1"/>
    </xf>
    <xf numFmtId="5" fontId="8" fillId="2" borderId="5" xfId="1" applyNumberFormat="1" applyFont="1" applyFill="1" applyBorder="1" applyAlignment="1" applyProtection="1">
      <alignment horizontal="center" vertical="center"/>
      <protection hidden="1"/>
    </xf>
    <xf numFmtId="5" fontId="8" fillId="2" borderId="7" xfId="1" applyNumberFormat="1" applyFont="1" applyFill="1" applyBorder="1" applyAlignment="1" applyProtection="1">
      <alignment horizontal="center" vertical="center"/>
      <protection hidden="1"/>
    </xf>
    <xf numFmtId="5" fontId="8" fillId="2" borderId="0" xfId="1" applyNumberFormat="1" applyFont="1" applyFill="1" applyAlignment="1" applyProtection="1">
      <alignment horizontal="center" vertical="center"/>
      <protection hidden="1"/>
    </xf>
    <xf numFmtId="5" fontId="8" fillId="2" borderId="9" xfId="1" applyNumberFormat="1" applyFont="1" applyFill="1" applyBorder="1" applyAlignment="1" applyProtection="1">
      <alignment horizontal="center" vertical="center"/>
      <protection hidden="1"/>
    </xf>
    <xf numFmtId="5" fontId="8" fillId="2" borderId="10" xfId="1" applyNumberFormat="1" applyFont="1" applyFill="1" applyBorder="1" applyAlignment="1" applyProtection="1">
      <alignment horizontal="center" vertical="center"/>
      <protection hidden="1"/>
    </xf>
    <xf numFmtId="0" fontId="1" fillId="2" borderId="5" xfId="1" applyFill="1" applyBorder="1" applyAlignment="1">
      <alignment horizontal="center" vertical="center"/>
    </xf>
    <xf numFmtId="5" fontId="1" fillId="2" borderId="5" xfId="1" applyNumberFormat="1" applyFill="1" applyBorder="1" applyAlignment="1" applyProtection="1">
      <alignment horizontal="right" vertical="center" indent="1"/>
      <protection hidden="1"/>
    </xf>
    <xf numFmtId="6" fontId="5" fillId="2" borderId="13" xfId="1" applyNumberFormat="1" applyFont="1" applyFill="1" applyBorder="1" applyAlignment="1">
      <alignment horizontal="center" vertical="center" textRotation="255" wrapText="1"/>
    </xf>
    <xf numFmtId="6" fontId="5" fillId="2" borderId="14" xfId="1" applyNumberFormat="1" applyFont="1" applyFill="1" applyBorder="1" applyAlignment="1">
      <alignment horizontal="center" vertical="center" textRotation="255" wrapText="1"/>
    </xf>
    <xf numFmtId="6" fontId="5" fillId="2" borderId="15" xfId="1" applyNumberFormat="1" applyFont="1" applyFill="1" applyBorder="1" applyAlignment="1">
      <alignment horizontal="center" vertical="center" textRotation="255" wrapText="1"/>
    </xf>
    <xf numFmtId="6" fontId="1" fillId="2" borderId="5" xfId="1" applyNumberFormat="1" applyFill="1" applyBorder="1" applyAlignment="1">
      <alignment horizontal="center" vertical="center"/>
    </xf>
    <xf numFmtId="6" fontId="1" fillId="2" borderId="6" xfId="1" applyNumberFormat="1" applyFill="1" applyBorder="1" applyAlignment="1">
      <alignment horizontal="center" vertical="center"/>
    </xf>
    <xf numFmtId="6" fontId="1" fillId="2" borderId="0" xfId="1" applyNumberFormat="1" applyFill="1" applyAlignment="1">
      <alignment horizontal="center" vertical="center"/>
    </xf>
    <xf numFmtId="6" fontId="1" fillId="2" borderId="8" xfId="1" applyNumberFormat="1" applyFill="1" applyBorder="1" applyAlignment="1">
      <alignment horizontal="center" vertical="center"/>
    </xf>
    <xf numFmtId="6" fontId="1" fillId="2" borderId="10" xfId="1" applyNumberFormat="1" applyFill="1" applyBorder="1" applyAlignment="1">
      <alignment horizontal="center" vertical="center"/>
    </xf>
    <xf numFmtId="6" fontId="1" fillId="2" borderId="11" xfId="1" applyNumberFormat="1" applyFill="1" applyBorder="1" applyAlignment="1">
      <alignment horizontal="center" vertical="center"/>
    </xf>
    <xf numFmtId="0" fontId="1" fillId="2" borderId="5" xfId="1" applyFill="1" applyBorder="1" applyAlignment="1">
      <alignment horizontal="left" vertical="center" shrinkToFit="1"/>
    </xf>
    <xf numFmtId="0" fontId="1" fillId="2" borderId="0" xfId="1" applyFill="1" applyAlignment="1">
      <alignment horizontal="left" vertical="center" shrinkToFit="1"/>
    </xf>
    <xf numFmtId="0" fontId="1" fillId="2" borderId="8" xfId="1" applyFill="1" applyBorder="1" applyAlignment="1">
      <alignment horizontal="left" vertical="center" shrinkToFit="1"/>
    </xf>
    <xf numFmtId="177" fontId="1" fillId="2" borderId="12" xfId="1" applyNumberFormat="1" applyFill="1" applyBorder="1" applyAlignment="1">
      <alignment horizontal="center" vertical="center"/>
    </xf>
    <xf numFmtId="0" fontId="1" fillId="2" borderId="12" xfId="1" applyFill="1" applyBorder="1" applyAlignment="1" applyProtection="1">
      <alignment horizontal="left" vertical="center" indent="1"/>
      <protection locked="0"/>
    </xf>
    <xf numFmtId="0" fontId="1" fillId="2" borderId="12" xfId="1" applyFill="1" applyBorder="1" applyAlignment="1">
      <alignment horizontal="left" vertical="center" indent="1"/>
    </xf>
    <xf numFmtId="0" fontId="1" fillId="2" borderId="15" xfId="1" applyFill="1" applyBorder="1" applyAlignment="1">
      <alignment horizontal="left" vertical="center" indent="1"/>
    </xf>
    <xf numFmtId="0" fontId="1" fillId="3" borderId="4" xfId="1" applyFill="1" applyBorder="1" applyAlignment="1">
      <alignment horizontal="center" vertical="center" wrapText="1"/>
    </xf>
    <xf numFmtId="0" fontId="1" fillId="3" borderId="5" xfId="1" applyFill="1" applyBorder="1" applyAlignment="1">
      <alignment horizontal="center" vertical="center" wrapText="1"/>
    </xf>
    <xf numFmtId="0" fontId="1" fillId="3" borderId="6" xfId="1" applyFill="1" applyBorder="1" applyAlignment="1">
      <alignment horizontal="center" vertical="center" wrapText="1"/>
    </xf>
    <xf numFmtId="0" fontId="1" fillId="3" borderId="7" xfId="1" applyFill="1" applyBorder="1" applyAlignment="1">
      <alignment horizontal="center" vertical="center" wrapText="1"/>
    </xf>
    <xf numFmtId="0" fontId="1" fillId="3" borderId="0" xfId="1" applyFill="1" applyAlignment="1">
      <alignment horizontal="center" vertical="center" wrapText="1"/>
    </xf>
    <xf numFmtId="0" fontId="1" fillId="3" borderId="8" xfId="1" applyFill="1" applyBorder="1" applyAlignment="1">
      <alignment horizontal="center" vertical="center" wrapText="1"/>
    </xf>
    <xf numFmtId="5" fontId="1" fillId="2" borderId="15" xfId="1" applyNumberFormat="1" applyFill="1" applyBorder="1" applyAlignment="1">
      <alignment horizontal="center" vertical="center"/>
    </xf>
    <xf numFmtId="5" fontId="1" fillId="2" borderId="12" xfId="1" applyNumberFormat="1" applyFill="1" applyBorder="1" applyAlignment="1">
      <alignment horizontal="center" vertical="center"/>
    </xf>
    <xf numFmtId="177" fontId="1" fillId="2" borderId="4" xfId="1" applyNumberFormat="1" applyFill="1" applyBorder="1" applyAlignment="1" applyProtection="1">
      <alignment horizontal="center" vertical="center"/>
      <protection locked="0"/>
    </xf>
    <xf numFmtId="177" fontId="1" fillId="2" borderId="5" xfId="1" applyNumberFormat="1" applyFill="1" applyBorder="1" applyAlignment="1" applyProtection="1">
      <alignment horizontal="center" vertical="center"/>
      <protection locked="0"/>
    </xf>
    <xf numFmtId="177" fontId="1" fillId="2" borderId="6" xfId="1" applyNumberFormat="1" applyFill="1" applyBorder="1" applyAlignment="1" applyProtection="1">
      <alignment horizontal="center" vertical="center"/>
      <protection locked="0"/>
    </xf>
    <xf numFmtId="177" fontId="1" fillId="2" borderId="9" xfId="1" applyNumberFormat="1" applyFill="1" applyBorder="1" applyAlignment="1" applyProtection="1">
      <alignment horizontal="center" vertical="center"/>
      <protection locked="0"/>
    </xf>
    <xf numFmtId="177" fontId="1" fillId="2" borderId="10" xfId="1" applyNumberFormat="1" applyFill="1" applyBorder="1" applyAlignment="1" applyProtection="1">
      <alignment horizontal="center" vertical="center"/>
      <protection locked="0"/>
    </xf>
    <xf numFmtId="177" fontId="1" fillId="2" borderId="11" xfId="1" applyNumberFormat="1" applyFill="1" applyBorder="1" applyAlignment="1" applyProtection="1">
      <alignment horizontal="center" vertical="center"/>
      <protection locked="0"/>
    </xf>
    <xf numFmtId="0" fontId="1" fillId="3" borderId="12" xfId="1" applyFill="1" applyBorder="1" applyAlignment="1" applyProtection="1">
      <alignment horizontal="center" vertical="center"/>
      <protection locked="0"/>
    </xf>
    <xf numFmtId="6" fontId="1" fillId="4" borderId="12" xfId="2" applyFill="1" applyBorder="1" applyAlignment="1" applyProtection="1">
      <alignment horizontal="right" vertical="center"/>
      <protection hidden="1"/>
    </xf>
    <xf numFmtId="0" fontId="14" fillId="4" borderId="12" xfId="0" applyFont="1" applyFill="1" applyBorder="1" applyAlignment="1">
      <alignment horizontal="center" vertical="center"/>
    </xf>
    <xf numFmtId="0" fontId="8" fillId="4" borderId="12" xfId="1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5" fontId="1" fillId="4" borderId="5" xfId="1" applyNumberFormat="1" applyFill="1" applyBorder="1" applyAlignment="1" applyProtection="1">
      <alignment horizontal="center" vertical="center"/>
      <protection locked="0"/>
    </xf>
    <xf numFmtId="5" fontId="1" fillId="4" borderId="6" xfId="1" applyNumberFormat="1" applyFill="1" applyBorder="1" applyAlignment="1" applyProtection="1">
      <alignment horizontal="center" vertical="center"/>
      <protection locked="0"/>
    </xf>
    <xf numFmtId="0" fontId="1" fillId="2" borderId="4" xfId="1" quotePrefix="1" applyFill="1" applyBorder="1" applyAlignment="1">
      <alignment horizontal="left" vertical="center"/>
    </xf>
    <xf numFmtId="0" fontId="1" fillId="2" borderId="9" xfId="1" quotePrefix="1" applyFill="1" applyBorder="1" applyAlignment="1">
      <alignment horizontal="left" vertical="center"/>
    </xf>
    <xf numFmtId="0" fontId="13" fillId="2" borderId="5" xfId="1" applyFont="1" applyFill="1" applyBorder="1" applyAlignment="1">
      <alignment horizontal="left" vertical="center"/>
    </xf>
    <xf numFmtId="0" fontId="13" fillId="2" borderId="10" xfId="1" applyFont="1" applyFill="1" applyBorder="1" applyAlignment="1">
      <alignment horizontal="left" vertical="center"/>
    </xf>
    <xf numFmtId="5" fontId="1" fillId="4" borderId="4" xfId="1" applyNumberFormat="1" applyFill="1" applyBorder="1" applyAlignment="1" applyProtection="1">
      <alignment horizontal="center" vertical="center"/>
      <protection locked="0"/>
    </xf>
    <xf numFmtId="5" fontId="1" fillId="4" borderId="9" xfId="1" applyNumberFormat="1" applyFill="1" applyBorder="1" applyAlignment="1" applyProtection="1">
      <alignment horizontal="center" vertical="center"/>
      <protection locked="0"/>
    </xf>
    <xf numFmtId="5" fontId="1" fillId="4" borderId="10" xfId="1" applyNumberFormat="1" applyFill="1" applyBorder="1" applyAlignment="1" applyProtection="1">
      <alignment horizontal="center" vertical="center"/>
      <protection locked="0"/>
    </xf>
    <xf numFmtId="5" fontId="1" fillId="4" borderId="11" xfId="1" applyNumberFormat="1" applyFill="1" applyBorder="1" applyAlignment="1" applyProtection="1">
      <alignment horizontal="center" vertical="center"/>
      <protection locked="0"/>
    </xf>
    <xf numFmtId="0" fontId="7" fillId="2" borderId="7" xfId="1" quotePrefix="1" applyFont="1" applyFill="1" applyBorder="1" applyAlignment="1">
      <alignment horizontal="left" vertical="center"/>
    </xf>
    <xf numFmtId="0" fontId="7" fillId="2" borderId="0" xfId="1" quotePrefix="1" applyFont="1" applyFill="1" applyAlignment="1">
      <alignment horizontal="left" vertical="center"/>
    </xf>
    <xf numFmtId="0" fontId="7" fillId="2" borderId="8" xfId="1" quotePrefix="1" applyFont="1" applyFill="1" applyBorder="1" applyAlignment="1">
      <alignment horizontal="left" vertical="center"/>
    </xf>
    <xf numFmtId="0" fontId="6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0" fontId="1" fillId="2" borderId="4" xfId="1" applyFill="1" applyBorder="1" applyAlignment="1" applyProtection="1">
      <alignment horizontal="center" vertical="center" wrapText="1"/>
      <protection locked="0"/>
    </xf>
    <xf numFmtId="0" fontId="1" fillId="2" borderId="5" xfId="1" applyFill="1" applyBorder="1" applyAlignment="1" applyProtection="1">
      <alignment horizontal="center" vertical="center" wrapText="1"/>
      <protection locked="0"/>
    </xf>
    <xf numFmtId="0" fontId="1" fillId="2" borderId="6" xfId="1" applyFill="1" applyBorder="1" applyAlignment="1" applyProtection="1">
      <alignment horizontal="center" vertical="center" wrapText="1"/>
      <protection locked="0"/>
    </xf>
    <xf numFmtId="0" fontId="1" fillId="2" borderId="9" xfId="1" applyFill="1" applyBorder="1" applyAlignment="1" applyProtection="1">
      <alignment horizontal="center" vertical="center" wrapText="1"/>
      <protection locked="0"/>
    </xf>
    <xf numFmtId="0" fontId="1" fillId="2" borderId="10" xfId="1" applyFill="1" applyBorder="1" applyAlignment="1" applyProtection="1">
      <alignment horizontal="center" vertical="center" wrapText="1"/>
      <protection locked="0"/>
    </xf>
    <xf numFmtId="0" fontId="1" fillId="2" borderId="11" xfId="1" applyFill="1" applyBorder="1" applyAlignment="1" applyProtection="1">
      <alignment horizontal="center" vertical="center" wrapText="1"/>
      <protection locked="0"/>
    </xf>
    <xf numFmtId="0" fontId="1" fillId="2" borderId="4" xfId="1" applyFill="1" applyBorder="1" applyAlignment="1" applyProtection="1">
      <alignment horizontal="center" vertical="center"/>
      <protection locked="0"/>
    </xf>
    <xf numFmtId="0" fontId="1" fillId="2" borderId="5" xfId="1" applyFill="1" applyBorder="1" applyAlignment="1" applyProtection="1">
      <alignment horizontal="center" vertical="center"/>
      <protection locked="0"/>
    </xf>
    <xf numFmtId="0" fontId="1" fillId="2" borderId="6" xfId="1" applyFill="1" applyBorder="1" applyAlignment="1" applyProtection="1">
      <alignment horizontal="center" vertical="center"/>
      <protection locked="0"/>
    </xf>
    <xf numFmtId="0" fontId="1" fillId="2" borderId="9" xfId="1" applyFill="1" applyBorder="1" applyAlignment="1" applyProtection="1">
      <alignment horizontal="center" vertical="center"/>
      <protection locked="0"/>
    </xf>
    <xf numFmtId="0" fontId="1" fillId="2" borderId="10" xfId="1" applyFill="1" applyBorder="1" applyAlignment="1" applyProtection="1">
      <alignment horizontal="center" vertical="center"/>
      <protection locked="0"/>
    </xf>
    <xf numFmtId="0" fontId="1" fillId="2" borderId="11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>
      <alignment horizontal="center" vertical="center" wrapText="1"/>
    </xf>
    <xf numFmtId="0" fontId="1" fillId="3" borderId="10" xfId="1" applyFill="1" applyBorder="1" applyAlignment="1">
      <alignment horizontal="center" vertical="center" wrapText="1"/>
    </xf>
    <xf numFmtId="0" fontId="1" fillId="3" borderId="11" xfId="1" applyFill="1" applyBorder="1" applyAlignment="1">
      <alignment horizontal="center" vertical="center" wrapText="1"/>
    </xf>
    <xf numFmtId="176" fontId="1" fillId="2" borderId="10" xfId="1" applyNumberFormat="1" applyFill="1" applyBorder="1" applyAlignment="1" applyProtection="1">
      <alignment horizontal="center" vertical="center"/>
      <protection hidden="1"/>
    </xf>
    <xf numFmtId="0" fontId="1" fillId="2" borderId="10" xfId="1" applyFill="1" applyBorder="1" applyAlignment="1">
      <alignment horizontal="right" vertical="center"/>
    </xf>
    <xf numFmtId="0" fontId="1" fillId="3" borderId="4" xfId="1" applyFill="1" applyBorder="1" applyAlignment="1" applyProtection="1">
      <alignment horizontal="center" vertical="center" wrapText="1"/>
      <protection locked="0"/>
    </xf>
    <xf numFmtId="0" fontId="1" fillId="3" borderId="5" xfId="1" applyFill="1" applyBorder="1" applyAlignment="1" applyProtection="1">
      <alignment horizontal="center" vertical="center" wrapText="1"/>
      <protection locked="0"/>
    </xf>
    <xf numFmtId="0" fontId="1" fillId="3" borderId="9" xfId="1" applyFill="1" applyBorder="1" applyAlignment="1" applyProtection="1">
      <alignment horizontal="center" vertical="center" wrapText="1"/>
      <protection locked="0"/>
    </xf>
    <xf numFmtId="0" fontId="1" fillId="3" borderId="10" xfId="1" applyFill="1" applyBorder="1" applyAlignment="1" applyProtection="1">
      <alignment horizontal="center" vertical="center" wrapText="1"/>
      <protection locked="0"/>
    </xf>
    <xf numFmtId="5" fontId="5" fillId="2" borderId="13" xfId="1" applyNumberFormat="1" applyFont="1" applyFill="1" applyBorder="1" applyAlignment="1">
      <alignment horizontal="center" vertical="center" textRotation="255" wrapText="1"/>
    </xf>
    <xf numFmtId="5" fontId="5" fillId="2" borderId="14" xfId="1" applyNumberFormat="1" applyFont="1" applyFill="1" applyBorder="1" applyAlignment="1">
      <alignment horizontal="center" vertical="center" textRotation="255" wrapText="1"/>
    </xf>
    <xf numFmtId="5" fontId="1" fillId="2" borderId="4" xfId="1" applyNumberFormat="1" applyFill="1" applyBorder="1" applyAlignment="1">
      <alignment horizontal="center" vertical="center"/>
    </xf>
    <xf numFmtId="5" fontId="1" fillId="2" borderId="5" xfId="1" applyNumberFormat="1" applyFill="1" applyBorder="1" applyAlignment="1">
      <alignment horizontal="center" vertical="center"/>
    </xf>
    <xf numFmtId="5" fontId="1" fillId="2" borderId="6" xfId="1" applyNumberFormat="1" applyFill="1" applyBorder="1" applyAlignment="1">
      <alignment horizontal="center" vertical="center"/>
    </xf>
    <xf numFmtId="5" fontId="1" fillId="2" borderId="7" xfId="1" applyNumberFormat="1" applyFill="1" applyBorder="1" applyAlignment="1">
      <alignment horizontal="center" vertical="center"/>
    </xf>
    <xf numFmtId="5" fontId="1" fillId="2" borderId="0" xfId="1" applyNumberFormat="1" applyFill="1" applyAlignment="1">
      <alignment horizontal="center" vertical="center"/>
    </xf>
    <xf numFmtId="5" fontId="1" fillId="2" borderId="8" xfId="1" applyNumberFormat="1" applyFill="1" applyBorder="1" applyAlignment="1">
      <alignment horizontal="center" vertical="center"/>
    </xf>
    <xf numFmtId="0" fontId="1" fillId="2" borderId="2" xfId="1" applyFill="1" applyBorder="1" applyAlignment="1">
      <alignment horizontal="left" vertical="center" wrapText="1"/>
    </xf>
    <xf numFmtId="0" fontId="1" fillId="2" borderId="3" xfId="1" applyFill="1" applyBorder="1" applyAlignment="1">
      <alignment horizontal="left" vertical="center" wrapText="1"/>
    </xf>
    <xf numFmtId="0" fontId="13" fillId="6" borderId="15" xfId="1" applyFont="1" applyFill="1" applyBorder="1" applyAlignment="1" applyProtection="1">
      <alignment horizontal="center" vertical="center"/>
      <protection hidden="1"/>
    </xf>
    <xf numFmtId="42" fontId="13" fillId="6" borderId="15" xfId="2" applyNumberFormat="1" applyFont="1" applyFill="1" applyBorder="1" applyAlignment="1" applyProtection="1">
      <alignment vertical="center" shrinkToFit="1"/>
      <protection hidden="1"/>
    </xf>
    <xf numFmtId="49" fontId="1" fillId="0" borderId="12" xfId="1" applyNumberFormat="1" applyBorder="1" applyAlignment="1" applyProtection="1">
      <alignment horizontal="center" vertical="center"/>
      <protection hidden="1"/>
    </xf>
    <xf numFmtId="49" fontId="1" fillId="0" borderId="1" xfId="1" applyNumberFormat="1" applyBorder="1" applyAlignment="1" applyProtection="1">
      <alignment horizontal="left" vertical="center"/>
      <protection locked="0"/>
    </xf>
    <xf numFmtId="49" fontId="1" fillId="0" borderId="2" xfId="1" applyNumberFormat="1" applyBorder="1" applyAlignment="1" applyProtection="1">
      <alignment horizontal="left" vertical="center"/>
      <protection locked="0"/>
    </xf>
    <xf numFmtId="49" fontId="1" fillId="0" borderId="3" xfId="1" applyNumberFormat="1" applyBorder="1" applyAlignment="1" applyProtection="1">
      <alignment horizontal="left" vertical="center"/>
      <protection locked="0"/>
    </xf>
    <xf numFmtId="180" fontId="1" fillId="0" borderId="12" xfId="1" applyNumberFormat="1" applyBorder="1" applyAlignment="1" applyProtection="1">
      <alignment horizontal="center" vertical="center" shrinkToFit="1"/>
      <protection locked="0"/>
    </xf>
    <xf numFmtId="42" fontId="1" fillId="0" borderId="1" xfId="2" applyNumberFormat="1" applyBorder="1" applyAlignment="1" applyProtection="1">
      <alignment horizontal="center" vertical="center"/>
      <protection locked="0"/>
    </xf>
    <xf numFmtId="42" fontId="1" fillId="0" borderId="2" xfId="2" applyNumberFormat="1" applyBorder="1" applyAlignment="1" applyProtection="1">
      <alignment horizontal="center" vertical="center"/>
      <protection locked="0"/>
    </xf>
    <xf numFmtId="42" fontId="1" fillId="0" borderId="3" xfId="2" applyNumberFormat="1" applyBorder="1" applyAlignment="1" applyProtection="1">
      <alignment horizontal="center" vertical="center"/>
      <protection locked="0"/>
    </xf>
    <xf numFmtId="49" fontId="1" fillId="0" borderId="1" xfId="1" applyNumberFormat="1" applyBorder="1" applyAlignment="1" applyProtection="1">
      <alignment horizontal="left" vertical="center" wrapText="1"/>
      <protection locked="0"/>
    </xf>
    <xf numFmtId="49" fontId="1" fillId="0" borderId="2" xfId="1" applyNumberFormat="1" applyBorder="1" applyAlignment="1" applyProtection="1">
      <alignment horizontal="left" vertical="center" wrapText="1"/>
      <protection locked="0"/>
    </xf>
    <xf numFmtId="49" fontId="1" fillId="0" borderId="3" xfId="1" applyNumberFormat="1" applyBorder="1" applyAlignment="1" applyProtection="1">
      <alignment horizontal="left" vertical="center" wrapText="1"/>
      <protection locked="0"/>
    </xf>
    <xf numFmtId="42" fontId="1" fillId="0" borderId="12" xfId="2" applyNumberFormat="1" applyBorder="1" applyAlignment="1" applyProtection="1">
      <alignment horizontal="center" vertical="center"/>
      <protection locked="0"/>
    </xf>
    <xf numFmtId="0" fontId="15" fillId="0" borderId="0" xfId="1" applyFont="1" applyAlignment="1">
      <alignment horizontal="center" vertical="center"/>
    </xf>
    <xf numFmtId="0" fontId="1" fillId="0" borderId="10" xfId="1" applyBorder="1">
      <alignment vertical="center"/>
    </xf>
    <xf numFmtId="179" fontId="1" fillId="0" borderId="10" xfId="1" applyNumberFormat="1" applyBorder="1" applyAlignment="1" applyProtection="1">
      <alignment vertical="center" wrapText="1"/>
      <protection hidden="1"/>
    </xf>
    <xf numFmtId="179" fontId="1" fillId="0" borderId="10" xfId="1" applyNumberFormat="1" applyBorder="1" applyProtection="1">
      <alignment vertical="center"/>
      <protection hidden="1"/>
    </xf>
    <xf numFmtId="0" fontId="1" fillId="5" borderId="12" xfId="1" applyFill="1" applyBorder="1" applyAlignment="1">
      <alignment horizontal="center" vertical="center"/>
    </xf>
    <xf numFmtId="0" fontId="1" fillId="5" borderId="1" xfId="1" applyFill="1" applyBorder="1" applyAlignment="1">
      <alignment horizontal="center" vertical="center"/>
    </xf>
    <xf numFmtId="0" fontId="1" fillId="5" borderId="2" xfId="1" applyFill="1" applyBorder="1" applyAlignment="1">
      <alignment horizontal="center" vertical="center"/>
    </xf>
    <xf numFmtId="0" fontId="1" fillId="5" borderId="3" xfId="1" applyFill="1" applyBorder="1" applyAlignment="1">
      <alignment horizontal="center" vertical="center"/>
    </xf>
    <xf numFmtId="184" fontId="1" fillId="0" borderId="12" xfId="1" applyNumberFormat="1" applyBorder="1" applyAlignment="1" applyProtection="1">
      <alignment horizontal="center" vertical="center"/>
      <protection hidden="1"/>
    </xf>
    <xf numFmtId="0" fontId="1" fillId="4" borderId="4" xfId="1" applyFill="1" applyBorder="1" applyAlignment="1" applyProtection="1">
      <alignment horizontal="right" vertical="center" shrinkToFit="1"/>
      <protection locked="0"/>
    </xf>
    <xf numFmtId="0" fontId="1" fillId="4" borderId="5" xfId="1" applyFill="1" applyBorder="1" applyAlignment="1" applyProtection="1">
      <alignment horizontal="right" vertical="center" shrinkToFit="1"/>
      <protection locked="0"/>
    </xf>
    <xf numFmtId="0" fontId="1" fillId="4" borderId="9" xfId="1" applyFill="1" applyBorder="1" applyAlignment="1" applyProtection="1">
      <alignment horizontal="right" vertical="center" shrinkToFit="1"/>
      <protection locked="0"/>
    </xf>
    <xf numFmtId="0" fontId="1" fillId="4" borderId="10" xfId="1" applyFill="1" applyBorder="1" applyAlignment="1" applyProtection="1">
      <alignment horizontal="right" vertical="center" shrinkToFit="1"/>
      <protection locked="0"/>
    </xf>
  </cellXfs>
  <cellStyles count="9">
    <cellStyle name="桁区切り 2" xfId="3" xr:uid="{00000000-0005-0000-0000-000000000000}"/>
    <cellStyle name="通貨 2" xfId="2" xr:uid="{00000000-0005-0000-0000-000001000000}"/>
    <cellStyle name="通貨 3" xfId="4" xr:uid="{00000000-0005-0000-0000-000002000000}"/>
    <cellStyle name="標準" xfId="0" builtinId="0"/>
    <cellStyle name="標準 2" xfId="5" xr:uid="{00000000-0005-0000-0000-000004000000}"/>
    <cellStyle name="標準 2 2" xfId="6" xr:uid="{00000000-0005-0000-0000-000005000000}"/>
    <cellStyle name="標準 3" xfId="1" xr:uid="{00000000-0005-0000-0000-000006000000}"/>
    <cellStyle name="標準 4" xfId="7" xr:uid="{00000000-0005-0000-0000-000007000000}"/>
    <cellStyle name="標準 5" xfId="8" xr:uid="{00000000-0005-0000-0000-000008000000}"/>
  </cellStyles>
  <dxfs count="0"/>
  <tableStyles count="0" defaultTableStyle="TableStyleMedium2" defaultPivotStyle="PivotStyleLight16"/>
  <colors>
    <mruColors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mu-nas\&#20225;&#30011;&#36001;&#21209;&#35506;\Users\sentan\Downloads\H28gaikokuryohi-seiky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mu-nas\&#20225;&#30011;&#36001;&#21209;&#35506;\&#12510;&#12491;&#12517;&#12450;&#12523;&#12539;&#21508;&#31278;&#27096;&#24335;\&#30740;&#31350;&#36027;&#12510;&#12491;&#12517;&#12450;&#12523;&#38306;&#36899;\H28\&#9733;&#65320;&#65328;&#25522;&#36617;&#20316;&#26989;&#29992;\&#26356;&#26032;&#23436;&#20102;\29%20%20%20&#9733;&#22806;&#22269;&#26053;&#36027;&#35531;&#27714;&#26360;&#12539;&#26085;&#24403;&#21450;&#12403;&#26053;&#36027;&#22320;&#22495;&#21306;&#209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旅費請求書 【様式】"/>
      <sheetName val="日程及び旅費地域区分"/>
      <sheetName val="外国旅費請求書 【記入例】"/>
      <sheetName val="ドロップダウンリスト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教授</v>
          </cell>
        </row>
        <row r="2">
          <cell r="A2" t="str">
            <v>准教授</v>
          </cell>
        </row>
        <row r="3">
          <cell r="A3" t="str">
            <v>講師</v>
          </cell>
        </row>
        <row r="4">
          <cell r="A4" t="str">
            <v>助教</v>
          </cell>
        </row>
        <row r="5">
          <cell r="A5" t="str">
            <v>助手</v>
          </cell>
        </row>
        <row r="6">
          <cell r="A6" t="str">
            <v>特任教授</v>
          </cell>
        </row>
        <row r="7">
          <cell r="A7" t="str">
            <v>特任准教授</v>
          </cell>
        </row>
        <row r="8">
          <cell r="A8" t="str">
            <v>特任助教</v>
          </cell>
        </row>
        <row r="9">
          <cell r="A9" t="str">
            <v>特任助手</v>
          </cell>
        </row>
        <row r="10">
          <cell r="A10" t="str">
            <v>客員教授</v>
          </cell>
        </row>
        <row r="11">
          <cell r="A11" t="str">
            <v>客員准教授</v>
          </cell>
        </row>
        <row r="12">
          <cell r="A12" t="str">
            <v>客員研究員</v>
          </cell>
        </row>
        <row r="13">
          <cell r="A13" t="str">
            <v>共同研究員</v>
          </cell>
        </row>
        <row r="14">
          <cell r="A14" t="str">
            <v>特別研究員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旅費請求書 【様式】"/>
      <sheetName val="日程及び旅費地域区分"/>
      <sheetName val="外国旅費請求書 【記入例】"/>
      <sheetName val="ドロップダウンリスト"/>
    </sheetNames>
    <sheetDataSet>
      <sheetData sheetId="0"/>
      <sheetData sheetId="1"/>
      <sheetData sheetId="2"/>
      <sheetData sheetId="3">
        <row r="1">
          <cell r="A1" t="str">
            <v>教授</v>
          </cell>
        </row>
        <row r="2">
          <cell r="A2" t="str">
            <v>准教授</v>
          </cell>
        </row>
        <row r="3">
          <cell r="A3" t="str">
            <v>講師</v>
          </cell>
        </row>
        <row r="4">
          <cell r="A4" t="str">
            <v>助教</v>
          </cell>
        </row>
        <row r="5">
          <cell r="A5" t="str">
            <v>助手</v>
          </cell>
        </row>
        <row r="6">
          <cell r="A6" t="str">
            <v>特任教授</v>
          </cell>
        </row>
        <row r="7">
          <cell r="A7" t="str">
            <v>特任准教授</v>
          </cell>
        </row>
        <row r="8">
          <cell r="A8" t="str">
            <v>特任助教</v>
          </cell>
        </row>
        <row r="9">
          <cell r="A9" t="str">
            <v>特任助手</v>
          </cell>
        </row>
        <row r="10">
          <cell r="A10" t="str">
            <v>客員教授</v>
          </cell>
        </row>
        <row r="11">
          <cell r="A11" t="str">
            <v>客員准教授</v>
          </cell>
        </row>
        <row r="12">
          <cell r="A12" t="str">
            <v>客員研究員</v>
          </cell>
        </row>
        <row r="13">
          <cell r="A13" t="str">
            <v>共同研究員</v>
          </cell>
        </row>
        <row r="14">
          <cell r="A14" t="str">
            <v>特別研究員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Z47"/>
  <sheetViews>
    <sheetView view="pageBreakPreview" topLeftCell="A7" zoomScaleNormal="100" zoomScaleSheetLayoutView="100" workbookViewId="0">
      <selection activeCell="K10" sqref="K10"/>
    </sheetView>
  </sheetViews>
  <sheetFormatPr defaultColWidth="9.33203125" defaultRowHeight="18" customHeight="1"/>
  <cols>
    <col min="1" max="4" width="5.77734375" style="1" customWidth="1"/>
    <col min="5" max="5" width="4.6640625" style="1" customWidth="1"/>
    <col min="6" max="25" width="5.77734375" style="1" customWidth="1"/>
    <col min="26" max="26" width="24" style="1" customWidth="1"/>
    <col min="27" max="16384" width="9.33203125" style="1"/>
  </cols>
  <sheetData>
    <row r="1" spans="1:26" ht="24" customHeight="1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</row>
    <row r="2" spans="1:26" ht="18" customHeight="1">
      <c r="A2" s="1" t="s">
        <v>1</v>
      </c>
    </row>
    <row r="3" spans="1:26" ht="18" customHeight="1">
      <c r="A3" s="1" t="s">
        <v>2</v>
      </c>
    </row>
    <row r="4" spans="1:26" ht="18" customHeight="1">
      <c r="A4" s="112" t="s">
        <v>47</v>
      </c>
      <c r="B4" s="112"/>
      <c r="C4" s="112"/>
      <c r="D4" s="112"/>
      <c r="E4" s="112"/>
      <c r="F4" s="112"/>
      <c r="G4" s="112"/>
      <c r="H4" s="112"/>
      <c r="I4" s="112" t="s">
        <v>46</v>
      </c>
      <c r="J4" s="112"/>
      <c r="K4" s="112"/>
      <c r="L4" s="112"/>
      <c r="M4" s="112"/>
      <c r="N4" s="112" t="s">
        <v>3</v>
      </c>
      <c r="O4" s="112"/>
      <c r="P4" s="112"/>
      <c r="Q4" s="112"/>
      <c r="R4" s="112"/>
      <c r="S4" s="112"/>
      <c r="T4" s="112"/>
      <c r="U4" s="112"/>
      <c r="V4" s="112"/>
    </row>
    <row r="5" spans="1:26" ht="17.25" customHeight="1">
      <c r="A5" s="176"/>
      <c r="B5" s="177"/>
      <c r="C5" s="177"/>
      <c r="D5" s="177"/>
      <c r="E5" s="177"/>
      <c r="F5" s="177"/>
      <c r="G5" s="177"/>
      <c r="H5" s="178"/>
      <c r="I5" s="182"/>
      <c r="J5" s="183"/>
      <c r="K5" s="183"/>
      <c r="L5" s="183"/>
      <c r="M5" s="184"/>
      <c r="N5" s="182"/>
      <c r="O5" s="183"/>
      <c r="P5" s="183"/>
      <c r="Q5" s="183"/>
      <c r="R5" s="183"/>
      <c r="S5" s="183"/>
      <c r="T5" s="183"/>
      <c r="U5" s="183"/>
      <c r="V5" s="184"/>
    </row>
    <row r="6" spans="1:26" ht="17.25" customHeight="1">
      <c r="A6" s="179"/>
      <c r="B6" s="180"/>
      <c r="C6" s="180"/>
      <c r="D6" s="180"/>
      <c r="E6" s="180"/>
      <c r="F6" s="180"/>
      <c r="G6" s="180"/>
      <c r="H6" s="181"/>
      <c r="I6" s="185"/>
      <c r="J6" s="186"/>
      <c r="K6" s="186"/>
      <c r="L6" s="186"/>
      <c r="M6" s="187"/>
      <c r="N6" s="185"/>
      <c r="O6" s="186"/>
      <c r="P6" s="186"/>
      <c r="Q6" s="186"/>
      <c r="R6" s="186"/>
      <c r="S6" s="186"/>
      <c r="T6" s="186"/>
      <c r="U6" s="186"/>
      <c r="V6" s="187"/>
    </row>
    <row r="7" spans="1:26" ht="16.5" customHeight="1">
      <c r="A7"/>
      <c r="B7"/>
      <c r="C7"/>
      <c r="D7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/>
    </row>
    <row r="8" spans="1:26" ht="18" customHeight="1">
      <c r="A8" s="141" t="s">
        <v>4</v>
      </c>
      <c r="B8" s="142"/>
      <c r="C8" s="142"/>
      <c r="D8" s="143"/>
      <c r="E8" s="230"/>
      <c r="F8" s="231"/>
      <c r="G8" s="231"/>
      <c r="H8" s="2" t="s">
        <v>5</v>
      </c>
      <c r="I8" s="40"/>
      <c r="J8" s="2" t="s">
        <v>6</v>
      </c>
      <c r="K8" s="40"/>
      <c r="L8" s="2" t="s">
        <v>7</v>
      </c>
      <c r="M8" s="2"/>
      <c r="N8" s="2"/>
      <c r="O8" s="2"/>
      <c r="P8" s="2"/>
      <c r="Q8" s="2"/>
      <c r="R8" s="2"/>
      <c r="S8" s="2"/>
      <c r="T8" s="2"/>
      <c r="U8" s="2"/>
      <c r="V8" s="3"/>
    </row>
    <row r="9" spans="1:26" ht="18" customHeight="1">
      <c r="A9" s="188"/>
      <c r="B9" s="189"/>
      <c r="C9" s="189"/>
      <c r="D9" s="190"/>
      <c r="E9" s="232"/>
      <c r="F9" s="233"/>
      <c r="G9" s="233"/>
      <c r="H9" s="4" t="s">
        <v>5</v>
      </c>
      <c r="I9" s="41"/>
      <c r="J9" s="4" t="s">
        <v>6</v>
      </c>
      <c r="K9" s="41"/>
      <c r="L9" s="4" t="s">
        <v>8</v>
      </c>
      <c r="M9" s="4"/>
      <c r="N9" s="191" t="str">
        <f>IF(G8="","",(DATE(G9,I9,K9)+1)-(DATE(G8,I8,K8)))</f>
        <v/>
      </c>
      <c r="O9" s="191"/>
      <c r="P9" s="4"/>
      <c r="Q9" s="192" t="s">
        <v>9</v>
      </c>
      <c r="R9" s="192"/>
      <c r="S9" s="41"/>
      <c r="T9" s="4" t="s">
        <v>10</v>
      </c>
      <c r="U9" s="4"/>
      <c r="V9" s="5"/>
    </row>
    <row r="10" spans="1:26" ht="17.25" customHeight="1">
      <c r="A10" s="193" t="s">
        <v>11</v>
      </c>
      <c r="B10" s="194"/>
      <c r="C10" s="194"/>
      <c r="D10" s="194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</row>
    <row r="11" spans="1:26" ht="17.25" customHeight="1">
      <c r="A11" s="195"/>
      <c r="B11" s="196"/>
      <c r="C11" s="196"/>
      <c r="D11" s="196"/>
      <c r="E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1"/>
    </row>
    <row r="12" spans="1:26" ht="40.5" customHeight="1">
      <c r="A12" s="51" t="s">
        <v>12</v>
      </c>
      <c r="B12" s="52"/>
      <c r="C12" s="52"/>
      <c r="D12" s="53"/>
      <c r="E12" s="197" t="s">
        <v>13</v>
      </c>
      <c r="F12" s="199">
        <f>SUM(R12:V14)</f>
        <v>0</v>
      </c>
      <c r="G12" s="200"/>
      <c r="H12" s="201"/>
      <c r="I12" s="12" t="s">
        <v>14</v>
      </c>
      <c r="J12" s="205" t="s">
        <v>100</v>
      </c>
      <c r="K12" s="205"/>
      <c r="L12" s="205"/>
      <c r="M12" s="205"/>
      <c r="N12" s="205"/>
      <c r="O12" s="205"/>
      <c r="P12" s="205"/>
      <c r="Q12" s="206"/>
      <c r="R12" s="161"/>
      <c r="S12" s="161"/>
      <c r="T12" s="161"/>
      <c r="U12" s="161"/>
      <c r="V12" s="162"/>
    </row>
    <row r="13" spans="1:26" ht="16.5" customHeight="1">
      <c r="A13" s="54"/>
      <c r="B13" s="55"/>
      <c r="C13" s="55"/>
      <c r="D13" s="56"/>
      <c r="E13" s="198"/>
      <c r="F13" s="202"/>
      <c r="G13" s="203"/>
      <c r="H13" s="204"/>
      <c r="I13" s="163" t="s">
        <v>15</v>
      </c>
      <c r="J13" s="165" t="s">
        <v>16</v>
      </c>
      <c r="K13" s="165"/>
      <c r="L13" s="165"/>
      <c r="M13" s="165"/>
      <c r="N13" s="165"/>
      <c r="O13" s="165"/>
      <c r="P13" s="165"/>
      <c r="Q13" s="165"/>
      <c r="R13" s="167"/>
      <c r="S13" s="161"/>
      <c r="T13" s="161"/>
      <c r="U13" s="161"/>
      <c r="V13" s="162"/>
    </row>
    <row r="14" spans="1:26" ht="16.5" customHeight="1">
      <c r="A14" s="54"/>
      <c r="B14" s="55"/>
      <c r="C14" s="55"/>
      <c r="D14" s="56"/>
      <c r="E14" s="198"/>
      <c r="F14" s="202"/>
      <c r="G14" s="203"/>
      <c r="H14" s="204"/>
      <c r="I14" s="164"/>
      <c r="J14" s="166"/>
      <c r="K14" s="166"/>
      <c r="L14" s="166"/>
      <c r="M14" s="166"/>
      <c r="N14" s="166"/>
      <c r="O14" s="166"/>
      <c r="P14" s="166"/>
      <c r="Q14" s="166"/>
      <c r="R14" s="168"/>
      <c r="S14" s="169"/>
      <c r="T14" s="169"/>
      <c r="U14" s="169"/>
      <c r="V14" s="170"/>
      <c r="Z14" s="13"/>
    </row>
    <row r="15" spans="1:26" ht="18" customHeight="1">
      <c r="A15" s="54"/>
      <c r="B15" s="55"/>
      <c r="C15" s="55"/>
      <c r="D15" s="56"/>
      <c r="E15" s="125" t="s">
        <v>17</v>
      </c>
      <c r="F15" s="128">
        <f>R20</f>
        <v>0</v>
      </c>
      <c r="G15" s="128"/>
      <c r="H15" s="129"/>
      <c r="I15" s="14" t="s">
        <v>18</v>
      </c>
      <c r="J15" s="134" t="s">
        <v>49</v>
      </c>
      <c r="K15" s="134"/>
      <c r="L15" s="134"/>
      <c r="M15" s="135"/>
      <c r="N15" s="135"/>
      <c r="O15" s="135"/>
      <c r="P15" s="135"/>
      <c r="Q15" s="135"/>
      <c r="R15" s="135"/>
      <c r="S15" s="135"/>
      <c r="T15" s="135"/>
      <c r="U15" s="135"/>
      <c r="V15" s="136"/>
    </row>
    <row r="16" spans="1:26" ht="18" customHeight="1">
      <c r="A16" s="54"/>
      <c r="B16" s="55"/>
      <c r="C16" s="55"/>
      <c r="D16" s="56"/>
      <c r="E16" s="126"/>
      <c r="F16" s="130"/>
      <c r="G16" s="130"/>
      <c r="H16" s="131"/>
      <c r="I16" s="171" t="s">
        <v>19</v>
      </c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3"/>
    </row>
    <row r="17" spans="1:22" ht="18" customHeight="1">
      <c r="A17" s="54"/>
      <c r="B17" s="55"/>
      <c r="C17" s="55"/>
      <c r="D17" s="56"/>
      <c r="E17" s="126"/>
      <c r="F17" s="130"/>
      <c r="G17" s="130"/>
      <c r="H17" s="131"/>
      <c r="I17" s="15"/>
      <c r="J17" s="16"/>
      <c r="K17" s="16"/>
      <c r="L17" s="16"/>
      <c r="M17" s="16"/>
      <c r="N17" s="16"/>
      <c r="O17" s="16"/>
      <c r="P17" s="16"/>
      <c r="Q17" s="16"/>
      <c r="R17" s="35"/>
      <c r="S17" s="35"/>
      <c r="T17" s="16"/>
      <c r="U17" s="16"/>
      <c r="V17" s="17"/>
    </row>
    <row r="18" spans="1:22" ht="18" customHeight="1">
      <c r="A18" s="54"/>
      <c r="B18" s="55"/>
      <c r="C18" s="55"/>
      <c r="D18" s="56"/>
      <c r="E18" s="126"/>
      <c r="F18" s="130"/>
      <c r="G18" s="130"/>
      <c r="H18" s="131"/>
      <c r="I18" s="18" t="s">
        <v>50</v>
      </c>
      <c r="J18" s="35"/>
      <c r="K18" s="35"/>
      <c r="L18" s="157"/>
      <c r="M18" s="157"/>
      <c r="N18" s="157"/>
      <c r="O18" s="157"/>
      <c r="P18" s="159" t="s">
        <v>52</v>
      </c>
      <c r="Q18" s="160"/>
      <c r="R18" s="158"/>
      <c r="S18" s="158"/>
      <c r="T18" s="158"/>
      <c r="U18" s="158"/>
      <c r="V18" s="19"/>
    </row>
    <row r="19" spans="1:22" ht="18" customHeight="1">
      <c r="A19" s="54"/>
      <c r="B19" s="55"/>
      <c r="C19" s="55"/>
      <c r="D19" s="56"/>
      <c r="E19" s="126"/>
      <c r="F19" s="130"/>
      <c r="G19" s="130"/>
      <c r="H19" s="131"/>
      <c r="I19" s="18" t="s">
        <v>51</v>
      </c>
      <c r="J19" s="35"/>
      <c r="K19" s="35"/>
      <c r="L19" s="157"/>
      <c r="M19" s="157"/>
      <c r="N19" s="157"/>
      <c r="O19" s="157"/>
      <c r="P19" s="159" t="s">
        <v>52</v>
      </c>
      <c r="Q19" s="160"/>
      <c r="R19" s="158"/>
      <c r="S19" s="158"/>
      <c r="T19" s="158"/>
      <c r="U19" s="158"/>
      <c r="V19" s="19"/>
    </row>
    <row r="20" spans="1:22" ht="18" customHeight="1">
      <c r="A20" s="32"/>
      <c r="B20" s="33"/>
      <c r="C20" s="33"/>
      <c r="D20" s="34"/>
      <c r="E20" s="127"/>
      <c r="F20" s="132"/>
      <c r="G20" s="132"/>
      <c r="H20" s="133"/>
      <c r="I20" s="21"/>
      <c r="J20" s="22"/>
      <c r="K20" s="22"/>
      <c r="L20" s="22"/>
      <c r="M20" s="23"/>
      <c r="N20" s="22"/>
      <c r="O20" s="22"/>
      <c r="P20" s="22"/>
      <c r="Q20" s="36" t="s">
        <v>48</v>
      </c>
      <c r="R20" s="156"/>
      <c r="S20" s="156"/>
      <c r="T20" s="23"/>
      <c r="U20" s="24"/>
      <c r="V20" s="25"/>
    </row>
    <row r="21" spans="1:22" ht="18" customHeight="1">
      <c r="A21" s="51" t="s">
        <v>20</v>
      </c>
      <c r="B21" s="52"/>
      <c r="C21" s="52"/>
      <c r="D21" s="53"/>
      <c r="E21" s="117">
        <f>SUM(R21:T25)</f>
        <v>0</v>
      </c>
      <c r="F21" s="118"/>
      <c r="G21" s="118"/>
      <c r="H21" s="118"/>
      <c r="I21" s="26" t="s">
        <v>21</v>
      </c>
      <c r="J21" s="123" t="s">
        <v>22</v>
      </c>
      <c r="K21" s="123"/>
      <c r="L21" s="124">
        <v>3300</v>
      </c>
      <c r="M21" s="124"/>
      <c r="N21" s="124"/>
      <c r="O21" s="27" t="s">
        <v>23</v>
      </c>
      <c r="P21" s="37"/>
      <c r="Q21" s="2" t="s">
        <v>24</v>
      </c>
      <c r="R21" s="124" t="str">
        <f t="shared" ref="R21:R30" si="0">IF(P21=0,"",L21*P21)</f>
        <v/>
      </c>
      <c r="S21" s="124"/>
      <c r="T21" s="124"/>
      <c r="U21" s="2"/>
      <c r="V21" s="3"/>
    </row>
    <row r="22" spans="1:22" ht="18" customHeight="1">
      <c r="A22" s="54"/>
      <c r="B22" s="55"/>
      <c r="C22" s="55"/>
      <c r="D22" s="56"/>
      <c r="E22" s="119"/>
      <c r="F22" s="120"/>
      <c r="G22" s="120"/>
      <c r="H22" s="120"/>
      <c r="I22" s="28" t="s">
        <v>25</v>
      </c>
      <c r="J22" s="115" t="s">
        <v>26</v>
      </c>
      <c r="K22" s="115"/>
      <c r="L22" s="116">
        <v>2800</v>
      </c>
      <c r="M22" s="116"/>
      <c r="N22" s="116"/>
      <c r="O22" s="20" t="s">
        <v>27</v>
      </c>
      <c r="P22" s="38"/>
      <c r="Q22" s="1" t="s">
        <v>24</v>
      </c>
      <c r="R22" s="116" t="str">
        <f t="shared" si="0"/>
        <v/>
      </c>
      <c r="S22" s="116"/>
      <c r="T22" s="116"/>
      <c r="V22" s="19"/>
    </row>
    <row r="23" spans="1:22" ht="18" customHeight="1">
      <c r="A23" s="54"/>
      <c r="B23" s="55"/>
      <c r="C23" s="55"/>
      <c r="D23" s="56"/>
      <c r="E23" s="119"/>
      <c r="F23" s="120"/>
      <c r="G23" s="120"/>
      <c r="H23" s="120"/>
      <c r="I23" s="28" t="s">
        <v>28</v>
      </c>
      <c r="J23" s="115" t="s">
        <v>29</v>
      </c>
      <c r="K23" s="115"/>
      <c r="L23" s="116">
        <v>2300</v>
      </c>
      <c r="M23" s="116"/>
      <c r="N23" s="116"/>
      <c r="O23" s="20" t="s">
        <v>30</v>
      </c>
      <c r="P23" s="38"/>
      <c r="Q23" s="1" t="s">
        <v>24</v>
      </c>
      <c r="R23" s="116" t="str">
        <f t="shared" si="0"/>
        <v/>
      </c>
      <c r="S23" s="116"/>
      <c r="T23" s="116"/>
      <c r="V23" s="19"/>
    </row>
    <row r="24" spans="1:22" ht="18" customHeight="1">
      <c r="A24" s="54"/>
      <c r="B24" s="55"/>
      <c r="C24" s="55"/>
      <c r="D24" s="56"/>
      <c r="E24" s="119"/>
      <c r="F24" s="120"/>
      <c r="G24" s="120"/>
      <c r="H24" s="120"/>
      <c r="I24" s="28" t="s">
        <v>31</v>
      </c>
      <c r="J24" s="115" t="s">
        <v>32</v>
      </c>
      <c r="K24" s="115"/>
      <c r="L24" s="116">
        <v>2000</v>
      </c>
      <c r="M24" s="116"/>
      <c r="N24" s="116"/>
      <c r="O24" s="20" t="s">
        <v>33</v>
      </c>
      <c r="P24" s="38"/>
      <c r="Q24" s="1" t="s">
        <v>24</v>
      </c>
      <c r="R24" s="116" t="str">
        <f t="shared" si="0"/>
        <v/>
      </c>
      <c r="S24" s="116"/>
      <c r="T24" s="116"/>
      <c r="V24" s="19"/>
    </row>
    <row r="25" spans="1:22" ht="18" customHeight="1">
      <c r="A25" s="57"/>
      <c r="B25" s="58"/>
      <c r="C25" s="58"/>
      <c r="D25" s="59"/>
      <c r="E25" s="121"/>
      <c r="F25" s="122"/>
      <c r="G25" s="122"/>
      <c r="H25" s="122"/>
      <c r="I25" s="29" t="s">
        <v>34</v>
      </c>
      <c r="J25" s="113" t="s">
        <v>35</v>
      </c>
      <c r="K25" s="113"/>
      <c r="L25" s="114">
        <v>1100</v>
      </c>
      <c r="M25" s="114"/>
      <c r="N25" s="114"/>
      <c r="O25" s="30" t="s">
        <v>33</v>
      </c>
      <c r="P25" s="39"/>
      <c r="Q25" s="4" t="s">
        <v>24</v>
      </c>
      <c r="R25" s="114" t="str">
        <f t="shared" si="0"/>
        <v/>
      </c>
      <c r="S25" s="114"/>
      <c r="T25" s="114"/>
      <c r="U25" s="4"/>
      <c r="V25" s="5"/>
    </row>
    <row r="26" spans="1:22" ht="18" customHeight="1">
      <c r="A26" s="51" t="s">
        <v>36</v>
      </c>
      <c r="B26" s="52"/>
      <c r="C26" s="52"/>
      <c r="D26" s="53"/>
      <c r="E26" s="117">
        <f>SUM(R26:T30)</f>
        <v>0</v>
      </c>
      <c r="F26" s="118"/>
      <c r="G26" s="118"/>
      <c r="H26" s="118"/>
      <c r="I26" s="26" t="s">
        <v>34</v>
      </c>
      <c r="J26" s="123" t="s">
        <v>22</v>
      </c>
      <c r="K26" s="123"/>
      <c r="L26" s="124">
        <v>27000</v>
      </c>
      <c r="M26" s="124"/>
      <c r="N26" s="124"/>
      <c r="O26" s="27" t="s">
        <v>23</v>
      </c>
      <c r="P26" s="37"/>
      <c r="Q26" s="2" t="s">
        <v>24</v>
      </c>
      <c r="R26" s="124" t="str">
        <f t="shared" si="0"/>
        <v/>
      </c>
      <c r="S26" s="124"/>
      <c r="T26" s="124"/>
      <c r="U26" s="2"/>
      <c r="V26" s="3"/>
    </row>
    <row r="27" spans="1:22" ht="18" customHeight="1">
      <c r="A27" s="54"/>
      <c r="B27" s="55"/>
      <c r="C27" s="55"/>
      <c r="D27" s="56"/>
      <c r="E27" s="119"/>
      <c r="F27" s="120"/>
      <c r="G27" s="120"/>
      <c r="H27" s="120"/>
      <c r="I27" s="28" t="s">
        <v>25</v>
      </c>
      <c r="J27" s="115" t="s">
        <v>26</v>
      </c>
      <c r="K27" s="115"/>
      <c r="L27" s="116">
        <v>23000</v>
      </c>
      <c r="M27" s="116"/>
      <c r="N27" s="116"/>
      <c r="O27" s="20" t="s">
        <v>27</v>
      </c>
      <c r="P27" s="38"/>
      <c r="Q27" s="1" t="s">
        <v>24</v>
      </c>
      <c r="R27" s="116" t="str">
        <f t="shared" si="0"/>
        <v/>
      </c>
      <c r="S27" s="116"/>
      <c r="T27" s="116"/>
      <c r="V27" s="19"/>
    </row>
    <row r="28" spans="1:22" ht="18" customHeight="1">
      <c r="A28" s="54"/>
      <c r="B28" s="55"/>
      <c r="C28" s="55"/>
      <c r="D28" s="56"/>
      <c r="E28" s="119"/>
      <c r="F28" s="120"/>
      <c r="G28" s="120"/>
      <c r="H28" s="120"/>
      <c r="I28" s="28" t="s">
        <v>28</v>
      </c>
      <c r="J28" s="115" t="s">
        <v>29</v>
      </c>
      <c r="K28" s="115"/>
      <c r="L28" s="116">
        <v>20000</v>
      </c>
      <c r="M28" s="116"/>
      <c r="N28" s="116"/>
      <c r="O28" s="20" t="s">
        <v>30</v>
      </c>
      <c r="P28" s="38"/>
      <c r="Q28" s="1" t="s">
        <v>24</v>
      </c>
      <c r="R28" s="116" t="str">
        <f t="shared" si="0"/>
        <v/>
      </c>
      <c r="S28" s="116"/>
      <c r="T28" s="116"/>
      <c r="V28" s="19"/>
    </row>
    <row r="29" spans="1:22" ht="18" customHeight="1">
      <c r="A29" s="54"/>
      <c r="B29" s="55"/>
      <c r="C29" s="55"/>
      <c r="D29" s="56"/>
      <c r="E29" s="119"/>
      <c r="F29" s="120"/>
      <c r="G29" s="120"/>
      <c r="H29" s="120"/>
      <c r="I29" s="28" t="s">
        <v>31</v>
      </c>
      <c r="J29" s="115" t="s">
        <v>32</v>
      </c>
      <c r="K29" s="115"/>
      <c r="L29" s="116">
        <v>18000</v>
      </c>
      <c r="M29" s="116"/>
      <c r="N29" s="116"/>
      <c r="O29" s="20" t="s">
        <v>33</v>
      </c>
      <c r="P29" s="38"/>
      <c r="Q29" s="1" t="s">
        <v>24</v>
      </c>
      <c r="R29" s="116" t="str">
        <f t="shared" si="0"/>
        <v/>
      </c>
      <c r="S29" s="116"/>
      <c r="T29" s="116"/>
      <c r="V29" s="19"/>
    </row>
    <row r="30" spans="1:22" ht="18" customHeight="1">
      <c r="A30" s="57"/>
      <c r="B30" s="58"/>
      <c r="C30" s="58"/>
      <c r="D30" s="59"/>
      <c r="E30" s="119"/>
      <c r="F30" s="120"/>
      <c r="G30" s="120"/>
      <c r="H30" s="120"/>
      <c r="I30" s="29" t="s">
        <v>34</v>
      </c>
      <c r="J30" s="113" t="s">
        <v>35</v>
      </c>
      <c r="K30" s="113"/>
      <c r="L30" s="114">
        <v>13000</v>
      </c>
      <c r="M30" s="114"/>
      <c r="N30" s="114"/>
      <c r="O30" s="30" t="s">
        <v>33</v>
      </c>
      <c r="P30" s="39"/>
      <c r="Q30" s="4" t="s">
        <v>24</v>
      </c>
      <c r="R30" s="114" t="str">
        <f t="shared" si="0"/>
        <v/>
      </c>
      <c r="S30" s="114"/>
      <c r="T30" s="114"/>
      <c r="U30" s="4"/>
      <c r="V30" s="5"/>
    </row>
    <row r="31" spans="1:22" ht="13.5" customHeight="1">
      <c r="A31" s="51" t="s">
        <v>37</v>
      </c>
      <c r="B31" s="52"/>
      <c r="C31" s="52"/>
      <c r="D31" s="53"/>
      <c r="E31" s="71" t="s">
        <v>13</v>
      </c>
      <c r="F31" s="70">
        <f>SUM(I34:N36,T34)</f>
        <v>0</v>
      </c>
      <c r="G31" s="70"/>
      <c r="H31" s="70"/>
      <c r="I31" s="60" t="s">
        <v>38</v>
      </c>
      <c r="J31" s="61"/>
      <c r="K31" s="62"/>
      <c r="L31" s="60" t="s">
        <v>39</v>
      </c>
      <c r="M31" s="61"/>
      <c r="N31" s="62"/>
      <c r="O31" s="72" t="s">
        <v>53</v>
      </c>
      <c r="P31" s="73"/>
      <c r="Q31" s="73"/>
      <c r="R31" s="73"/>
      <c r="S31" s="74"/>
      <c r="T31" s="72" t="s">
        <v>65</v>
      </c>
      <c r="U31" s="73"/>
      <c r="V31" s="74"/>
    </row>
    <row r="32" spans="1:22" ht="18.75" customHeight="1">
      <c r="A32" s="54"/>
      <c r="B32" s="55"/>
      <c r="C32" s="55"/>
      <c r="D32" s="56"/>
      <c r="E32" s="71"/>
      <c r="F32" s="70"/>
      <c r="G32" s="70"/>
      <c r="H32" s="70"/>
      <c r="I32" s="63"/>
      <c r="J32" s="64"/>
      <c r="K32" s="65"/>
      <c r="L32" s="63"/>
      <c r="M32" s="64"/>
      <c r="N32" s="65"/>
      <c r="O32" s="75"/>
      <c r="P32" s="76"/>
      <c r="Q32" s="76"/>
      <c r="R32" s="76"/>
      <c r="S32" s="77"/>
      <c r="T32" s="75"/>
      <c r="U32" s="76"/>
      <c r="V32" s="77"/>
    </row>
    <row r="33" spans="1:22" ht="18" customHeight="1">
      <c r="A33" s="54"/>
      <c r="B33" s="55"/>
      <c r="C33" s="55"/>
      <c r="D33" s="56"/>
      <c r="E33" s="71"/>
      <c r="F33" s="70"/>
      <c r="G33" s="70"/>
      <c r="H33" s="70"/>
      <c r="I33" s="66"/>
      <c r="J33" s="67"/>
      <c r="K33" s="68"/>
      <c r="L33" s="66"/>
      <c r="M33" s="67"/>
      <c r="N33" s="68"/>
      <c r="O33" s="78"/>
      <c r="P33" s="79"/>
      <c r="Q33" s="79"/>
      <c r="R33" s="79"/>
      <c r="S33" s="80"/>
      <c r="T33" s="78"/>
      <c r="U33" s="79"/>
      <c r="V33" s="80"/>
    </row>
    <row r="34" spans="1:22" ht="14.25" customHeight="1">
      <c r="A34" s="54"/>
      <c r="B34" s="55"/>
      <c r="C34" s="55"/>
      <c r="D34" s="56"/>
      <c r="E34" s="71" t="s">
        <v>17</v>
      </c>
      <c r="F34" s="70">
        <f>O34</f>
        <v>0</v>
      </c>
      <c r="G34" s="70"/>
      <c r="H34" s="70"/>
      <c r="I34" s="69"/>
      <c r="J34" s="69"/>
      <c r="K34" s="69"/>
      <c r="L34" s="99">
        <f>ROUNDDOWN((E21+E26)*0.01,0)</f>
        <v>0</v>
      </c>
      <c r="M34" s="100"/>
      <c r="N34" s="101"/>
      <c r="O34" s="81"/>
      <c r="P34" s="82"/>
      <c r="Q34" s="82"/>
      <c r="R34" s="82"/>
      <c r="S34" s="83"/>
      <c r="T34" s="90"/>
      <c r="U34" s="91"/>
      <c r="V34" s="92"/>
    </row>
    <row r="35" spans="1:22" ht="14.25" customHeight="1">
      <c r="A35" s="54"/>
      <c r="B35" s="55"/>
      <c r="C35" s="55"/>
      <c r="D35" s="56"/>
      <c r="E35" s="71"/>
      <c r="F35" s="70"/>
      <c r="G35" s="70"/>
      <c r="H35" s="70"/>
      <c r="I35" s="69"/>
      <c r="J35" s="69"/>
      <c r="K35" s="69"/>
      <c r="L35" s="102"/>
      <c r="M35" s="103"/>
      <c r="N35" s="104"/>
      <c r="O35" s="84"/>
      <c r="P35" s="85"/>
      <c r="Q35" s="85"/>
      <c r="R35" s="85"/>
      <c r="S35" s="86"/>
      <c r="T35" s="93"/>
      <c r="U35" s="94"/>
      <c r="V35" s="95"/>
    </row>
    <row r="36" spans="1:22" ht="18.75" customHeight="1">
      <c r="A36" s="57"/>
      <c r="B36" s="58"/>
      <c r="C36" s="58"/>
      <c r="D36" s="59"/>
      <c r="E36" s="71"/>
      <c r="F36" s="70"/>
      <c r="G36" s="70"/>
      <c r="H36" s="70"/>
      <c r="I36" s="69"/>
      <c r="J36" s="69"/>
      <c r="K36" s="69"/>
      <c r="L36" s="105"/>
      <c r="M36" s="106"/>
      <c r="N36" s="107"/>
      <c r="O36" s="87"/>
      <c r="P36" s="88"/>
      <c r="Q36" s="88"/>
      <c r="R36" s="88"/>
      <c r="S36" s="89"/>
      <c r="T36" s="96"/>
      <c r="U36" s="97"/>
      <c r="V36" s="98"/>
    </row>
    <row r="37" spans="1:22" ht="49.5" customHeight="1">
      <c r="A37" s="141" t="s">
        <v>40</v>
      </c>
      <c r="B37" s="142"/>
      <c r="C37" s="142"/>
      <c r="D37" s="143"/>
      <c r="E37" s="50" t="s">
        <v>13</v>
      </c>
      <c r="F37" s="147">
        <f>SUM(F12+E21+E26++F31)</f>
        <v>0</v>
      </c>
      <c r="G37" s="147"/>
      <c r="H37" s="147"/>
      <c r="I37" s="148"/>
      <c r="J37" s="148"/>
      <c r="K37" s="148"/>
      <c r="L37" s="51" t="s">
        <v>41</v>
      </c>
      <c r="M37" s="52"/>
      <c r="N37" s="53"/>
      <c r="O37" s="70">
        <f>SUM(F37:K38)</f>
        <v>0</v>
      </c>
      <c r="P37" s="70"/>
      <c r="Q37" s="70"/>
      <c r="R37" s="70"/>
      <c r="S37" s="70"/>
      <c r="T37" s="70"/>
      <c r="U37" s="70"/>
      <c r="V37" s="70"/>
    </row>
    <row r="38" spans="1:22" ht="49.5" customHeight="1">
      <c r="A38" s="144"/>
      <c r="B38" s="145"/>
      <c r="C38" s="145"/>
      <c r="D38" s="146"/>
      <c r="E38" s="49" t="s">
        <v>17</v>
      </c>
      <c r="F38" s="148">
        <f>SUM(F15,F34)</f>
        <v>0</v>
      </c>
      <c r="G38" s="148"/>
      <c r="H38" s="148"/>
      <c r="I38" s="148"/>
      <c r="J38" s="148"/>
      <c r="K38" s="148"/>
      <c r="L38" s="54"/>
      <c r="M38" s="55"/>
      <c r="N38" s="56"/>
      <c r="O38" s="70"/>
      <c r="P38" s="70"/>
      <c r="Q38" s="70"/>
      <c r="R38" s="70"/>
      <c r="S38" s="70"/>
      <c r="T38" s="70"/>
      <c r="U38" s="70"/>
      <c r="V38" s="70"/>
    </row>
    <row r="39" spans="1:22" ht="19.5" customHeight="1">
      <c r="A39" s="112" t="s">
        <v>42</v>
      </c>
      <c r="B39" s="112"/>
      <c r="C39" s="112"/>
      <c r="D39" s="112"/>
      <c r="E39" s="149"/>
      <c r="F39" s="150"/>
      <c r="G39" s="150"/>
      <c r="H39" s="150"/>
      <c r="I39" s="150"/>
      <c r="J39" s="150"/>
      <c r="K39" s="151"/>
      <c r="L39" s="155" t="s">
        <v>43</v>
      </c>
      <c r="M39" s="155"/>
      <c r="N39" s="155"/>
      <c r="O39" s="137">
        <f>SUM(O37,E39)</f>
        <v>0</v>
      </c>
      <c r="P39" s="137"/>
      <c r="Q39" s="137"/>
      <c r="R39" s="137"/>
      <c r="S39" s="137"/>
      <c r="T39" s="137"/>
      <c r="U39" s="137"/>
      <c r="V39" s="137"/>
    </row>
    <row r="40" spans="1:22" ht="20.149999999999999" customHeight="1">
      <c r="A40" s="112"/>
      <c r="B40" s="112"/>
      <c r="C40" s="112"/>
      <c r="D40" s="112"/>
      <c r="E40" s="152"/>
      <c r="F40" s="153"/>
      <c r="G40" s="153"/>
      <c r="H40" s="153"/>
      <c r="I40" s="153"/>
      <c r="J40" s="153"/>
      <c r="K40" s="154"/>
      <c r="L40" s="155"/>
      <c r="M40" s="155"/>
      <c r="N40" s="155"/>
      <c r="O40" s="137"/>
      <c r="P40" s="137"/>
      <c r="Q40" s="137"/>
      <c r="R40" s="137"/>
      <c r="S40" s="137"/>
      <c r="T40" s="137"/>
      <c r="U40" s="137"/>
      <c r="V40" s="137"/>
    </row>
    <row r="41" spans="1:22" ht="13.5" customHeight="1">
      <c r="A41" s="112" t="s">
        <v>44</v>
      </c>
      <c r="B41" s="112"/>
      <c r="C41" s="112"/>
      <c r="D41" s="112"/>
      <c r="E41" s="138"/>
      <c r="F41" s="139"/>
      <c r="G41" s="139"/>
      <c r="H41" s="139"/>
      <c r="I41" s="139"/>
      <c r="J41" s="139"/>
      <c r="K41" s="139"/>
      <c r="L41" s="139"/>
      <c r="M41" s="140"/>
      <c r="N41" s="140"/>
      <c r="O41" s="140"/>
      <c r="P41" s="140"/>
      <c r="Q41" s="140"/>
      <c r="R41" s="140"/>
      <c r="S41" s="140"/>
      <c r="T41" s="140"/>
      <c r="U41" s="140"/>
      <c r="V41" s="140"/>
    </row>
    <row r="42" spans="1:22" ht="13.5" customHeight="1">
      <c r="A42" s="112"/>
      <c r="B42" s="112"/>
      <c r="C42" s="112"/>
      <c r="D42" s="112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</row>
    <row r="43" spans="1:22" ht="13.5" customHeight="1">
      <c r="A43" s="112"/>
      <c r="B43" s="112"/>
      <c r="C43" s="112"/>
      <c r="D43" s="112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</row>
    <row r="44" spans="1:22" ht="18" customHeight="1">
      <c r="A44" s="31" t="s">
        <v>45</v>
      </c>
      <c r="B44" s="31"/>
    </row>
    <row r="45" spans="1:22" ht="12" customHeight="1">
      <c r="A45" s="174" t="s">
        <v>101</v>
      </c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</row>
    <row r="46" spans="1:22" ht="12" customHeight="1">
      <c r="A46" s="174"/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</row>
    <row r="47" spans="1:22" ht="18" customHeight="1">
      <c r="A47" s="31" t="s">
        <v>66</v>
      </c>
    </row>
  </sheetData>
  <mergeCells count="91">
    <mergeCell ref="E8:G8"/>
    <mergeCell ref="E9:G9"/>
    <mergeCell ref="A45:V46"/>
    <mergeCell ref="A1:V1"/>
    <mergeCell ref="A4:H4"/>
    <mergeCell ref="A5:H6"/>
    <mergeCell ref="I4:M4"/>
    <mergeCell ref="I5:M6"/>
    <mergeCell ref="N5:V6"/>
    <mergeCell ref="N4:V4"/>
    <mergeCell ref="A8:D9"/>
    <mergeCell ref="N9:O9"/>
    <mergeCell ref="Q9:R9"/>
    <mergeCell ref="A10:D11"/>
    <mergeCell ref="A12:D19"/>
    <mergeCell ref="E12:E14"/>
    <mergeCell ref="F12:H14"/>
    <mergeCell ref="J12:Q12"/>
    <mergeCell ref="R12:V12"/>
    <mergeCell ref="I13:I14"/>
    <mergeCell ref="J13:Q14"/>
    <mergeCell ref="R13:V14"/>
    <mergeCell ref="I16:V16"/>
    <mergeCell ref="R22:T22"/>
    <mergeCell ref="J22:K22"/>
    <mergeCell ref="L22:N22"/>
    <mergeCell ref="R20:S20"/>
    <mergeCell ref="L18:O18"/>
    <mergeCell ref="L19:O19"/>
    <mergeCell ref="R18:U18"/>
    <mergeCell ref="R19:U19"/>
    <mergeCell ref="P18:Q18"/>
    <mergeCell ref="P19:Q19"/>
    <mergeCell ref="R21:T21"/>
    <mergeCell ref="J23:K23"/>
    <mergeCell ref="L23:N23"/>
    <mergeCell ref="R23:T23"/>
    <mergeCell ref="J24:K24"/>
    <mergeCell ref="L24:N24"/>
    <mergeCell ref="R24:T24"/>
    <mergeCell ref="J25:K25"/>
    <mergeCell ref="L25:N25"/>
    <mergeCell ref="R25:T25"/>
    <mergeCell ref="J26:K26"/>
    <mergeCell ref="L26:N26"/>
    <mergeCell ref="R26:T26"/>
    <mergeCell ref="A26:D30"/>
    <mergeCell ref="E26:H30"/>
    <mergeCell ref="R28:T28"/>
    <mergeCell ref="J29:K29"/>
    <mergeCell ref="L29:N29"/>
    <mergeCell ref="R29:T29"/>
    <mergeCell ref="J27:K27"/>
    <mergeCell ref="L27:N27"/>
    <mergeCell ref="R27:T27"/>
    <mergeCell ref="A41:D43"/>
    <mergeCell ref="E41:V43"/>
    <mergeCell ref="A37:D38"/>
    <mergeCell ref="O37:V38"/>
    <mergeCell ref="F37:K37"/>
    <mergeCell ref="F38:K38"/>
    <mergeCell ref="L37:N38"/>
    <mergeCell ref="E39:K40"/>
    <mergeCell ref="L39:N40"/>
    <mergeCell ref="A39:D40"/>
    <mergeCell ref="J30:K30"/>
    <mergeCell ref="L30:N30"/>
    <mergeCell ref="J28:K28"/>
    <mergeCell ref="L28:N28"/>
    <mergeCell ref="A21:D25"/>
    <mergeCell ref="E21:H25"/>
    <mergeCell ref="J21:K21"/>
    <mergeCell ref="L21:N21"/>
    <mergeCell ref="E15:E20"/>
    <mergeCell ref="F15:H20"/>
    <mergeCell ref="J15:V15"/>
    <mergeCell ref="O39:V40"/>
    <mergeCell ref="R30:T30"/>
    <mergeCell ref="O31:S33"/>
    <mergeCell ref="T31:V33"/>
    <mergeCell ref="O34:S36"/>
    <mergeCell ref="T34:V36"/>
    <mergeCell ref="L31:N33"/>
    <mergeCell ref="L34:N36"/>
    <mergeCell ref="A31:D36"/>
    <mergeCell ref="I31:K33"/>
    <mergeCell ref="I34:K36"/>
    <mergeCell ref="F34:H36"/>
    <mergeCell ref="F31:H33"/>
    <mergeCell ref="E34:E36"/>
    <mergeCell ref="E31:E33"/>
  </mergeCells>
  <phoneticPr fontId="3"/>
  <dataValidations count="2">
    <dataValidation allowBlank="1" showInputMessage="1" showErrorMessage="1" prompt="燃油特別料金、航空保険料、出入国税等を含めてください" sqref="J12:Q12" xr:uid="{00000000-0002-0000-0000-000000000000}"/>
    <dataValidation showInputMessage="1" showErrorMessage="1" sqref="A5" xr:uid="{00000000-0002-0000-0000-000001000000}"/>
  </dataValidations>
  <printOptions horizontalCentered="1"/>
  <pageMargins left="0.59055118110236227" right="0.39370078740157483" top="0.27" bottom="0" header="0.25" footer="0.31496062992125984"/>
  <pageSetup paperSize="9" scale="90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Z47"/>
  <sheetViews>
    <sheetView tabSelected="1" view="pageBreakPreview" zoomScaleNormal="100" zoomScaleSheetLayoutView="100" workbookViewId="0">
      <selection activeCell="G8" sqref="G8"/>
    </sheetView>
  </sheetViews>
  <sheetFormatPr defaultColWidth="9.33203125" defaultRowHeight="18" customHeight="1"/>
  <cols>
    <col min="1" max="4" width="5.77734375" style="1" customWidth="1"/>
    <col min="5" max="5" width="4.6640625" style="1" customWidth="1"/>
    <col min="6" max="25" width="5.77734375" style="1" customWidth="1"/>
    <col min="26" max="26" width="24" style="1" customWidth="1"/>
    <col min="27" max="16384" width="9.33203125" style="1"/>
  </cols>
  <sheetData>
    <row r="1" spans="1:26" ht="24" customHeight="1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</row>
    <row r="2" spans="1:26" ht="18" customHeight="1">
      <c r="A2" s="1" t="s">
        <v>1</v>
      </c>
    </row>
    <row r="3" spans="1:26" ht="18" customHeight="1">
      <c r="A3" s="1" t="s">
        <v>2</v>
      </c>
    </row>
    <row r="4" spans="1:26" ht="18" customHeight="1">
      <c r="A4" s="112" t="s">
        <v>47</v>
      </c>
      <c r="B4" s="112"/>
      <c r="C4" s="112"/>
      <c r="D4" s="112"/>
      <c r="E4" s="112"/>
      <c r="F4" s="112"/>
      <c r="G4" s="112"/>
      <c r="H4" s="112"/>
      <c r="I4" s="112" t="s">
        <v>89</v>
      </c>
      <c r="J4" s="112"/>
      <c r="K4" s="112"/>
      <c r="L4" s="112"/>
      <c r="M4" s="112"/>
      <c r="N4" s="112" t="s">
        <v>3</v>
      </c>
      <c r="O4" s="112"/>
      <c r="P4" s="112"/>
      <c r="Q4" s="112"/>
      <c r="R4" s="112"/>
      <c r="S4" s="112"/>
      <c r="T4" s="112"/>
      <c r="U4" s="112"/>
      <c r="V4" s="112"/>
    </row>
    <row r="5" spans="1:26" ht="17.25" customHeight="1">
      <c r="A5" s="176" t="s">
        <v>88</v>
      </c>
      <c r="B5" s="177"/>
      <c r="C5" s="177"/>
      <c r="D5" s="177"/>
      <c r="E5" s="177"/>
      <c r="F5" s="177"/>
      <c r="G5" s="177"/>
      <c r="H5" s="178"/>
      <c r="I5" s="182" t="s">
        <v>87</v>
      </c>
      <c r="J5" s="183"/>
      <c r="K5" s="183"/>
      <c r="L5" s="183"/>
      <c r="M5" s="184"/>
      <c r="N5" s="182" t="s">
        <v>86</v>
      </c>
      <c r="O5" s="183"/>
      <c r="P5" s="183"/>
      <c r="Q5" s="183"/>
      <c r="R5" s="183"/>
      <c r="S5" s="183"/>
      <c r="T5" s="183"/>
      <c r="U5" s="183"/>
      <c r="V5" s="184"/>
    </row>
    <row r="6" spans="1:26" ht="17.25" customHeight="1">
      <c r="A6" s="179"/>
      <c r="B6" s="180"/>
      <c r="C6" s="180"/>
      <c r="D6" s="180"/>
      <c r="E6" s="180"/>
      <c r="F6" s="180"/>
      <c r="G6" s="180"/>
      <c r="H6" s="181"/>
      <c r="I6" s="185"/>
      <c r="J6" s="186"/>
      <c r="K6" s="186"/>
      <c r="L6" s="186"/>
      <c r="M6" s="187"/>
      <c r="N6" s="185"/>
      <c r="O6" s="186"/>
      <c r="P6" s="186"/>
      <c r="Q6" s="186"/>
      <c r="R6" s="186"/>
      <c r="S6" s="186"/>
      <c r="T6" s="186"/>
      <c r="U6" s="186"/>
      <c r="V6" s="187"/>
    </row>
    <row r="7" spans="1:26" ht="16.5" customHeight="1">
      <c r="A7"/>
      <c r="B7"/>
      <c r="C7"/>
      <c r="D7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/>
    </row>
    <row r="8" spans="1:26" ht="18" customHeight="1">
      <c r="A8" s="141" t="s">
        <v>4</v>
      </c>
      <c r="B8" s="142"/>
      <c r="C8" s="142"/>
      <c r="D8" s="143"/>
      <c r="E8" s="108"/>
      <c r="F8" s="109"/>
      <c r="G8" s="40">
        <v>2019</v>
      </c>
      <c r="H8" s="2" t="s">
        <v>5</v>
      </c>
      <c r="I8" s="40">
        <v>4</v>
      </c>
      <c r="J8" s="2" t="s">
        <v>6</v>
      </c>
      <c r="K8" s="40">
        <v>22</v>
      </c>
      <c r="L8" s="2" t="s">
        <v>7</v>
      </c>
      <c r="M8" s="2"/>
      <c r="N8" s="2"/>
      <c r="O8" s="2"/>
      <c r="P8" s="2"/>
      <c r="Q8" s="2"/>
      <c r="R8" s="2"/>
      <c r="S8" s="2"/>
      <c r="T8" s="2"/>
      <c r="U8" s="2"/>
      <c r="V8" s="3"/>
    </row>
    <row r="9" spans="1:26" ht="18" customHeight="1">
      <c r="A9" s="188"/>
      <c r="B9" s="189"/>
      <c r="C9" s="189"/>
      <c r="D9" s="190"/>
      <c r="E9" s="110"/>
      <c r="F9" s="111"/>
      <c r="G9" s="41">
        <v>2019</v>
      </c>
      <c r="H9" s="4" t="s">
        <v>5</v>
      </c>
      <c r="I9" s="41">
        <v>4</v>
      </c>
      <c r="J9" s="4" t="s">
        <v>6</v>
      </c>
      <c r="K9" s="41">
        <v>28</v>
      </c>
      <c r="L9" s="4" t="s">
        <v>8</v>
      </c>
      <c r="M9" s="4"/>
      <c r="N9" s="191">
        <f>IF(G8="","",(DATE(G9,I9,K9)+1)-(DATE(G8,I8,K8)))</f>
        <v>7</v>
      </c>
      <c r="O9" s="191"/>
      <c r="P9" s="4"/>
      <c r="Q9" s="192" t="s">
        <v>9</v>
      </c>
      <c r="R9" s="192"/>
      <c r="S9" s="41"/>
      <c r="T9" s="4" t="s">
        <v>10</v>
      </c>
      <c r="U9" s="4"/>
      <c r="V9" s="5"/>
    </row>
    <row r="10" spans="1:26" ht="17.25" customHeight="1">
      <c r="A10" s="193" t="s">
        <v>11</v>
      </c>
      <c r="B10" s="194"/>
      <c r="C10" s="194"/>
      <c r="D10" s="194"/>
      <c r="E10" s="176" t="s">
        <v>85</v>
      </c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8"/>
    </row>
    <row r="11" spans="1:26" ht="17.25" customHeight="1">
      <c r="A11" s="195"/>
      <c r="B11" s="196"/>
      <c r="C11" s="196"/>
      <c r="D11" s="196"/>
      <c r="E11" s="179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1"/>
    </row>
    <row r="12" spans="1:26" ht="40.5" customHeight="1">
      <c r="A12" s="51" t="s">
        <v>12</v>
      </c>
      <c r="B12" s="52"/>
      <c r="C12" s="52"/>
      <c r="D12" s="53"/>
      <c r="E12" s="197" t="s">
        <v>13</v>
      </c>
      <c r="F12" s="199">
        <f>SUM(R12:V14)</f>
        <v>178000</v>
      </c>
      <c r="G12" s="200"/>
      <c r="H12" s="201"/>
      <c r="I12" s="12" t="s">
        <v>84</v>
      </c>
      <c r="J12" s="205" t="s">
        <v>100</v>
      </c>
      <c r="K12" s="205"/>
      <c r="L12" s="205"/>
      <c r="M12" s="205"/>
      <c r="N12" s="205"/>
      <c r="O12" s="205"/>
      <c r="P12" s="205"/>
      <c r="Q12" s="206"/>
      <c r="R12" s="161">
        <v>178000</v>
      </c>
      <c r="S12" s="161"/>
      <c r="T12" s="161"/>
      <c r="U12" s="161"/>
      <c r="V12" s="162"/>
    </row>
    <row r="13" spans="1:26" ht="16.5" customHeight="1">
      <c r="A13" s="54"/>
      <c r="B13" s="55"/>
      <c r="C13" s="55"/>
      <c r="D13" s="56"/>
      <c r="E13" s="198"/>
      <c r="F13" s="202"/>
      <c r="G13" s="203"/>
      <c r="H13" s="204"/>
      <c r="I13" s="163" t="s">
        <v>83</v>
      </c>
      <c r="J13" s="165" t="s">
        <v>16</v>
      </c>
      <c r="K13" s="165"/>
      <c r="L13" s="165"/>
      <c r="M13" s="165"/>
      <c r="N13" s="165"/>
      <c r="O13" s="165"/>
      <c r="P13" s="165"/>
      <c r="Q13" s="165"/>
      <c r="R13" s="167">
        <v>0</v>
      </c>
      <c r="S13" s="161"/>
      <c r="T13" s="161"/>
      <c r="U13" s="161"/>
      <c r="V13" s="162"/>
    </row>
    <row r="14" spans="1:26" ht="16.5" customHeight="1">
      <c r="A14" s="54"/>
      <c r="B14" s="55"/>
      <c r="C14" s="55"/>
      <c r="D14" s="56"/>
      <c r="E14" s="198"/>
      <c r="F14" s="202"/>
      <c r="G14" s="203"/>
      <c r="H14" s="204"/>
      <c r="I14" s="164"/>
      <c r="J14" s="166"/>
      <c r="K14" s="166"/>
      <c r="L14" s="166"/>
      <c r="M14" s="166"/>
      <c r="N14" s="166"/>
      <c r="O14" s="166"/>
      <c r="P14" s="166"/>
      <c r="Q14" s="166"/>
      <c r="R14" s="168"/>
      <c r="S14" s="169"/>
      <c r="T14" s="169"/>
      <c r="U14" s="169"/>
      <c r="V14" s="170"/>
      <c r="Z14" s="13"/>
    </row>
    <row r="15" spans="1:26" ht="18" customHeight="1">
      <c r="A15" s="54"/>
      <c r="B15" s="55"/>
      <c r="C15" s="55"/>
      <c r="D15" s="56"/>
      <c r="E15" s="125" t="s">
        <v>17</v>
      </c>
      <c r="F15" s="128">
        <f>R20</f>
        <v>9168</v>
      </c>
      <c r="G15" s="128"/>
      <c r="H15" s="129"/>
      <c r="I15" s="14" t="s">
        <v>82</v>
      </c>
      <c r="J15" s="134" t="s">
        <v>49</v>
      </c>
      <c r="K15" s="134"/>
      <c r="L15" s="134"/>
      <c r="M15" s="135"/>
      <c r="N15" s="135"/>
      <c r="O15" s="135"/>
      <c r="P15" s="135"/>
      <c r="Q15" s="135"/>
      <c r="R15" s="135"/>
      <c r="S15" s="135"/>
      <c r="T15" s="135"/>
      <c r="U15" s="135"/>
      <c r="V15" s="136"/>
    </row>
    <row r="16" spans="1:26" ht="18" customHeight="1">
      <c r="A16" s="54"/>
      <c r="B16" s="55"/>
      <c r="C16" s="55"/>
      <c r="D16" s="56"/>
      <c r="E16" s="126"/>
      <c r="F16" s="130"/>
      <c r="G16" s="130"/>
      <c r="H16" s="131"/>
      <c r="I16" s="171" t="s">
        <v>19</v>
      </c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3"/>
    </row>
    <row r="17" spans="1:22" ht="18" customHeight="1">
      <c r="A17" s="54"/>
      <c r="B17" s="55"/>
      <c r="C17" s="55"/>
      <c r="D17" s="56"/>
      <c r="E17" s="126"/>
      <c r="F17" s="130"/>
      <c r="G17" s="130"/>
      <c r="H17" s="131"/>
      <c r="I17" s="15"/>
      <c r="J17" s="16"/>
      <c r="K17" s="16"/>
      <c r="L17" s="16"/>
      <c r="M17" s="16"/>
      <c r="N17" s="16"/>
      <c r="O17" s="16"/>
      <c r="P17" s="16"/>
      <c r="Q17" s="16"/>
      <c r="R17" s="35"/>
      <c r="S17" s="35"/>
      <c r="T17" s="16"/>
      <c r="U17" s="16"/>
      <c r="V17" s="17"/>
    </row>
    <row r="18" spans="1:22" ht="18" customHeight="1">
      <c r="A18" s="54"/>
      <c r="B18" s="55"/>
      <c r="C18" s="55"/>
      <c r="D18" s="56"/>
      <c r="E18" s="126"/>
      <c r="F18" s="130"/>
      <c r="G18" s="130"/>
      <c r="H18" s="131"/>
      <c r="I18" s="18" t="s">
        <v>50</v>
      </c>
      <c r="J18" s="35"/>
      <c r="K18" s="35"/>
      <c r="L18" s="157" t="s">
        <v>81</v>
      </c>
      <c r="M18" s="157"/>
      <c r="N18" s="157"/>
      <c r="O18" s="157"/>
      <c r="P18" s="159" t="s">
        <v>78</v>
      </c>
      <c r="Q18" s="160"/>
      <c r="R18" s="158" t="s">
        <v>80</v>
      </c>
      <c r="S18" s="158"/>
      <c r="T18" s="158"/>
      <c r="U18" s="158"/>
      <c r="V18" s="19"/>
    </row>
    <row r="19" spans="1:22" ht="18" customHeight="1">
      <c r="A19" s="54"/>
      <c r="B19" s="55"/>
      <c r="C19" s="55"/>
      <c r="D19" s="56"/>
      <c r="E19" s="126"/>
      <c r="F19" s="130"/>
      <c r="G19" s="130"/>
      <c r="H19" s="131"/>
      <c r="I19" s="18" t="s">
        <v>51</v>
      </c>
      <c r="J19" s="35"/>
      <c r="K19" s="35"/>
      <c r="L19" s="157" t="s">
        <v>79</v>
      </c>
      <c r="M19" s="157"/>
      <c r="N19" s="157"/>
      <c r="O19" s="157"/>
      <c r="P19" s="159" t="s">
        <v>78</v>
      </c>
      <c r="Q19" s="160"/>
      <c r="R19" s="158" t="s">
        <v>77</v>
      </c>
      <c r="S19" s="158"/>
      <c r="T19" s="158"/>
      <c r="U19" s="158"/>
      <c r="V19" s="19"/>
    </row>
    <row r="20" spans="1:22" ht="18" customHeight="1">
      <c r="A20" s="32"/>
      <c r="B20" s="33"/>
      <c r="C20" s="33"/>
      <c r="D20" s="34"/>
      <c r="E20" s="127"/>
      <c r="F20" s="132"/>
      <c r="G20" s="132"/>
      <c r="H20" s="133"/>
      <c r="I20" s="21"/>
      <c r="J20" s="22"/>
      <c r="K20" s="22"/>
      <c r="L20" s="22"/>
      <c r="M20" s="23"/>
      <c r="N20" s="22"/>
      <c r="O20" s="22"/>
      <c r="P20" s="22"/>
      <c r="Q20" s="36" t="s">
        <v>48</v>
      </c>
      <c r="R20" s="156">
        <v>9168</v>
      </c>
      <c r="S20" s="156"/>
      <c r="T20" s="23"/>
      <c r="U20" s="24"/>
      <c r="V20" s="25"/>
    </row>
    <row r="21" spans="1:22" ht="18" customHeight="1">
      <c r="A21" s="51" t="s">
        <v>20</v>
      </c>
      <c r="B21" s="52"/>
      <c r="C21" s="52"/>
      <c r="D21" s="53"/>
      <c r="E21" s="117">
        <f>SUM(R21:T25)</f>
        <v>21800</v>
      </c>
      <c r="F21" s="118"/>
      <c r="G21" s="118"/>
      <c r="H21" s="118"/>
      <c r="I21" s="26" t="s">
        <v>75</v>
      </c>
      <c r="J21" s="123" t="s">
        <v>22</v>
      </c>
      <c r="K21" s="123"/>
      <c r="L21" s="124">
        <v>3300</v>
      </c>
      <c r="M21" s="124"/>
      <c r="N21" s="124"/>
      <c r="O21" s="27" t="s">
        <v>74</v>
      </c>
      <c r="P21" s="37">
        <v>6</v>
      </c>
      <c r="Q21" s="2" t="s">
        <v>24</v>
      </c>
      <c r="R21" s="124">
        <f t="shared" ref="R21:R30" si="0">IF(P21=0,"",L21*P21)</f>
        <v>19800</v>
      </c>
      <c r="S21" s="124"/>
      <c r="T21" s="124"/>
      <c r="U21" s="2"/>
      <c r="V21" s="3"/>
    </row>
    <row r="22" spans="1:22" ht="18" customHeight="1">
      <c r="A22" s="54"/>
      <c r="B22" s="55"/>
      <c r="C22" s="55"/>
      <c r="D22" s="56"/>
      <c r="E22" s="119"/>
      <c r="F22" s="120"/>
      <c r="G22" s="120"/>
      <c r="H22" s="120"/>
      <c r="I22" s="28" t="s">
        <v>73</v>
      </c>
      <c r="J22" s="115" t="s">
        <v>26</v>
      </c>
      <c r="K22" s="115"/>
      <c r="L22" s="116">
        <v>2800</v>
      </c>
      <c r="M22" s="116"/>
      <c r="N22" s="116"/>
      <c r="O22" s="20" t="s">
        <v>72</v>
      </c>
      <c r="P22" s="38"/>
      <c r="Q22" s="1" t="s">
        <v>24</v>
      </c>
      <c r="R22" s="116" t="str">
        <f t="shared" si="0"/>
        <v/>
      </c>
      <c r="S22" s="116"/>
      <c r="T22" s="116"/>
      <c r="V22" s="19"/>
    </row>
    <row r="23" spans="1:22" ht="18" customHeight="1">
      <c r="A23" s="54"/>
      <c r="B23" s="55"/>
      <c r="C23" s="55"/>
      <c r="D23" s="56"/>
      <c r="E23" s="119"/>
      <c r="F23" s="120"/>
      <c r="G23" s="120"/>
      <c r="H23" s="120"/>
      <c r="I23" s="28" t="s">
        <v>71</v>
      </c>
      <c r="J23" s="115" t="s">
        <v>29</v>
      </c>
      <c r="K23" s="115"/>
      <c r="L23" s="116">
        <v>2300</v>
      </c>
      <c r="M23" s="116"/>
      <c r="N23" s="116"/>
      <c r="O23" s="20" t="s">
        <v>70</v>
      </c>
      <c r="P23" s="38"/>
      <c r="Q23" s="1" t="s">
        <v>24</v>
      </c>
      <c r="R23" s="116" t="str">
        <f t="shared" si="0"/>
        <v/>
      </c>
      <c r="S23" s="116"/>
      <c r="T23" s="116"/>
      <c r="V23" s="19"/>
    </row>
    <row r="24" spans="1:22" ht="18" customHeight="1">
      <c r="A24" s="54"/>
      <c r="B24" s="55"/>
      <c r="C24" s="55"/>
      <c r="D24" s="56"/>
      <c r="E24" s="119"/>
      <c r="F24" s="120"/>
      <c r="G24" s="120"/>
      <c r="H24" s="120"/>
      <c r="I24" s="28" t="s">
        <v>69</v>
      </c>
      <c r="J24" s="115" t="s">
        <v>32</v>
      </c>
      <c r="K24" s="115"/>
      <c r="L24" s="116">
        <v>2000</v>
      </c>
      <c r="M24" s="116"/>
      <c r="N24" s="116"/>
      <c r="O24" s="20" t="s">
        <v>76</v>
      </c>
      <c r="P24" s="38">
        <v>1</v>
      </c>
      <c r="Q24" s="1" t="s">
        <v>24</v>
      </c>
      <c r="R24" s="116">
        <f t="shared" si="0"/>
        <v>2000</v>
      </c>
      <c r="S24" s="116"/>
      <c r="T24" s="116"/>
      <c r="V24" s="19"/>
    </row>
    <row r="25" spans="1:22" ht="18" customHeight="1">
      <c r="A25" s="57"/>
      <c r="B25" s="58"/>
      <c r="C25" s="58"/>
      <c r="D25" s="59"/>
      <c r="E25" s="121"/>
      <c r="F25" s="122"/>
      <c r="G25" s="122"/>
      <c r="H25" s="122"/>
      <c r="I25" s="29" t="s">
        <v>75</v>
      </c>
      <c r="J25" s="113" t="s">
        <v>35</v>
      </c>
      <c r="K25" s="113"/>
      <c r="L25" s="114">
        <v>1100</v>
      </c>
      <c r="M25" s="114"/>
      <c r="N25" s="114"/>
      <c r="O25" s="30" t="s">
        <v>76</v>
      </c>
      <c r="P25" s="39"/>
      <c r="Q25" s="4" t="s">
        <v>24</v>
      </c>
      <c r="R25" s="114" t="str">
        <f t="shared" si="0"/>
        <v/>
      </c>
      <c r="S25" s="114"/>
      <c r="T25" s="114"/>
      <c r="U25" s="4"/>
      <c r="V25" s="5"/>
    </row>
    <row r="26" spans="1:22" ht="18" customHeight="1">
      <c r="A26" s="51" t="s">
        <v>36</v>
      </c>
      <c r="B26" s="52"/>
      <c r="C26" s="52"/>
      <c r="D26" s="53"/>
      <c r="E26" s="117">
        <f>SUM(R26:T30)</f>
        <v>135000</v>
      </c>
      <c r="F26" s="118"/>
      <c r="G26" s="118"/>
      <c r="H26" s="118"/>
      <c r="I26" s="26" t="s">
        <v>75</v>
      </c>
      <c r="J26" s="123" t="s">
        <v>22</v>
      </c>
      <c r="K26" s="123"/>
      <c r="L26" s="124">
        <v>27000</v>
      </c>
      <c r="M26" s="124"/>
      <c r="N26" s="124"/>
      <c r="O26" s="27" t="s">
        <v>74</v>
      </c>
      <c r="P26" s="37">
        <v>5</v>
      </c>
      <c r="Q26" s="2" t="s">
        <v>24</v>
      </c>
      <c r="R26" s="124">
        <f t="shared" si="0"/>
        <v>135000</v>
      </c>
      <c r="S26" s="124"/>
      <c r="T26" s="124"/>
      <c r="U26" s="2"/>
      <c r="V26" s="3"/>
    </row>
    <row r="27" spans="1:22" ht="18" customHeight="1">
      <c r="A27" s="54"/>
      <c r="B27" s="55"/>
      <c r="C27" s="55"/>
      <c r="D27" s="56"/>
      <c r="E27" s="119"/>
      <c r="F27" s="120"/>
      <c r="G27" s="120"/>
      <c r="H27" s="120"/>
      <c r="I27" s="28" t="s">
        <v>73</v>
      </c>
      <c r="J27" s="115" t="s">
        <v>26</v>
      </c>
      <c r="K27" s="115"/>
      <c r="L27" s="116">
        <v>23000</v>
      </c>
      <c r="M27" s="116"/>
      <c r="N27" s="116"/>
      <c r="O27" s="20" t="s">
        <v>72</v>
      </c>
      <c r="P27" s="38"/>
      <c r="Q27" s="1" t="s">
        <v>24</v>
      </c>
      <c r="R27" s="116" t="str">
        <f t="shared" si="0"/>
        <v/>
      </c>
      <c r="S27" s="116"/>
      <c r="T27" s="116"/>
      <c r="V27" s="19"/>
    </row>
    <row r="28" spans="1:22" ht="18" customHeight="1">
      <c r="A28" s="54"/>
      <c r="B28" s="55"/>
      <c r="C28" s="55"/>
      <c r="D28" s="56"/>
      <c r="E28" s="119"/>
      <c r="F28" s="120"/>
      <c r="G28" s="120"/>
      <c r="H28" s="120"/>
      <c r="I28" s="28" t="s">
        <v>71</v>
      </c>
      <c r="J28" s="115" t="s">
        <v>29</v>
      </c>
      <c r="K28" s="115"/>
      <c r="L28" s="116">
        <v>20000</v>
      </c>
      <c r="M28" s="116"/>
      <c r="N28" s="116"/>
      <c r="O28" s="20" t="s">
        <v>70</v>
      </c>
      <c r="P28" s="38"/>
      <c r="Q28" s="1" t="s">
        <v>24</v>
      </c>
      <c r="R28" s="116" t="str">
        <f t="shared" si="0"/>
        <v/>
      </c>
      <c r="S28" s="116"/>
      <c r="T28" s="116"/>
      <c r="V28" s="19"/>
    </row>
    <row r="29" spans="1:22" ht="18" customHeight="1">
      <c r="A29" s="54"/>
      <c r="B29" s="55"/>
      <c r="C29" s="55"/>
      <c r="D29" s="56"/>
      <c r="E29" s="119"/>
      <c r="F29" s="120"/>
      <c r="G29" s="120"/>
      <c r="H29" s="120"/>
      <c r="I29" s="28" t="s">
        <v>69</v>
      </c>
      <c r="J29" s="115" t="s">
        <v>32</v>
      </c>
      <c r="K29" s="115"/>
      <c r="L29" s="116">
        <v>18000</v>
      </c>
      <c r="M29" s="116"/>
      <c r="N29" s="116"/>
      <c r="O29" s="20" t="s">
        <v>67</v>
      </c>
      <c r="P29" s="38"/>
      <c r="Q29" s="1" t="s">
        <v>24</v>
      </c>
      <c r="R29" s="116" t="str">
        <f t="shared" si="0"/>
        <v/>
      </c>
      <c r="S29" s="116"/>
      <c r="T29" s="116"/>
      <c r="V29" s="19"/>
    </row>
    <row r="30" spans="1:22" ht="18" customHeight="1">
      <c r="A30" s="57"/>
      <c r="B30" s="58"/>
      <c r="C30" s="58"/>
      <c r="D30" s="59"/>
      <c r="E30" s="119"/>
      <c r="F30" s="120"/>
      <c r="G30" s="120"/>
      <c r="H30" s="120"/>
      <c r="I30" s="29" t="s">
        <v>68</v>
      </c>
      <c r="J30" s="113" t="s">
        <v>35</v>
      </c>
      <c r="K30" s="113"/>
      <c r="L30" s="114">
        <v>13000</v>
      </c>
      <c r="M30" s="114"/>
      <c r="N30" s="114"/>
      <c r="O30" s="30" t="s">
        <v>67</v>
      </c>
      <c r="P30" s="39"/>
      <c r="Q30" s="4" t="s">
        <v>24</v>
      </c>
      <c r="R30" s="114" t="str">
        <f t="shared" si="0"/>
        <v/>
      </c>
      <c r="S30" s="114"/>
      <c r="T30" s="114"/>
      <c r="U30" s="4"/>
      <c r="V30" s="5"/>
    </row>
    <row r="31" spans="1:22" ht="13.5" customHeight="1">
      <c r="A31" s="51" t="s">
        <v>37</v>
      </c>
      <c r="B31" s="52"/>
      <c r="C31" s="52"/>
      <c r="D31" s="53"/>
      <c r="E31" s="71" t="s">
        <v>13</v>
      </c>
      <c r="F31" s="70">
        <f>SUM(I34:N36,T34)</f>
        <v>1568</v>
      </c>
      <c r="G31" s="70"/>
      <c r="H31" s="70"/>
      <c r="I31" s="60" t="s">
        <v>38</v>
      </c>
      <c r="J31" s="61"/>
      <c r="K31" s="62"/>
      <c r="L31" s="60" t="s">
        <v>39</v>
      </c>
      <c r="M31" s="61"/>
      <c r="N31" s="62"/>
      <c r="O31" s="72" t="s">
        <v>53</v>
      </c>
      <c r="P31" s="73"/>
      <c r="Q31" s="73"/>
      <c r="R31" s="73"/>
      <c r="S31" s="74"/>
      <c r="T31" s="72" t="s">
        <v>65</v>
      </c>
      <c r="U31" s="73"/>
      <c r="V31" s="74"/>
    </row>
    <row r="32" spans="1:22" ht="18.75" customHeight="1">
      <c r="A32" s="54"/>
      <c r="B32" s="55"/>
      <c r="C32" s="55"/>
      <c r="D32" s="56"/>
      <c r="E32" s="71"/>
      <c r="F32" s="70"/>
      <c r="G32" s="70"/>
      <c r="H32" s="70"/>
      <c r="I32" s="63"/>
      <c r="J32" s="64"/>
      <c r="K32" s="65"/>
      <c r="L32" s="63"/>
      <c r="M32" s="64"/>
      <c r="N32" s="65"/>
      <c r="O32" s="75"/>
      <c r="P32" s="76"/>
      <c r="Q32" s="76"/>
      <c r="R32" s="76"/>
      <c r="S32" s="77"/>
      <c r="T32" s="75"/>
      <c r="U32" s="76"/>
      <c r="V32" s="77"/>
    </row>
    <row r="33" spans="1:22" ht="18" customHeight="1">
      <c r="A33" s="54"/>
      <c r="B33" s="55"/>
      <c r="C33" s="55"/>
      <c r="D33" s="56"/>
      <c r="E33" s="71"/>
      <c r="F33" s="70"/>
      <c r="G33" s="70"/>
      <c r="H33" s="70"/>
      <c r="I33" s="66"/>
      <c r="J33" s="67"/>
      <c r="K33" s="68"/>
      <c r="L33" s="66"/>
      <c r="M33" s="67"/>
      <c r="N33" s="68"/>
      <c r="O33" s="78"/>
      <c r="P33" s="79"/>
      <c r="Q33" s="79"/>
      <c r="R33" s="79"/>
      <c r="S33" s="80"/>
      <c r="T33" s="78"/>
      <c r="U33" s="79"/>
      <c r="V33" s="80"/>
    </row>
    <row r="34" spans="1:22" ht="14.25" customHeight="1">
      <c r="A34" s="54"/>
      <c r="B34" s="55"/>
      <c r="C34" s="55"/>
      <c r="D34" s="56"/>
      <c r="E34" s="71" t="s">
        <v>17</v>
      </c>
      <c r="F34" s="70">
        <f>O34</f>
        <v>6610</v>
      </c>
      <c r="G34" s="70"/>
      <c r="H34" s="70"/>
      <c r="I34" s="69"/>
      <c r="J34" s="69"/>
      <c r="K34" s="69"/>
      <c r="L34" s="99">
        <f>ROUNDDOWN((E21+E26)*0.01,0)</f>
        <v>1568</v>
      </c>
      <c r="M34" s="100"/>
      <c r="N34" s="101"/>
      <c r="O34" s="81">
        <v>6610</v>
      </c>
      <c r="P34" s="82"/>
      <c r="Q34" s="82"/>
      <c r="R34" s="82"/>
      <c r="S34" s="83"/>
      <c r="T34" s="90"/>
      <c r="U34" s="91"/>
      <c r="V34" s="92"/>
    </row>
    <row r="35" spans="1:22" ht="14.25" customHeight="1">
      <c r="A35" s="54"/>
      <c r="B35" s="55"/>
      <c r="C35" s="55"/>
      <c r="D35" s="56"/>
      <c r="E35" s="71"/>
      <c r="F35" s="70"/>
      <c r="G35" s="70"/>
      <c r="H35" s="70"/>
      <c r="I35" s="69"/>
      <c r="J35" s="69"/>
      <c r="K35" s="69"/>
      <c r="L35" s="102"/>
      <c r="M35" s="103"/>
      <c r="N35" s="104"/>
      <c r="O35" s="84"/>
      <c r="P35" s="85"/>
      <c r="Q35" s="85"/>
      <c r="R35" s="85"/>
      <c r="S35" s="86"/>
      <c r="T35" s="93"/>
      <c r="U35" s="94"/>
      <c r="V35" s="95"/>
    </row>
    <row r="36" spans="1:22" ht="18.75" customHeight="1">
      <c r="A36" s="57"/>
      <c r="B36" s="58"/>
      <c r="C36" s="58"/>
      <c r="D36" s="59"/>
      <c r="E36" s="71"/>
      <c r="F36" s="70"/>
      <c r="G36" s="70"/>
      <c r="H36" s="70"/>
      <c r="I36" s="69"/>
      <c r="J36" s="69"/>
      <c r="K36" s="69"/>
      <c r="L36" s="105"/>
      <c r="M36" s="106"/>
      <c r="N36" s="107"/>
      <c r="O36" s="87"/>
      <c r="P36" s="88"/>
      <c r="Q36" s="88"/>
      <c r="R36" s="88"/>
      <c r="S36" s="89"/>
      <c r="T36" s="96"/>
      <c r="U36" s="97"/>
      <c r="V36" s="98"/>
    </row>
    <row r="37" spans="1:22" ht="49.5" customHeight="1">
      <c r="A37" s="141" t="s">
        <v>40</v>
      </c>
      <c r="B37" s="142"/>
      <c r="C37" s="142"/>
      <c r="D37" s="143"/>
      <c r="E37" s="42" t="s">
        <v>13</v>
      </c>
      <c r="F37" s="148">
        <f>SUM(F12+E21+E26++F31)</f>
        <v>336368</v>
      </c>
      <c r="G37" s="148"/>
      <c r="H37" s="148"/>
      <c r="I37" s="148"/>
      <c r="J37" s="148"/>
      <c r="K37" s="148"/>
      <c r="L37" s="51" t="s">
        <v>41</v>
      </c>
      <c r="M37" s="52"/>
      <c r="N37" s="53"/>
      <c r="O37" s="70">
        <f>SUM(F37:K38)</f>
        <v>352146</v>
      </c>
      <c r="P37" s="70"/>
      <c r="Q37" s="70"/>
      <c r="R37" s="70"/>
      <c r="S37" s="70"/>
      <c r="T37" s="70"/>
      <c r="U37" s="70"/>
      <c r="V37" s="70"/>
    </row>
    <row r="38" spans="1:22" ht="49.5" customHeight="1">
      <c r="A38" s="144"/>
      <c r="B38" s="145"/>
      <c r="C38" s="145"/>
      <c r="D38" s="146"/>
      <c r="E38" s="49" t="s">
        <v>17</v>
      </c>
      <c r="F38" s="148">
        <f>SUM(F15,F34)</f>
        <v>15778</v>
      </c>
      <c r="G38" s="148"/>
      <c r="H38" s="148"/>
      <c r="I38" s="148"/>
      <c r="J38" s="148"/>
      <c r="K38" s="148"/>
      <c r="L38" s="54"/>
      <c r="M38" s="55"/>
      <c r="N38" s="56"/>
      <c r="O38" s="70"/>
      <c r="P38" s="70"/>
      <c r="Q38" s="70"/>
      <c r="R38" s="70"/>
      <c r="S38" s="70"/>
      <c r="T38" s="70"/>
      <c r="U38" s="70"/>
      <c r="V38" s="70"/>
    </row>
    <row r="39" spans="1:22" ht="19.5" customHeight="1">
      <c r="A39" s="112" t="s">
        <v>42</v>
      </c>
      <c r="B39" s="112"/>
      <c r="C39" s="112"/>
      <c r="D39" s="112"/>
      <c r="E39" s="149">
        <v>15748</v>
      </c>
      <c r="F39" s="150"/>
      <c r="G39" s="150"/>
      <c r="H39" s="150"/>
      <c r="I39" s="150"/>
      <c r="J39" s="150"/>
      <c r="K39" s="151"/>
      <c r="L39" s="155" t="s">
        <v>43</v>
      </c>
      <c r="M39" s="155"/>
      <c r="N39" s="155"/>
      <c r="O39" s="137">
        <f>SUM(O37,E39)</f>
        <v>367894</v>
      </c>
      <c r="P39" s="137"/>
      <c r="Q39" s="137"/>
      <c r="R39" s="137"/>
      <c r="S39" s="137"/>
      <c r="T39" s="137"/>
      <c r="U39" s="137"/>
      <c r="V39" s="137"/>
    </row>
    <row r="40" spans="1:22" ht="20.149999999999999" customHeight="1">
      <c r="A40" s="112"/>
      <c r="B40" s="112"/>
      <c r="C40" s="112"/>
      <c r="D40" s="112"/>
      <c r="E40" s="152"/>
      <c r="F40" s="153"/>
      <c r="G40" s="153"/>
      <c r="H40" s="153"/>
      <c r="I40" s="153"/>
      <c r="J40" s="153"/>
      <c r="K40" s="154"/>
      <c r="L40" s="155"/>
      <c r="M40" s="155"/>
      <c r="N40" s="155"/>
      <c r="O40" s="137"/>
      <c r="P40" s="137"/>
      <c r="Q40" s="137"/>
      <c r="R40" s="137"/>
      <c r="S40" s="137"/>
      <c r="T40" s="137"/>
      <c r="U40" s="137"/>
      <c r="V40" s="137"/>
    </row>
    <row r="41" spans="1:22" ht="13.5" customHeight="1">
      <c r="A41" s="112" t="s">
        <v>44</v>
      </c>
      <c r="B41" s="112"/>
      <c r="C41" s="112"/>
      <c r="D41" s="112"/>
      <c r="E41" s="138"/>
      <c r="F41" s="139"/>
      <c r="G41" s="139"/>
      <c r="H41" s="139"/>
      <c r="I41" s="139"/>
      <c r="J41" s="139"/>
      <c r="K41" s="139"/>
      <c r="L41" s="139"/>
      <c r="M41" s="140"/>
      <c r="N41" s="140"/>
      <c r="O41" s="140"/>
      <c r="P41" s="140"/>
      <c r="Q41" s="140"/>
      <c r="R41" s="140"/>
      <c r="S41" s="140"/>
      <c r="T41" s="140"/>
      <c r="U41" s="140"/>
      <c r="V41" s="140"/>
    </row>
    <row r="42" spans="1:22" ht="13.5" customHeight="1">
      <c r="A42" s="112"/>
      <c r="B42" s="112"/>
      <c r="C42" s="112"/>
      <c r="D42" s="112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</row>
    <row r="43" spans="1:22" ht="13.5" customHeight="1">
      <c r="A43" s="112"/>
      <c r="B43" s="112"/>
      <c r="C43" s="112"/>
      <c r="D43" s="112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</row>
    <row r="44" spans="1:22" ht="18" customHeight="1">
      <c r="A44" s="31" t="s">
        <v>45</v>
      </c>
      <c r="B44" s="31"/>
    </row>
    <row r="45" spans="1:22" ht="12" customHeight="1">
      <c r="A45" s="174" t="s">
        <v>101</v>
      </c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</row>
    <row r="46" spans="1:22" ht="12" customHeight="1">
      <c r="A46" s="174"/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</row>
    <row r="47" spans="1:22" ht="18" customHeight="1">
      <c r="A47" s="31" t="s">
        <v>66</v>
      </c>
    </row>
  </sheetData>
  <mergeCells count="92">
    <mergeCell ref="A37:D38"/>
    <mergeCell ref="F37:K37"/>
    <mergeCell ref="L37:N38"/>
    <mergeCell ref="O37:V38"/>
    <mergeCell ref="F38:K38"/>
    <mergeCell ref="A45:V46"/>
    <mergeCell ref="A39:D40"/>
    <mergeCell ref="E39:K40"/>
    <mergeCell ref="L39:N40"/>
    <mergeCell ref="O39:V40"/>
    <mergeCell ref="A41:D43"/>
    <mergeCell ref="E41:V43"/>
    <mergeCell ref="L30:N30"/>
    <mergeCell ref="R30:T30"/>
    <mergeCell ref="A31:D36"/>
    <mergeCell ref="I31:K33"/>
    <mergeCell ref="L31:N33"/>
    <mergeCell ref="O31:S33"/>
    <mergeCell ref="T31:V33"/>
    <mergeCell ref="I34:K36"/>
    <mergeCell ref="L34:N36"/>
    <mergeCell ref="O34:S36"/>
    <mergeCell ref="T34:V36"/>
    <mergeCell ref="F31:H33"/>
    <mergeCell ref="E34:E36"/>
    <mergeCell ref="E31:E33"/>
    <mergeCell ref="F34:H36"/>
    <mergeCell ref="R25:T25"/>
    <mergeCell ref="A26:D30"/>
    <mergeCell ref="E26:H30"/>
    <mergeCell ref="J26:K26"/>
    <mergeCell ref="L26:N26"/>
    <mergeCell ref="R26:T26"/>
    <mergeCell ref="J27:K27"/>
    <mergeCell ref="L27:N27"/>
    <mergeCell ref="R27:T27"/>
    <mergeCell ref="J28:K28"/>
    <mergeCell ref="L28:N28"/>
    <mergeCell ref="R28:T28"/>
    <mergeCell ref="J29:K29"/>
    <mergeCell ref="L29:N29"/>
    <mergeCell ref="R29:T29"/>
    <mergeCell ref="J30:K30"/>
    <mergeCell ref="A21:D25"/>
    <mergeCell ref="E21:H25"/>
    <mergeCell ref="J21:K21"/>
    <mergeCell ref="L21:N21"/>
    <mergeCell ref="R21:T21"/>
    <mergeCell ref="J22:K22"/>
    <mergeCell ref="L22:N22"/>
    <mergeCell ref="R22:T22"/>
    <mergeCell ref="J23:K23"/>
    <mergeCell ref="L23:N23"/>
    <mergeCell ref="R23:T23"/>
    <mergeCell ref="J24:K24"/>
    <mergeCell ref="L24:N24"/>
    <mergeCell ref="R24:T24"/>
    <mergeCell ref="J25:K25"/>
    <mergeCell ref="L25:N25"/>
    <mergeCell ref="R18:U18"/>
    <mergeCell ref="L19:O19"/>
    <mergeCell ref="P19:Q19"/>
    <mergeCell ref="R19:U19"/>
    <mergeCell ref="R20:S20"/>
    <mergeCell ref="A10:D11"/>
    <mergeCell ref="E10:V11"/>
    <mergeCell ref="A12:D19"/>
    <mergeCell ref="E12:E14"/>
    <mergeCell ref="F12:H14"/>
    <mergeCell ref="J12:Q12"/>
    <mergeCell ref="R12:V12"/>
    <mergeCell ref="I13:I14"/>
    <mergeCell ref="J13:Q14"/>
    <mergeCell ref="R13:V14"/>
    <mergeCell ref="E15:E20"/>
    <mergeCell ref="F15:H20"/>
    <mergeCell ref="J15:V15"/>
    <mergeCell ref="I16:V16"/>
    <mergeCell ref="L18:O18"/>
    <mergeCell ref="P18:Q18"/>
    <mergeCell ref="A8:D9"/>
    <mergeCell ref="E8:F8"/>
    <mergeCell ref="E9:F9"/>
    <mergeCell ref="N9:O9"/>
    <mergeCell ref="Q9:R9"/>
    <mergeCell ref="A1:V1"/>
    <mergeCell ref="A4:H4"/>
    <mergeCell ref="I4:M4"/>
    <mergeCell ref="N4:V4"/>
    <mergeCell ref="A5:H6"/>
    <mergeCell ref="I5:M6"/>
    <mergeCell ref="N5:V6"/>
  </mergeCells>
  <phoneticPr fontId="3"/>
  <dataValidations count="2">
    <dataValidation allowBlank="1" showInputMessage="1" showErrorMessage="1" prompt="燃油特別料金、航空保険料、出入国税等を含めてください" sqref="J12:Q12" xr:uid="{00000000-0002-0000-0100-000000000000}"/>
    <dataValidation showInputMessage="1" showErrorMessage="1" sqref="A5" xr:uid="{00000000-0002-0000-0100-000001000000}"/>
  </dataValidations>
  <printOptions horizontalCentered="1"/>
  <pageMargins left="0.59055118110236227" right="0.39370078740157483" top="0.27" bottom="0" header="0.25" footer="0.31496062992125984"/>
  <pageSetup paperSize="9" scale="90" orientation="portrait" cellComments="asDisplayed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Y22"/>
  <sheetViews>
    <sheetView topLeftCell="A4" workbookViewId="0">
      <pane ySplit="3" topLeftCell="A7" activePane="bottomLeft" state="frozen"/>
      <selection activeCell="A4" sqref="A4"/>
      <selection pane="bottomLeft" activeCell="Q11" sqref="Q11:S11"/>
    </sheetView>
  </sheetViews>
  <sheetFormatPr defaultColWidth="5.77734375" defaultRowHeight="22.5" customHeight="1"/>
  <cols>
    <col min="1" max="12" width="5.77734375" style="43"/>
    <col min="13" max="13" width="12" style="43" bestFit="1" customWidth="1"/>
    <col min="14" max="24" width="5.77734375" style="43"/>
    <col min="25" max="25" width="5.77734375" style="43" hidden="1" customWidth="1"/>
    <col min="26" max="16384" width="5.77734375" style="43"/>
  </cols>
  <sheetData>
    <row r="1" spans="1:25" ht="22.5" customHeight="1">
      <c r="A1" s="221" t="s">
        <v>54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</row>
    <row r="2" spans="1:25" ht="22.5" customHeight="1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</row>
    <row r="3" spans="1:25" ht="22.5" customHeight="1">
      <c r="M3" s="44"/>
      <c r="N3" s="44"/>
      <c r="O3" s="44"/>
      <c r="P3" s="44"/>
      <c r="Q3" s="44"/>
    </row>
    <row r="4" spans="1:25" ht="22.5" customHeight="1">
      <c r="J4" s="222" t="s">
        <v>55</v>
      </c>
      <c r="K4" s="222"/>
      <c r="L4" s="223">
        <f>'外国旅費請求書（様式）'!A5</f>
        <v>0</v>
      </c>
      <c r="M4" s="223"/>
      <c r="N4" s="223"/>
      <c r="O4" s="223"/>
      <c r="P4" s="223"/>
      <c r="Q4" s="223"/>
      <c r="R4" s="45" t="s">
        <v>56</v>
      </c>
      <c r="S4" s="224">
        <f>'外国旅費請求書（様式）'!N5</f>
        <v>0</v>
      </c>
      <c r="T4" s="224"/>
      <c r="U4" s="224"/>
      <c r="V4" s="224"/>
    </row>
    <row r="6" spans="1:25" ht="22.5" customHeight="1">
      <c r="A6" s="46" t="s">
        <v>57</v>
      </c>
      <c r="B6" s="225" t="s">
        <v>58</v>
      </c>
      <c r="C6" s="225"/>
      <c r="D6" s="225"/>
      <c r="E6" s="225"/>
      <c r="F6" s="226" t="s">
        <v>59</v>
      </c>
      <c r="G6" s="227"/>
      <c r="H6" s="227"/>
      <c r="I6" s="227"/>
      <c r="J6" s="227"/>
      <c r="K6" s="227"/>
      <c r="L6" s="228"/>
      <c r="M6" s="46" t="s">
        <v>60</v>
      </c>
      <c r="N6" s="225" t="s">
        <v>61</v>
      </c>
      <c r="O6" s="225"/>
      <c r="P6" s="225"/>
      <c r="Q6" s="225" t="s">
        <v>62</v>
      </c>
      <c r="R6" s="225"/>
      <c r="S6" s="225"/>
      <c r="T6" s="225" t="s">
        <v>36</v>
      </c>
      <c r="U6" s="225"/>
      <c r="V6" s="225"/>
      <c r="Y6" s="43" t="s">
        <v>63</v>
      </c>
    </row>
    <row r="7" spans="1:25" ht="86.25" customHeight="1">
      <c r="A7" s="47">
        <v>1</v>
      </c>
      <c r="B7" s="209"/>
      <c r="C7" s="209"/>
      <c r="D7" s="209"/>
      <c r="E7" s="209"/>
      <c r="F7" s="217"/>
      <c r="G7" s="218"/>
      <c r="H7" s="218"/>
      <c r="I7" s="218"/>
      <c r="J7" s="218"/>
      <c r="K7" s="218"/>
      <c r="L7" s="219"/>
      <c r="M7" s="48"/>
      <c r="N7" s="213"/>
      <c r="O7" s="213"/>
      <c r="P7" s="213"/>
      <c r="Q7" s="220">
        <f>IF(M7="指定都市",3300,IF(M7="甲",2800,IF(M7="乙",2300,IF(M7="丙",2000,IF(M7="国内",1100,0)))))</f>
        <v>0</v>
      </c>
      <c r="R7" s="220"/>
      <c r="S7" s="220"/>
      <c r="T7" s="220">
        <f>IF(M7="指定都市",27000,IF(M7="甲",23000,IF(M7="乙",20000,IF(M7="丙",18000,IF(M7="国内",13000,0)))))</f>
        <v>0</v>
      </c>
      <c r="U7" s="220"/>
      <c r="V7" s="220"/>
      <c r="Y7" s="43" t="s">
        <v>26</v>
      </c>
    </row>
    <row r="8" spans="1:25" ht="78" customHeight="1">
      <c r="A8" s="47">
        <v>2</v>
      </c>
      <c r="B8" s="209"/>
      <c r="C8" s="209"/>
      <c r="D8" s="209"/>
      <c r="E8" s="209"/>
      <c r="F8" s="217"/>
      <c r="G8" s="218"/>
      <c r="H8" s="218"/>
      <c r="I8" s="218"/>
      <c r="J8" s="218"/>
      <c r="K8" s="218"/>
      <c r="L8" s="219"/>
      <c r="M8" s="48"/>
      <c r="N8" s="213"/>
      <c r="O8" s="213"/>
      <c r="P8" s="213"/>
      <c r="Q8" s="214">
        <f t="shared" ref="Q8:Q21" si="0">IF(M8="指定都市",3300,IF(M8="甲",2800,IF(M8="乙",2300,IF(M8="丙",2000,IF(M8="国内",1100,0)))))</f>
        <v>0</v>
      </c>
      <c r="R8" s="215"/>
      <c r="S8" s="216"/>
      <c r="T8" s="214">
        <f t="shared" ref="T8:T21" si="1">IF(M8="指定都市",27000,IF(M8="甲",23000,IF(M8="乙",20000,IF(M8="丙",18000,IF(M8="国内",13000,0)))))</f>
        <v>0</v>
      </c>
      <c r="U8" s="215"/>
      <c r="V8" s="216"/>
      <c r="Y8" s="43" t="s">
        <v>29</v>
      </c>
    </row>
    <row r="9" spans="1:25" ht="48" customHeight="1">
      <c r="A9" s="47">
        <v>3</v>
      </c>
      <c r="B9" s="209"/>
      <c r="C9" s="209"/>
      <c r="D9" s="209"/>
      <c r="E9" s="209"/>
      <c r="F9" s="217"/>
      <c r="G9" s="218"/>
      <c r="H9" s="218"/>
      <c r="I9" s="218"/>
      <c r="J9" s="218"/>
      <c r="K9" s="218"/>
      <c r="L9" s="219"/>
      <c r="M9" s="48"/>
      <c r="N9" s="213"/>
      <c r="O9" s="213"/>
      <c r="P9" s="213"/>
      <c r="Q9" s="214">
        <f t="shared" si="0"/>
        <v>0</v>
      </c>
      <c r="R9" s="215"/>
      <c r="S9" s="216"/>
      <c r="T9" s="214">
        <f t="shared" si="1"/>
        <v>0</v>
      </c>
      <c r="U9" s="215"/>
      <c r="V9" s="216"/>
      <c r="Y9" s="43" t="s">
        <v>32</v>
      </c>
    </row>
    <row r="10" spans="1:25" ht="33.75" customHeight="1">
      <c r="A10" s="47">
        <v>4</v>
      </c>
      <c r="B10" s="209"/>
      <c r="C10" s="209"/>
      <c r="D10" s="209"/>
      <c r="E10" s="209"/>
      <c r="F10" s="217"/>
      <c r="G10" s="218"/>
      <c r="H10" s="218"/>
      <c r="I10" s="218"/>
      <c r="J10" s="218"/>
      <c r="K10" s="218"/>
      <c r="L10" s="219"/>
      <c r="M10" s="48"/>
      <c r="N10" s="213"/>
      <c r="O10" s="213"/>
      <c r="P10" s="213"/>
      <c r="Q10" s="214">
        <f t="shared" si="0"/>
        <v>0</v>
      </c>
      <c r="R10" s="215"/>
      <c r="S10" s="216"/>
      <c r="T10" s="214">
        <f t="shared" si="1"/>
        <v>0</v>
      </c>
      <c r="U10" s="215"/>
      <c r="V10" s="216"/>
      <c r="Y10" s="43" t="s">
        <v>35</v>
      </c>
    </row>
    <row r="11" spans="1:25" ht="34.5" customHeight="1">
      <c r="A11" s="47">
        <v>5</v>
      </c>
      <c r="B11" s="209"/>
      <c r="C11" s="209"/>
      <c r="D11" s="209"/>
      <c r="E11" s="209"/>
      <c r="F11" s="217"/>
      <c r="G11" s="218"/>
      <c r="H11" s="218"/>
      <c r="I11" s="218"/>
      <c r="J11" s="218"/>
      <c r="K11" s="218"/>
      <c r="L11" s="219"/>
      <c r="M11" s="48"/>
      <c r="N11" s="213"/>
      <c r="O11" s="213"/>
      <c r="P11" s="213"/>
      <c r="Q11" s="214">
        <f t="shared" si="0"/>
        <v>0</v>
      </c>
      <c r="R11" s="215"/>
      <c r="S11" s="216"/>
      <c r="T11" s="214">
        <f t="shared" si="1"/>
        <v>0</v>
      </c>
      <c r="U11" s="215"/>
      <c r="V11" s="216"/>
    </row>
    <row r="12" spans="1:25" ht="38.25" customHeight="1">
      <c r="A12" s="47" t="str">
        <f t="shared" ref="A12:A21" si="2">IF(B12="","",A11+1)</f>
        <v/>
      </c>
      <c r="B12" s="209"/>
      <c r="C12" s="209"/>
      <c r="D12" s="209"/>
      <c r="E12" s="209"/>
      <c r="F12" s="217"/>
      <c r="G12" s="211"/>
      <c r="H12" s="211"/>
      <c r="I12" s="211"/>
      <c r="J12" s="211"/>
      <c r="K12" s="211"/>
      <c r="L12" s="212"/>
      <c r="M12" s="48"/>
      <c r="N12" s="213"/>
      <c r="O12" s="213"/>
      <c r="P12" s="213"/>
      <c r="Q12" s="214">
        <f t="shared" si="0"/>
        <v>0</v>
      </c>
      <c r="R12" s="215"/>
      <c r="S12" s="216"/>
      <c r="T12" s="214">
        <f t="shared" si="1"/>
        <v>0</v>
      </c>
      <c r="U12" s="215"/>
      <c r="V12" s="216"/>
    </row>
    <row r="13" spans="1:25" ht="45" customHeight="1">
      <c r="A13" s="47" t="str">
        <f t="shared" si="2"/>
        <v/>
      </c>
      <c r="B13" s="209"/>
      <c r="C13" s="209"/>
      <c r="D13" s="209"/>
      <c r="E13" s="209"/>
      <c r="F13" s="217"/>
      <c r="G13" s="211"/>
      <c r="H13" s="211"/>
      <c r="I13" s="211"/>
      <c r="J13" s="211"/>
      <c r="K13" s="211"/>
      <c r="L13" s="212"/>
      <c r="M13" s="48"/>
      <c r="N13" s="213"/>
      <c r="O13" s="213"/>
      <c r="P13" s="213"/>
      <c r="Q13" s="214">
        <f t="shared" si="0"/>
        <v>0</v>
      </c>
      <c r="R13" s="215"/>
      <c r="S13" s="216"/>
      <c r="T13" s="214">
        <f t="shared" si="1"/>
        <v>0</v>
      </c>
      <c r="U13" s="215"/>
      <c r="V13" s="216"/>
    </row>
    <row r="14" spans="1:25" ht="22.5" customHeight="1">
      <c r="A14" s="47" t="str">
        <f t="shared" si="2"/>
        <v/>
      </c>
      <c r="B14" s="209"/>
      <c r="C14" s="209"/>
      <c r="D14" s="209"/>
      <c r="E14" s="209"/>
      <c r="F14" s="210"/>
      <c r="G14" s="211"/>
      <c r="H14" s="211"/>
      <c r="I14" s="211"/>
      <c r="J14" s="211"/>
      <c r="K14" s="211"/>
      <c r="L14" s="212"/>
      <c r="M14" s="48"/>
      <c r="N14" s="213"/>
      <c r="O14" s="213"/>
      <c r="P14" s="213"/>
      <c r="Q14" s="214">
        <f t="shared" si="0"/>
        <v>0</v>
      </c>
      <c r="R14" s="215"/>
      <c r="S14" s="216"/>
      <c r="T14" s="214">
        <f t="shared" si="1"/>
        <v>0</v>
      </c>
      <c r="U14" s="215"/>
      <c r="V14" s="216"/>
    </row>
    <row r="15" spans="1:25" ht="22.5" customHeight="1">
      <c r="A15" s="47" t="str">
        <f t="shared" si="2"/>
        <v/>
      </c>
      <c r="B15" s="209"/>
      <c r="C15" s="209"/>
      <c r="D15" s="209"/>
      <c r="E15" s="209"/>
      <c r="F15" s="210"/>
      <c r="G15" s="211"/>
      <c r="H15" s="211"/>
      <c r="I15" s="211"/>
      <c r="J15" s="211"/>
      <c r="K15" s="211"/>
      <c r="L15" s="212"/>
      <c r="M15" s="48"/>
      <c r="N15" s="213"/>
      <c r="O15" s="213"/>
      <c r="P15" s="213"/>
      <c r="Q15" s="214">
        <f t="shared" si="0"/>
        <v>0</v>
      </c>
      <c r="R15" s="215"/>
      <c r="S15" s="216"/>
      <c r="T15" s="214">
        <f t="shared" si="1"/>
        <v>0</v>
      </c>
      <c r="U15" s="215"/>
      <c r="V15" s="216"/>
    </row>
    <row r="16" spans="1:25" ht="22.5" customHeight="1">
      <c r="A16" s="47" t="str">
        <f t="shared" si="2"/>
        <v/>
      </c>
      <c r="B16" s="209"/>
      <c r="C16" s="209"/>
      <c r="D16" s="209"/>
      <c r="E16" s="209"/>
      <c r="F16" s="210"/>
      <c r="G16" s="211"/>
      <c r="H16" s="211"/>
      <c r="I16" s="211"/>
      <c r="J16" s="211"/>
      <c r="K16" s="211"/>
      <c r="L16" s="212"/>
      <c r="M16" s="48"/>
      <c r="N16" s="213"/>
      <c r="O16" s="213"/>
      <c r="P16" s="213"/>
      <c r="Q16" s="214">
        <f t="shared" si="0"/>
        <v>0</v>
      </c>
      <c r="R16" s="215"/>
      <c r="S16" s="216"/>
      <c r="T16" s="214">
        <f t="shared" si="1"/>
        <v>0</v>
      </c>
      <c r="U16" s="215"/>
      <c r="V16" s="216"/>
    </row>
    <row r="17" spans="1:22" ht="22.5" customHeight="1">
      <c r="A17" s="47" t="str">
        <f t="shared" si="2"/>
        <v/>
      </c>
      <c r="B17" s="209"/>
      <c r="C17" s="209"/>
      <c r="D17" s="209"/>
      <c r="E17" s="209"/>
      <c r="F17" s="210"/>
      <c r="G17" s="211"/>
      <c r="H17" s="211"/>
      <c r="I17" s="211"/>
      <c r="J17" s="211"/>
      <c r="K17" s="211"/>
      <c r="L17" s="212"/>
      <c r="M17" s="48"/>
      <c r="N17" s="213"/>
      <c r="O17" s="213"/>
      <c r="P17" s="213"/>
      <c r="Q17" s="214">
        <f t="shared" si="0"/>
        <v>0</v>
      </c>
      <c r="R17" s="215"/>
      <c r="S17" s="216"/>
      <c r="T17" s="214">
        <f t="shared" si="1"/>
        <v>0</v>
      </c>
      <c r="U17" s="215"/>
      <c r="V17" s="216"/>
    </row>
    <row r="18" spans="1:22" ht="22.5" customHeight="1">
      <c r="A18" s="47" t="str">
        <f t="shared" si="2"/>
        <v/>
      </c>
      <c r="B18" s="209"/>
      <c r="C18" s="209"/>
      <c r="D18" s="209"/>
      <c r="E18" s="209"/>
      <c r="F18" s="210"/>
      <c r="G18" s="211"/>
      <c r="H18" s="211"/>
      <c r="I18" s="211"/>
      <c r="J18" s="211"/>
      <c r="K18" s="211"/>
      <c r="L18" s="212"/>
      <c r="M18" s="48"/>
      <c r="N18" s="213"/>
      <c r="O18" s="213"/>
      <c r="P18" s="213"/>
      <c r="Q18" s="214">
        <f t="shared" si="0"/>
        <v>0</v>
      </c>
      <c r="R18" s="215"/>
      <c r="S18" s="216"/>
      <c r="T18" s="214">
        <f t="shared" si="1"/>
        <v>0</v>
      </c>
      <c r="U18" s="215"/>
      <c r="V18" s="216"/>
    </row>
    <row r="19" spans="1:22" ht="22.5" customHeight="1">
      <c r="A19" s="47" t="str">
        <f t="shared" si="2"/>
        <v/>
      </c>
      <c r="B19" s="209"/>
      <c r="C19" s="209"/>
      <c r="D19" s="209"/>
      <c r="E19" s="209"/>
      <c r="F19" s="210"/>
      <c r="G19" s="211"/>
      <c r="H19" s="211"/>
      <c r="I19" s="211"/>
      <c r="J19" s="211"/>
      <c r="K19" s="211"/>
      <c r="L19" s="212"/>
      <c r="M19" s="48"/>
      <c r="N19" s="213"/>
      <c r="O19" s="213"/>
      <c r="P19" s="213"/>
      <c r="Q19" s="214">
        <f t="shared" si="0"/>
        <v>0</v>
      </c>
      <c r="R19" s="215"/>
      <c r="S19" s="216"/>
      <c r="T19" s="214">
        <f t="shared" si="1"/>
        <v>0</v>
      </c>
      <c r="U19" s="215"/>
      <c r="V19" s="216"/>
    </row>
    <row r="20" spans="1:22" ht="22.5" customHeight="1">
      <c r="A20" s="47" t="str">
        <f t="shared" si="2"/>
        <v/>
      </c>
      <c r="B20" s="209"/>
      <c r="C20" s="209"/>
      <c r="D20" s="209"/>
      <c r="E20" s="209"/>
      <c r="F20" s="210"/>
      <c r="G20" s="211"/>
      <c r="H20" s="211"/>
      <c r="I20" s="211"/>
      <c r="J20" s="211"/>
      <c r="K20" s="211"/>
      <c r="L20" s="212"/>
      <c r="M20" s="48"/>
      <c r="N20" s="213"/>
      <c r="O20" s="213"/>
      <c r="P20" s="213"/>
      <c r="Q20" s="214">
        <f t="shared" si="0"/>
        <v>0</v>
      </c>
      <c r="R20" s="215"/>
      <c r="S20" s="216"/>
      <c r="T20" s="214">
        <f t="shared" si="1"/>
        <v>0</v>
      </c>
      <c r="U20" s="215"/>
      <c r="V20" s="216"/>
    </row>
    <row r="21" spans="1:22" ht="22.5" customHeight="1">
      <c r="A21" s="47" t="str">
        <f t="shared" si="2"/>
        <v/>
      </c>
      <c r="B21" s="209"/>
      <c r="C21" s="209"/>
      <c r="D21" s="209"/>
      <c r="E21" s="209"/>
      <c r="F21" s="210"/>
      <c r="G21" s="211"/>
      <c r="H21" s="211"/>
      <c r="I21" s="211"/>
      <c r="J21" s="211"/>
      <c r="K21" s="211"/>
      <c r="L21" s="212"/>
      <c r="M21" s="48"/>
      <c r="N21" s="213"/>
      <c r="O21" s="213"/>
      <c r="P21" s="213"/>
      <c r="Q21" s="214">
        <f t="shared" si="0"/>
        <v>0</v>
      </c>
      <c r="R21" s="215"/>
      <c r="S21" s="216"/>
      <c r="T21" s="214">
        <f t="shared" si="1"/>
        <v>0</v>
      </c>
      <c r="U21" s="215"/>
      <c r="V21" s="216"/>
    </row>
    <row r="22" spans="1:22" ht="22.5" customHeight="1">
      <c r="N22" s="207" t="s">
        <v>64</v>
      </c>
      <c r="O22" s="207"/>
      <c r="P22" s="207"/>
      <c r="Q22" s="208">
        <f>SUM(Q7:S21)</f>
        <v>0</v>
      </c>
      <c r="R22" s="208"/>
      <c r="S22" s="208"/>
      <c r="T22" s="208">
        <f>SUM(T7:V21)</f>
        <v>0</v>
      </c>
      <c r="U22" s="208"/>
      <c r="V22" s="208"/>
    </row>
  </sheetData>
  <mergeCells count="87">
    <mergeCell ref="A1:V2"/>
    <mergeCell ref="J4:K4"/>
    <mergeCell ref="L4:Q4"/>
    <mergeCell ref="S4:V4"/>
    <mergeCell ref="B6:E6"/>
    <mergeCell ref="F6:L6"/>
    <mergeCell ref="N6:P6"/>
    <mergeCell ref="Q6:S6"/>
    <mergeCell ref="T6:V6"/>
    <mergeCell ref="B7:E7"/>
    <mergeCell ref="F7:L7"/>
    <mergeCell ref="N7:P7"/>
    <mergeCell ref="Q7:S7"/>
    <mergeCell ref="T7:V7"/>
    <mergeCell ref="B8:E8"/>
    <mergeCell ref="F8:L8"/>
    <mergeCell ref="N8:P8"/>
    <mergeCell ref="Q8:S8"/>
    <mergeCell ref="T8:V8"/>
    <mergeCell ref="B9:E9"/>
    <mergeCell ref="F9:L9"/>
    <mergeCell ref="N9:P9"/>
    <mergeCell ref="Q9:S9"/>
    <mergeCell ref="T9:V9"/>
    <mergeCell ref="B10:E10"/>
    <mergeCell ref="F10:L10"/>
    <mergeCell ref="N10:P10"/>
    <mergeCell ref="Q10:S10"/>
    <mergeCell ref="T10:V10"/>
    <mergeCell ref="B11:E11"/>
    <mergeCell ref="F11:L11"/>
    <mergeCell ref="N11:P11"/>
    <mergeCell ref="Q11:S11"/>
    <mergeCell ref="T11:V11"/>
    <mergeCell ref="B12:E12"/>
    <mergeCell ref="F12:L12"/>
    <mergeCell ref="N12:P12"/>
    <mergeCell ref="Q12:S12"/>
    <mergeCell ref="T12:V12"/>
    <mergeCell ref="B13:E13"/>
    <mergeCell ref="F13:L13"/>
    <mergeCell ref="N13:P13"/>
    <mergeCell ref="Q13:S13"/>
    <mergeCell ref="T13:V13"/>
    <mergeCell ref="B14:E14"/>
    <mergeCell ref="F14:L14"/>
    <mergeCell ref="N14:P14"/>
    <mergeCell ref="Q14:S14"/>
    <mergeCell ref="T14:V14"/>
    <mergeCell ref="B15:E15"/>
    <mergeCell ref="F15:L15"/>
    <mergeCell ref="N15:P15"/>
    <mergeCell ref="Q15:S15"/>
    <mergeCell ref="T15:V15"/>
    <mergeCell ref="B16:E16"/>
    <mergeCell ref="F16:L16"/>
    <mergeCell ref="N16:P16"/>
    <mergeCell ref="Q16:S16"/>
    <mergeCell ref="T16:V16"/>
    <mergeCell ref="B17:E17"/>
    <mergeCell ref="F17:L17"/>
    <mergeCell ref="N17:P17"/>
    <mergeCell ref="Q17:S17"/>
    <mergeCell ref="T17:V17"/>
    <mergeCell ref="Q21:S21"/>
    <mergeCell ref="T21:V21"/>
    <mergeCell ref="B18:E18"/>
    <mergeCell ref="F18:L18"/>
    <mergeCell ref="N18:P18"/>
    <mergeCell ref="Q18:S18"/>
    <mergeCell ref="T18:V18"/>
    <mergeCell ref="N22:P22"/>
    <mergeCell ref="Q22:S22"/>
    <mergeCell ref="T22:V22"/>
    <mergeCell ref="B19:E19"/>
    <mergeCell ref="F19:L19"/>
    <mergeCell ref="N19:P19"/>
    <mergeCell ref="Q19:S19"/>
    <mergeCell ref="T19:V19"/>
    <mergeCell ref="B20:E20"/>
    <mergeCell ref="F20:L20"/>
    <mergeCell ref="N20:P20"/>
    <mergeCell ref="Q20:S20"/>
    <mergeCell ref="T20:V20"/>
    <mergeCell ref="B21:E21"/>
    <mergeCell ref="F21:L21"/>
    <mergeCell ref="N21:P21"/>
  </mergeCells>
  <phoneticPr fontId="3"/>
  <dataValidations count="1">
    <dataValidation type="list" allowBlank="1" showInputMessage="1" showErrorMessage="1" sqref="M7:M21" xr:uid="{00000000-0002-0000-0200-000000000000}">
      <formula1>$Y$5:$Y$10</formula1>
    </dataValidation>
  </dataValidations>
  <printOptions horizontalCentered="1"/>
  <pageMargins left="0.59055118110236227" right="0.19685039370078741" top="0.59055118110236227" bottom="0.59055118110236227" header="0.51181102362204722" footer="0.31496062992125984"/>
  <pageSetup paperSize="9" scale="87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Y22"/>
  <sheetViews>
    <sheetView topLeftCell="A4" workbookViewId="0">
      <pane ySplit="3" topLeftCell="A7" activePane="bottomLeft" state="frozen"/>
      <selection activeCell="A4" sqref="A4"/>
      <selection pane="bottomLeft" activeCell="B16" sqref="B16:E16"/>
    </sheetView>
  </sheetViews>
  <sheetFormatPr defaultColWidth="5.77734375" defaultRowHeight="22.5" customHeight="1"/>
  <cols>
    <col min="1" max="12" width="5.77734375" style="43"/>
    <col min="13" max="13" width="12" style="43" bestFit="1" customWidth="1"/>
    <col min="14" max="24" width="5.77734375" style="43"/>
    <col min="25" max="25" width="5.77734375" style="43" hidden="1" customWidth="1"/>
    <col min="26" max="16384" width="5.77734375" style="43"/>
  </cols>
  <sheetData>
    <row r="1" spans="1:25" ht="22.5" customHeight="1">
      <c r="A1" s="221" t="s">
        <v>54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</row>
    <row r="2" spans="1:25" ht="22.5" customHeight="1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</row>
    <row r="3" spans="1:25" ht="22.5" customHeight="1">
      <c r="M3" s="44"/>
      <c r="N3" s="44"/>
      <c r="O3" s="44"/>
      <c r="P3" s="44"/>
      <c r="Q3" s="44"/>
    </row>
    <row r="4" spans="1:25" ht="22.5" customHeight="1">
      <c r="J4" s="222" t="s">
        <v>55</v>
      </c>
      <c r="K4" s="222"/>
      <c r="L4" s="223" t="s">
        <v>98</v>
      </c>
      <c r="M4" s="223"/>
      <c r="N4" s="223"/>
      <c r="O4" s="223"/>
      <c r="P4" s="223"/>
      <c r="Q4" s="223"/>
      <c r="R4" s="45" t="s">
        <v>56</v>
      </c>
      <c r="S4" s="224" t="s">
        <v>99</v>
      </c>
      <c r="T4" s="224"/>
      <c r="U4" s="224"/>
      <c r="V4" s="224"/>
    </row>
    <row r="6" spans="1:25" ht="22.5" customHeight="1">
      <c r="A6" s="46" t="s">
        <v>57</v>
      </c>
      <c r="B6" s="225" t="s">
        <v>58</v>
      </c>
      <c r="C6" s="225"/>
      <c r="D6" s="225"/>
      <c r="E6" s="225"/>
      <c r="F6" s="226" t="s">
        <v>59</v>
      </c>
      <c r="G6" s="227"/>
      <c r="H6" s="227"/>
      <c r="I6" s="227"/>
      <c r="J6" s="227"/>
      <c r="K6" s="227"/>
      <c r="L6" s="228"/>
      <c r="M6" s="46" t="s">
        <v>60</v>
      </c>
      <c r="N6" s="225" t="s">
        <v>61</v>
      </c>
      <c r="O6" s="225"/>
      <c r="P6" s="225"/>
      <c r="Q6" s="225" t="s">
        <v>62</v>
      </c>
      <c r="R6" s="225"/>
      <c r="S6" s="225"/>
      <c r="T6" s="225" t="s">
        <v>36</v>
      </c>
      <c r="U6" s="225"/>
      <c r="V6" s="225"/>
      <c r="Y6" s="43" t="s">
        <v>63</v>
      </c>
    </row>
    <row r="7" spans="1:25" ht="51.75" customHeight="1">
      <c r="A7" s="47">
        <v>1</v>
      </c>
      <c r="B7" s="229">
        <v>43577</v>
      </c>
      <c r="C7" s="229"/>
      <c r="D7" s="229"/>
      <c r="E7" s="229"/>
      <c r="F7" s="217" t="s">
        <v>97</v>
      </c>
      <c r="G7" s="218"/>
      <c r="H7" s="218"/>
      <c r="I7" s="218"/>
      <c r="J7" s="218"/>
      <c r="K7" s="218"/>
      <c r="L7" s="219"/>
      <c r="M7" s="48" t="s">
        <v>63</v>
      </c>
      <c r="N7" s="213" t="s">
        <v>93</v>
      </c>
      <c r="O7" s="213"/>
      <c r="P7" s="213"/>
      <c r="Q7" s="220">
        <f t="shared" ref="Q7:Q21" si="0">IF(M7="指定都市",3300,IF(M7="甲",2800,IF(M7="乙",2300,IF(M7="丙",2000,IF(M7="国内",1100,0)))))</f>
        <v>3300</v>
      </c>
      <c r="R7" s="220"/>
      <c r="S7" s="220"/>
      <c r="T7" s="220">
        <f>IF(M7="指定都市",27000,IF(M7="甲",23000,IF(M7="乙",20000,IF(M7="丙",18000,IF(M7="国内",13000,0)))))</f>
        <v>27000</v>
      </c>
      <c r="U7" s="220"/>
      <c r="V7" s="220"/>
      <c r="Y7" s="43" t="s">
        <v>26</v>
      </c>
    </row>
    <row r="8" spans="1:25" ht="25.5" customHeight="1">
      <c r="A8" s="47">
        <v>2</v>
      </c>
      <c r="B8" s="229">
        <v>43578</v>
      </c>
      <c r="C8" s="229"/>
      <c r="D8" s="229"/>
      <c r="E8" s="229"/>
      <c r="F8" s="217" t="s">
        <v>94</v>
      </c>
      <c r="G8" s="218"/>
      <c r="H8" s="218"/>
      <c r="I8" s="218"/>
      <c r="J8" s="218"/>
      <c r="K8" s="218"/>
      <c r="L8" s="219"/>
      <c r="M8" s="48" t="s">
        <v>63</v>
      </c>
      <c r="N8" s="213" t="s">
        <v>96</v>
      </c>
      <c r="O8" s="213"/>
      <c r="P8" s="213"/>
      <c r="Q8" s="214">
        <f t="shared" si="0"/>
        <v>3300</v>
      </c>
      <c r="R8" s="215"/>
      <c r="S8" s="216"/>
      <c r="T8" s="214">
        <f>IF(M8="指定都市",27000,IF(M8="甲",23000,IF(M8="乙",20000,IF(M8="丙",18000,IF(M8="国内",13000,0)))))</f>
        <v>27000</v>
      </c>
      <c r="U8" s="215"/>
      <c r="V8" s="216"/>
      <c r="Y8" s="43" t="s">
        <v>29</v>
      </c>
    </row>
    <row r="9" spans="1:25" ht="25.5" customHeight="1">
      <c r="A9" s="47">
        <v>3</v>
      </c>
      <c r="B9" s="229">
        <v>43579</v>
      </c>
      <c r="C9" s="229"/>
      <c r="D9" s="229"/>
      <c r="E9" s="229"/>
      <c r="F9" s="217" t="s">
        <v>95</v>
      </c>
      <c r="G9" s="218"/>
      <c r="H9" s="218"/>
      <c r="I9" s="218"/>
      <c r="J9" s="218"/>
      <c r="K9" s="218"/>
      <c r="L9" s="219"/>
      <c r="M9" s="48" t="s">
        <v>63</v>
      </c>
      <c r="N9" s="213" t="s">
        <v>93</v>
      </c>
      <c r="O9" s="213"/>
      <c r="P9" s="213"/>
      <c r="Q9" s="214">
        <f t="shared" si="0"/>
        <v>3300</v>
      </c>
      <c r="R9" s="215"/>
      <c r="S9" s="216"/>
      <c r="T9" s="214">
        <f>IF(M9="指定都市",27000,IF(M9="甲",23000,IF(M9="乙",20000,IF(M9="丙",18000,IF(M9="国内",13000,0)))))</f>
        <v>27000</v>
      </c>
      <c r="U9" s="215"/>
      <c r="V9" s="216"/>
      <c r="Y9" s="43" t="s">
        <v>32</v>
      </c>
    </row>
    <row r="10" spans="1:25" ht="25.5" customHeight="1">
      <c r="A10" s="47">
        <v>4</v>
      </c>
      <c r="B10" s="229">
        <v>43580</v>
      </c>
      <c r="C10" s="229"/>
      <c r="D10" s="229"/>
      <c r="E10" s="229"/>
      <c r="F10" s="217" t="s">
        <v>94</v>
      </c>
      <c r="G10" s="218"/>
      <c r="H10" s="218"/>
      <c r="I10" s="218"/>
      <c r="J10" s="218"/>
      <c r="K10" s="218"/>
      <c r="L10" s="219"/>
      <c r="M10" s="48" t="s">
        <v>63</v>
      </c>
      <c r="N10" s="213" t="s">
        <v>93</v>
      </c>
      <c r="O10" s="213"/>
      <c r="P10" s="213"/>
      <c r="Q10" s="214">
        <f t="shared" si="0"/>
        <v>3300</v>
      </c>
      <c r="R10" s="215"/>
      <c r="S10" s="216"/>
      <c r="T10" s="214">
        <f>IF(M10="指定都市",27000,IF(M10="甲",23000,IF(M10="乙",20000,IF(M10="丙",18000,IF(M10="国内",13000,0)))))</f>
        <v>27000</v>
      </c>
      <c r="U10" s="215"/>
      <c r="V10" s="216"/>
      <c r="Y10" s="43" t="s">
        <v>35</v>
      </c>
    </row>
    <row r="11" spans="1:25" ht="25.5" customHeight="1">
      <c r="A11" s="47">
        <v>5</v>
      </c>
      <c r="B11" s="229">
        <v>43581</v>
      </c>
      <c r="C11" s="229"/>
      <c r="D11" s="229"/>
      <c r="E11" s="229"/>
      <c r="F11" s="217" t="s">
        <v>94</v>
      </c>
      <c r="G11" s="218"/>
      <c r="H11" s="218"/>
      <c r="I11" s="218"/>
      <c r="J11" s="218"/>
      <c r="K11" s="218"/>
      <c r="L11" s="219"/>
      <c r="M11" s="48" t="s">
        <v>63</v>
      </c>
      <c r="N11" s="213" t="s">
        <v>93</v>
      </c>
      <c r="O11" s="213"/>
      <c r="P11" s="213"/>
      <c r="Q11" s="214">
        <f t="shared" si="0"/>
        <v>3300</v>
      </c>
      <c r="R11" s="215"/>
      <c r="S11" s="216"/>
      <c r="T11" s="214">
        <f>IF(M11="指定都市",27000,IF(M11="甲",23000,IF(M11="乙",20000,IF(M11="丙",18000,IF(M11="国内",13000,0)))))</f>
        <v>27000</v>
      </c>
      <c r="U11" s="215"/>
      <c r="V11" s="216"/>
    </row>
    <row r="12" spans="1:25" ht="25.5" customHeight="1">
      <c r="A12" s="47">
        <f t="shared" ref="A12:A21" si="1">IF(B12="","",A11+1)</f>
        <v>6</v>
      </c>
      <c r="B12" s="229">
        <v>43582</v>
      </c>
      <c r="C12" s="229"/>
      <c r="D12" s="229"/>
      <c r="E12" s="229"/>
      <c r="F12" s="217" t="s">
        <v>92</v>
      </c>
      <c r="G12" s="211"/>
      <c r="H12" s="211"/>
      <c r="I12" s="211"/>
      <c r="J12" s="211"/>
      <c r="K12" s="211"/>
      <c r="L12" s="212"/>
      <c r="M12" s="48" t="s">
        <v>63</v>
      </c>
      <c r="N12" s="213"/>
      <c r="O12" s="213"/>
      <c r="P12" s="213"/>
      <c r="Q12" s="214">
        <f t="shared" si="0"/>
        <v>3300</v>
      </c>
      <c r="R12" s="215"/>
      <c r="S12" s="216"/>
      <c r="T12" s="214" t="s">
        <v>91</v>
      </c>
      <c r="U12" s="215"/>
      <c r="V12" s="216"/>
    </row>
    <row r="13" spans="1:25" ht="36.75" customHeight="1">
      <c r="A13" s="47">
        <f t="shared" si="1"/>
        <v>7</v>
      </c>
      <c r="B13" s="229">
        <v>43583</v>
      </c>
      <c r="C13" s="229"/>
      <c r="D13" s="229"/>
      <c r="E13" s="229"/>
      <c r="F13" s="217" t="s">
        <v>90</v>
      </c>
      <c r="G13" s="211"/>
      <c r="H13" s="211"/>
      <c r="I13" s="211"/>
      <c r="J13" s="211"/>
      <c r="K13" s="211"/>
      <c r="L13" s="212"/>
      <c r="M13" s="48" t="s">
        <v>32</v>
      </c>
      <c r="N13" s="213"/>
      <c r="O13" s="213"/>
      <c r="P13" s="213"/>
      <c r="Q13" s="214">
        <f t="shared" si="0"/>
        <v>2000</v>
      </c>
      <c r="R13" s="215"/>
      <c r="S13" s="216"/>
      <c r="T13" s="214"/>
      <c r="U13" s="215"/>
      <c r="V13" s="216"/>
    </row>
    <row r="14" spans="1:25" ht="22.5" customHeight="1">
      <c r="A14" s="47" t="str">
        <f t="shared" si="1"/>
        <v/>
      </c>
      <c r="B14" s="209"/>
      <c r="C14" s="209"/>
      <c r="D14" s="209"/>
      <c r="E14" s="209"/>
      <c r="F14" s="210"/>
      <c r="G14" s="211"/>
      <c r="H14" s="211"/>
      <c r="I14" s="211"/>
      <c r="J14" s="211"/>
      <c r="K14" s="211"/>
      <c r="L14" s="212"/>
      <c r="M14" s="48"/>
      <c r="N14" s="213"/>
      <c r="O14" s="213"/>
      <c r="P14" s="213"/>
      <c r="Q14" s="214">
        <f t="shared" si="0"/>
        <v>0</v>
      </c>
      <c r="R14" s="215"/>
      <c r="S14" s="216"/>
      <c r="T14" s="214">
        <f t="shared" ref="T13:T21" si="2">IF(M14="指定都市",27000,IF(M14="甲",23000,IF(M14="乙",20000,IF(M14="丙",18000,IF(M14="国内",13000,0)))))</f>
        <v>0</v>
      </c>
      <c r="U14" s="215"/>
      <c r="V14" s="216"/>
    </row>
    <row r="15" spans="1:25" ht="22.5" customHeight="1">
      <c r="A15" s="47" t="str">
        <f t="shared" si="1"/>
        <v/>
      </c>
      <c r="B15" s="209"/>
      <c r="C15" s="209"/>
      <c r="D15" s="209"/>
      <c r="E15" s="209"/>
      <c r="F15" s="210"/>
      <c r="G15" s="211"/>
      <c r="H15" s="211"/>
      <c r="I15" s="211"/>
      <c r="J15" s="211"/>
      <c r="K15" s="211"/>
      <c r="L15" s="212"/>
      <c r="M15" s="48"/>
      <c r="N15" s="213"/>
      <c r="O15" s="213"/>
      <c r="P15" s="213"/>
      <c r="Q15" s="214">
        <f t="shared" si="0"/>
        <v>0</v>
      </c>
      <c r="R15" s="215"/>
      <c r="S15" s="216"/>
      <c r="T15" s="214">
        <f t="shared" si="2"/>
        <v>0</v>
      </c>
      <c r="U15" s="215"/>
      <c r="V15" s="216"/>
    </row>
    <row r="16" spans="1:25" ht="22.5" customHeight="1">
      <c r="A16" s="47" t="str">
        <f t="shared" si="1"/>
        <v/>
      </c>
      <c r="B16" s="209"/>
      <c r="C16" s="209"/>
      <c r="D16" s="209"/>
      <c r="E16" s="209"/>
      <c r="F16" s="210"/>
      <c r="G16" s="211"/>
      <c r="H16" s="211"/>
      <c r="I16" s="211"/>
      <c r="J16" s="211"/>
      <c r="K16" s="211"/>
      <c r="L16" s="212"/>
      <c r="M16" s="48"/>
      <c r="N16" s="213"/>
      <c r="O16" s="213"/>
      <c r="P16" s="213"/>
      <c r="Q16" s="214">
        <f t="shared" si="0"/>
        <v>0</v>
      </c>
      <c r="R16" s="215"/>
      <c r="S16" s="216"/>
      <c r="T16" s="214">
        <f t="shared" si="2"/>
        <v>0</v>
      </c>
      <c r="U16" s="215"/>
      <c r="V16" s="216"/>
    </row>
    <row r="17" spans="1:22" ht="22.5" customHeight="1">
      <c r="A17" s="47" t="str">
        <f t="shared" si="1"/>
        <v/>
      </c>
      <c r="B17" s="209"/>
      <c r="C17" s="209"/>
      <c r="D17" s="209"/>
      <c r="E17" s="209"/>
      <c r="F17" s="210"/>
      <c r="G17" s="211"/>
      <c r="H17" s="211"/>
      <c r="I17" s="211"/>
      <c r="J17" s="211"/>
      <c r="K17" s="211"/>
      <c r="L17" s="212"/>
      <c r="M17" s="48"/>
      <c r="N17" s="213"/>
      <c r="O17" s="213"/>
      <c r="P17" s="213"/>
      <c r="Q17" s="214">
        <f t="shared" si="0"/>
        <v>0</v>
      </c>
      <c r="R17" s="215"/>
      <c r="S17" s="216"/>
      <c r="T17" s="214">
        <f t="shared" si="2"/>
        <v>0</v>
      </c>
      <c r="U17" s="215"/>
      <c r="V17" s="216"/>
    </row>
    <row r="18" spans="1:22" ht="22.5" customHeight="1">
      <c r="A18" s="47" t="str">
        <f t="shared" si="1"/>
        <v/>
      </c>
      <c r="B18" s="209"/>
      <c r="C18" s="209"/>
      <c r="D18" s="209"/>
      <c r="E18" s="209"/>
      <c r="F18" s="210"/>
      <c r="G18" s="211"/>
      <c r="H18" s="211"/>
      <c r="I18" s="211"/>
      <c r="J18" s="211"/>
      <c r="K18" s="211"/>
      <c r="L18" s="212"/>
      <c r="M18" s="48"/>
      <c r="N18" s="213"/>
      <c r="O18" s="213"/>
      <c r="P18" s="213"/>
      <c r="Q18" s="214">
        <f t="shared" si="0"/>
        <v>0</v>
      </c>
      <c r="R18" s="215"/>
      <c r="S18" s="216"/>
      <c r="T18" s="214">
        <f t="shared" si="2"/>
        <v>0</v>
      </c>
      <c r="U18" s="215"/>
      <c r="V18" s="216"/>
    </row>
    <row r="19" spans="1:22" ht="22.5" customHeight="1">
      <c r="A19" s="47" t="str">
        <f t="shared" si="1"/>
        <v/>
      </c>
      <c r="B19" s="209"/>
      <c r="C19" s="209"/>
      <c r="D19" s="209"/>
      <c r="E19" s="209"/>
      <c r="F19" s="210"/>
      <c r="G19" s="211"/>
      <c r="H19" s="211"/>
      <c r="I19" s="211"/>
      <c r="J19" s="211"/>
      <c r="K19" s="211"/>
      <c r="L19" s="212"/>
      <c r="M19" s="48"/>
      <c r="N19" s="213"/>
      <c r="O19" s="213"/>
      <c r="P19" s="213"/>
      <c r="Q19" s="214">
        <f t="shared" si="0"/>
        <v>0</v>
      </c>
      <c r="R19" s="215"/>
      <c r="S19" s="216"/>
      <c r="T19" s="214">
        <f t="shared" si="2"/>
        <v>0</v>
      </c>
      <c r="U19" s="215"/>
      <c r="V19" s="216"/>
    </row>
    <row r="20" spans="1:22" ht="22.5" customHeight="1">
      <c r="A20" s="47" t="str">
        <f t="shared" si="1"/>
        <v/>
      </c>
      <c r="B20" s="209"/>
      <c r="C20" s="209"/>
      <c r="D20" s="209"/>
      <c r="E20" s="209"/>
      <c r="F20" s="210"/>
      <c r="G20" s="211"/>
      <c r="H20" s="211"/>
      <c r="I20" s="211"/>
      <c r="J20" s="211"/>
      <c r="K20" s="211"/>
      <c r="L20" s="212"/>
      <c r="M20" s="48"/>
      <c r="N20" s="213"/>
      <c r="O20" s="213"/>
      <c r="P20" s="213"/>
      <c r="Q20" s="214">
        <f t="shared" si="0"/>
        <v>0</v>
      </c>
      <c r="R20" s="215"/>
      <c r="S20" s="216"/>
      <c r="T20" s="214">
        <f t="shared" si="2"/>
        <v>0</v>
      </c>
      <c r="U20" s="215"/>
      <c r="V20" s="216"/>
    </row>
    <row r="21" spans="1:22" ht="22.5" customHeight="1">
      <c r="A21" s="47" t="str">
        <f t="shared" si="1"/>
        <v/>
      </c>
      <c r="B21" s="209"/>
      <c r="C21" s="209"/>
      <c r="D21" s="209"/>
      <c r="E21" s="209"/>
      <c r="F21" s="210"/>
      <c r="G21" s="211"/>
      <c r="H21" s="211"/>
      <c r="I21" s="211"/>
      <c r="J21" s="211"/>
      <c r="K21" s="211"/>
      <c r="L21" s="212"/>
      <c r="M21" s="48"/>
      <c r="N21" s="213"/>
      <c r="O21" s="213"/>
      <c r="P21" s="213"/>
      <c r="Q21" s="214">
        <f t="shared" si="0"/>
        <v>0</v>
      </c>
      <c r="R21" s="215"/>
      <c r="S21" s="216"/>
      <c r="T21" s="214">
        <f t="shared" si="2"/>
        <v>0</v>
      </c>
      <c r="U21" s="215"/>
      <c r="V21" s="216"/>
    </row>
    <row r="22" spans="1:22" ht="22.5" customHeight="1">
      <c r="N22" s="207" t="s">
        <v>64</v>
      </c>
      <c r="O22" s="207"/>
      <c r="P22" s="207"/>
      <c r="Q22" s="208">
        <f>SUM(Q7:S21)</f>
        <v>21800</v>
      </c>
      <c r="R22" s="208"/>
      <c r="S22" s="208"/>
      <c r="T22" s="208">
        <f>SUM(T7:V21)</f>
        <v>135000</v>
      </c>
      <c r="U22" s="208"/>
      <c r="V22" s="208"/>
    </row>
  </sheetData>
  <mergeCells count="87">
    <mergeCell ref="N22:P22"/>
    <mergeCell ref="Q22:S22"/>
    <mergeCell ref="T22:V22"/>
    <mergeCell ref="B21:E21"/>
    <mergeCell ref="F21:L21"/>
    <mergeCell ref="N21:P21"/>
    <mergeCell ref="Q21:S21"/>
    <mergeCell ref="T21:V21"/>
    <mergeCell ref="B20:E20"/>
    <mergeCell ref="F20:L20"/>
    <mergeCell ref="N20:P20"/>
    <mergeCell ref="Q20:S20"/>
    <mergeCell ref="T20:V20"/>
    <mergeCell ref="B19:E19"/>
    <mergeCell ref="F19:L19"/>
    <mergeCell ref="N19:P19"/>
    <mergeCell ref="Q19:S19"/>
    <mergeCell ref="T19:V19"/>
    <mergeCell ref="B18:E18"/>
    <mergeCell ref="F18:L18"/>
    <mergeCell ref="N18:P18"/>
    <mergeCell ref="Q18:S18"/>
    <mergeCell ref="T18:V18"/>
    <mergeCell ref="B17:E17"/>
    <mergeCell ref="F17:L17"/>
    <mergeCell ref="N17:P17"/>
    <mergeCell ref="Q17:S17"/>
    <mergeCell ref="T17:V17"/>
    <mergeCell ref="B16:E16"/>
    <mergeCell ref="F16:L16"/>
    <mergeCell ref="N16:P16"/>
    <mergeCell ref="Q16:S16"/>
    <mergeCell ref="T16:V16"/>
    <mergeCell ref="B15:E15"/>
    <mergeCell ref="F15:L15"/>
    <mergeCell ref="N15:P15"/>
    <mergeCell ref="Q15:S15"/>
    <mergeCell ref="T15:V15"/>
    <mergeCell ref="B14:E14"/>
    <mergeCell ref="F14:L14"/>
    <mergeCell ref="N14:P14"/>
    <mergeCell ref="Q14:S14"/>
    <mergeCell ref="T14:V14"/>
    <mergeCell ref="B13:E13"/>
    <mergeCell ref="F13:L13"/>
    <mergeCell ref="N13:P13"/>
    <mergeCell ref="Q13:S13"/>
    <mergeCell ref="T13:V13"/>
    <mergeCell ref="B12:E12"/>
    <mergeCell ref="F12:L12"/>
    <mergeCell ref="N12:P12"/>
    <mergeCell ref="Q12:S12"/>
    <mergeCell ref="T12:V12"/>
    <mergeCell ref="B11:E11"/>
    <mergeCell ref="F11:L11"/>
    <mergeCell ref="N11:P11"/>
    <mergeCell ref="Q11:S11"/>
    <mergeCell ref="T11:V11"/>
    <mergeCell ref="B10:E10"/>
    <mergeCell ref="F10:L10"/>
    <mergeCell ref="N10:P10"/>
    <mergeCell ref="Q10:S10"/>
    <mergeCell ref="T10:V10"/>
    <mergeCell ref="B9:E9"/>
    <mergeCell ref="F9:L9"/>
    <mergeCell ref="N9:P9"/>
    <mergeCell ref="Q9:S9"/>
    <mergeCell ref="T9:V9"/>
    <mergeCell ref="B8:E8"/>
    <mergeCell ref="F8:L8"/>
    <mergeCell ref="N8:P8"/>
    <mergeCell ref="Q8:S8"/>
    <mergeCell ref="T8:V8"/>
    <mergeCell ref="B7:E7"/>
    <mergeCell ref="F7:L7"/>
    <mergeCell ref="N7:P7"/>
    <mergeCell ref="Q7:S7"/>
    <mergeCell ref="T7:V7"/>
    <mergeCell ref="A1:V2"/>
    <mergeCell ref="J4:K4"/>
    <mergeCell ref="L4:Q4"/>
    <mergeCell ref="S4:V4"/>
    <mergeCell ref="B6:E6"/>
    <mergeCell ref="F6:L6"/>
    <mergeCell ref="N6:P6"/>
    <mergeCell ref="Q6:S6"/>
    <mergeCell ref="T6:V6"/>
  </mergeCells>
  <phoneticPr fontId="3"/>
  <dataValidations count="1">
    <dataValidation type="list" allowBlank="1" showInputMessage="1" showErrorMessage="1" sqref="M7:M21" xr:uid="{00000000-0002-0000-0300-000000000000}">
      <formula1>$Y$5:$Y$10</formula1>
    </dataValidation>
  </dataValidations>
  <printOptions horizontalCentered="1"/>
  <pageMargins left="0.59055118110236227" right="0.19685039370078741" top="0.59055118110236227" bottom="0.59055118110236227" header="0.51181102362204722" footer="0.31496062992125984"/>
  <pageSetup paperSize="9" scale="8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外国旅費請求書（様式）</vt:lpstr>
      <vt:lpstr>外国旅費請求書（記入例）</vt:lpstr>
      <vt:lpstr>日程及び旅費地域区分（様式）</vt:lpstr>
      <vt:lpstr>日程及び旅費地域区分（記入例）</vt:lpstr>
      <vt:lpstr>'外国旅費請求書（記入例）'!Print_Area</vt:lpstr>
      <vt:lpstr>'外国旅費請求書（様式）'!Print_Area</vt:lpstr>
    </vt:vector>
  </TitlesOfParts>
  <Company>横浜市立大学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YCU</dc:creator>
  <cp:lastModifiedBy>ycu</cp:lastModifiedBy>
  <cp:lastPrinted>2018-02-21T08:33:57Z</cp:lastPrinted>
  <dcterms:created xsi:type="dcterms:W3CDTF">2017-03-01T08:47:34Z</dcterms:created>
  <dcterms:modified xsi:type="dcterms:W3CDTF">2019-04-02T01:32:26Z</dcterms:modified>
</cp:coreProperties>
</file>