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Jimu-nas\先端研\01_研究基盤課\Kibanka\◆◆◆検討課題（課内・研究費検討会）\★2020年度に検討する課題について（課内・研究費検討会）\1 競争的研究費の制度改善\03PI人件費・バイアウト制度\★★発議書様式\"/>
    </mc:Choice>
  </mc:AlternateContent>
  <xr:revisionPtr revIDLastSave="0" documentId="13_ncr:1_{E636E626-9402-4B4A-A7E9-699C70701D16}" xr6:coauthVersionLast="47" xr6:coauthVersionMax="47" xr10:uidLastSave="{00000000-0000-0000-0000-000000000000}"/>
  <bookViews>
    <workbookView xWindow="22450" yWindow="-110" windowWidth="19420" windowHeight="10420" activeTab="2" xr2:uid="{00000000-000D-0000-FFFF-FFFF00000000}"/>
  </bookViews>
  <sheets>
    <sheet name="資産種別コード" sheetId="5" r:id="rId1"/>
    <sheet name="①管理台帳" sheetId="3" r:id="rId2"/>
    <sheet name="➁発議書（様式）" sheetId="4" r:id="rId3"/>
    <sheet name="【記入例】①管理台帳 " sheetId="6" r:id="rId4"/>
    <sheet name="【記入例】➁発議書" sheetId="7" r:id="rId5"/>
  </sheets>
  <externalReferences>
    <externalReference r:id="rId6"/>
    <externalReference r:id="rId7"/>
  </externalReferences>
  <definedNames>
    <definedName name="_xlnm._FilterDatabase" localSheetId="0" hidden="1">資産種別コード!$B$4:$F$111</definedName>
    <definedName name="_xlnm.Print_Area" localSheetId="4">【記入例】➁発議書!$A$2:$H$30</definedName>
    <definedName name="_xlnm.Print_Area" localSheetId="2">'➁発議書（様式）'!$A$2:$K$30</definedName>
    <definedName name="プロジェクト">[1]プロジェクト一覧表2018!$A$1:$AR$1472</definedName>
    <definedName name="教員マスタ">[1]教員マスタ!$A$1:$K$798</definedName>
    <definedName name="所属">[2]入力制限用リスト!$C$2:$C$13</definedName>
    <definedName name="秘書">[1]秘書!$A$1:$B$50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7" l="1"/>
  <c r="G5" i="4"/>
  <c r="H5" i="7" l="1"/>
  <c r="H5" i="4"/>
  <c r="F20" i="7" l="1"/>
  <c r="C20" i="7"/>
  <c r="E19" i="7"/>
  <c r="B19" i="7"/>
  <c r="B15" i="7"/>
  <c r="B13" i="7"/>
  <c r="B12" i="7"/>
  <c r="B10" i="7"/>
  <c r="B9" i="7"/>
  <c r="B8" i="7" l="1"/>
  <c r="B7" i="7"/>
  <c r="H20" i="7" l="1"/>
  <c r="G20" i="7"/>
  <c r="F19" i="7"/>
  <c r="C19" i="7"/>
  <c r="D11" i="7"/>
  <c r="J29" i="6"/>
  <c r="J28" i="6"/>
  <c r="J27" i="6"/>
  <c r="J26" i="6"/>
  <c r="J25" i="6"/>
  <c r="J24" i="6"/>
  <c r="J23" i="6"/>
  <c r="J22" i="6"/>
  <c r="J21" i="6"/>
  <c r="J20" i="6"/>
  <c r="J19" i="6"/>
  <c r="J18" i="6"/>
  <c r="J17" i="6"/>
  <c r="J16" i="6"/>
  <c r="J15" i="6"/>
  <c r="J14" i="6"/>
  <c r="J13" i="6"/>
  <c r="J12" i="6"/>
  <c r="C11" i="7" s="1"/>
  <c r="M5" i="6" l="1"/>
  <c r="M6" i="6" s="1"/>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24" i="3" l="1"/>
  <c r="I2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3" i="3"/>
  <c r="F20" i="4" l="1"/>
  <c r="C20" i="4"/>
  <c r="E19" i="4"/>
  <c r="B19" i="4"/>
  <c r="B15" i="4"/>
  <c r="B13" i="4"/>
  <c r="B12" i="4"/>
  <c r="B10" i="4"/>
  <c r="B9" i="4"/>
  <c r="B8" i="4"/>
  <c r="B7" i="4"/>
  <c r="H20" i="4"/>
  <c r="G20" i="4"/>
  <c r="F19" i="4"/>
  <c r="C19" i="4"/>
  <c r="D11" i="4"/>
  <c r="I21" i="3"/>
  <c r="I20" i="3"/>
  <c r="I19" i="3"/>
  <c r="I18" i="3"/>
  <c r="I17" i="3"/>
  <c r="I16" i="3"/>
  <c r="I15" i="3"/>
  <c r="I14" i="3"/>
  <c r="I13" i="3"/>
  <c r="I12" i="3"/>
  <c r="L5" i="3" l="1"/>
  <c r="L6" i="3" s="1"/>
  <c r="C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author>
  </authors>
  <commentList>
    <comment ref="L11" authorId="0" shapeId="0" xr:uid="{4462C18A-F462-463F-9C1B-144A12F37B78}">
      <text>
        <r>
          <rPr>
            <sz val="10"/>
            <color indexed="81"/>
            <rFont val="HGPｺﾞｼｯｸM"/>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 ref="M11" authorId="0" shapeId="0" xr:uid="{D4585E6D-A2CB-4E13-9A33-C0CA08AF8F40}">
      <text>
        <r>
          <rPr>
            <sz val="10"/>
            <color indexed="81"/>
            <rFont val="HGPｺﾞｼｯｸM"/>
            <family val="3"/>
            <charset val="128"/>
          </rPr>
          <t>設備備品を購入する場合は、
設置・管理場所と資産種別コードをこの欄に記載してください。
（資産種別コードは別シート参照）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kenkiban</author>
  </authors>
  <commentList>
    <comment ref="C11" authorId="0" shapeId="0" xr:uid="{B46AC7A2-FF1B-4610-AA58-BAE4AD2BE891}">
      <text>
        <r>
          <rPr>
            <b/>
            <sz val="9"/>
            <color indexed="81"/>
            <rFont val="MS P ゴシック"/>
            <family val="3"/>
            <charset val="128"/>
          </rPr>
          <t>バイアウト経費の支出額を記載してください。</t>
        </r>
      </text>
    </comment>
    <comment ref="B12" authorId="0" shapeId="0" xr:uid="{48E7C9AA-142E-4DBF-9450-E6C64DC3A590}">
      <text>
        <r>
          <rPr>
            <b/>
            <sz val="9"/>
            <color indexed="81"/>
            <rFont val="MS P ゴシック"/>
            <family val="3"/>
            <charset val="128"/>
          </rPr>
          <t>事前発議時は空欄で構いません。</t>
        </r>
      </text>
    </comment>
    <comment ref="B13" authorId="0" shapeId="0" xr:uid="{791C0E2C-9797-4CFE-BA41-D37BB72A67E8}">
      <text>
        <r>
          <rPr>
            <b/>
            <sz val="9"/>
            <color indexed="81"/>
            <rFont val="MS P ゴシック"/>
            <family val="3"/>
            <charset val="128"/>
          </rPr>
          <t>下記の３点を記載してください。
①【バイアウト経費】の標題
②活用方針の中から選択した経費の使途・活用策
③②の具体的な内容</t>
        </r>
      </text>
    </comment>
    <comment ref="B15" authorId="0" shapeId="0" xr:uid="{94F652C7-638C-4487-A5BD-93D6F643D8E7}">
      <text>
        <r>
          <rPr>
            <b/>
            <sz val="9"/>
            <color indexed="81"/>
            <rFont val="MS P ゴシック"/>
            <family val="3"/>
            <charset val="128"/>
          </rPr>
          <t xml:space="preserve">下記の２点を記載してください。
①バイアウトすることにより増やしたい（増えた）研究業務のエフォート（５％単位）
②資金提供機関がバイアウト経費の支出の上限額を具体的に定めている場合は、その上限額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ycu</author>
    <author>y</author>
  </authors>
  <commentList>
    <comment ref="M11" authorId="0" shapeId="0" xr:uid="{07870A32-45D6-4818-96D7-AC858BA0CE1B}">
      <text>
        <r>
          <rPr>
            <sz val="10"/>
            <color indexed="81"/>
            <rFont val="HGPｺﾞｼｯｸM"/>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 ref="N11" authorId="0" shapeId="0" xr:uid="{216F2598-F05E-4F8C-AB42-DA023D48927F}">
      <text>
        <r>
          <rPr>
            <sz val="10"/>
            <color indexed="81"/>
            <rFont val="HGPｺﾞｼｯｸM"/>
            <family val="3"/>
            <charset val="128"/>
          </rPr>
          <t>設備備品を購入する場合は、
設置・管理場所と資産種別コードをこの欄に記載してください。
（資産種別コードは別シート参照）</t>
        </r>
      </text>
    </comment>
    <comment ref="A13" authorId="1" shapeId="0" xr:uid="{C39530FA-CA77-4272-A10E-C7858B30C54F}">
      <text>
        <r>
          <rPr>
            <b/>
            <sz val="9"/>
            <color indexed="81"/>
            <rFont val="MS P ゴシック"/>
            <family val="3"/>
            <charset val="128"/>
          </rPr>
          <t>事前発議した場合、
同じ行を上書きして
事後発議してください</t>
        </r>
      </text>
    </comment>
    <comment ref="A14" authorId="1" shapeId="0" xr:uid="{AC1BEB37-AB51-41E9-BB89-D661A736BDF0}">
      <text>
        <r>
          <rPr>
            <b/>
            <sz val="9"/>
            <color indexed="81"/>
            <rFont val="MS P ゴシック"/>
            <family val="3"/>
            <charset val="128"/>
          </rPr>
          <t>事前発議した場合、
同じ行を上書きして
事後発議してください</t>
        </r>
      </text>
    </comment>
  </commentList>
</comments>
</file>

<file path=xl/sharedStrings.xml><?xml version="1.0" encoding="utf-8"?>
<sst xmlns="http://schemas.openxmlformats.org/spreadsheetml/2006/main" count="318" uniqueCount="219">
  <si>
    <t>　発議書（調達・発注決定書/支出決定依頼書兼支出調書）</t>
    <phoneticPr fontId="3"/>
  </si>
  <si>
    <t>整理番号</t>
    <rPh sb="0" eb="2">
      <t>セイリ</t>
    </rPh>
    <rPh sb="2" eb="4">
      <t>バンゴウ</t>
    </rPh>
    <phoneticPr fontId="3"/>
  </si>
  <si>
    <t>調達・発注・支払申請</t>
    <rPh sb="0" eb="2">
      <t>チョウタツ</t>
    </rPh>
    <rPh sb="3" eb="5">
      <t>ハッチュウ</t>
    </rPh>
    <rPh sb="6" eb="8">
      <t>シハラ</t>
    </rPh>
    <rPh sb="8" eb="10">
      <t>シンセイ</t>
    </rPh>
    <phoneticPr fontId="6"/>
  </si>
  <si>
    <t>プロジェクトNo</t>
    <phoneticPr fontId="6"/>
  </si>
  <si>
    <r>
      <t>支出金額</t>
    </r>
    <r>
      <rPr>
        <sz val="9"/>
        <rFont val="ＭＳ Ｐ明朝"/>
        <family val="1"/>
        <charset val="128"/>
      </rPr>
      <t>（税込総額）</t>
    </r>
    <rPh sb="0" eb="2">
      <t>シシュツ</t>
    </rPh>
    <rPh sb="2" eb="4">
      <t>キンガク</t>
    </rPh>
    <rPh sb="5" eb="7">
      <t>ゼイコミ</t>
    </rPh>
    <rPh sb="7" eb="9">
      <t>ソウガク</t>
    </rPh>
    <phoneticPr fontId="6"/>
  </si>
  <si>
    <t>￥</t>
    <phoneticPr fontId="6"/>
  </si>
  <si>
    <r>
      <t>支払先</t>
    </r>
    <r>
      <rPr>
        <sz val="10"/>
        <rFont val="ＭＳ Ｐ明朝"/>
        <family val="1"/>
        <charset val="128"/>
      </rPr>
      <t>（会社名等）</t>
    </r>
    <rPh sb="0" eb="2">
      <t>シハライ</t>
    </rPh>
    <rPh sb="2" eb="3">
      <t>サキ</t>
    </rPh>
    <rPh sb="4" eb="6">
      <t>カイシャ</t>
    </rPh>
    <rPh sb="6" eb="7">
      <t>メイ</t>
    </rPh>
    <rPh sb="7" eb="8">
      <t>ナド</t>
    </rPh>
    <phoneticPr fontId="6"/>
  </si>
  <si>
    <r>
      <t>内容</t>
    </r>
    <r>
      <rPr>
        <sz val="10"/>
        <rFont val="ＭＳ Ｐ明朝"/>
        <family val="1"/>
        <charset val="128"/>
      </rPr>
      <t>（品名・用途等）</t>
    </r>
    <rPh sb="0" eb="2">
      <t>ナイヨウ</t>
    </rPh>
    <rPh sb="3" eb="5">
      <t>ヒンメイ</t>
    </rPh>
    <rPh sb="6" eb="8">
      <t>ヨウト</t>
    </rPh>
    <rPh sb="8" eb="9">
      <t>ナド</t>
    </rPh>
    <phoneticPr fontId="10"/>
  </si>
  <si>
    <t>備考（別添可）</t>
    <rPh sb="0" eb="2">
      <t>ビコウ</t>
    </rPh>
    <rPh sb="3" eb="5">
      <t>ベッテン</t>
    </rPh>
    <rPh sb="5" eb="6">
      <t>カ</t>
    </rPh>
    <phoneticPr fontId="6"/>
  </si>
  <si>
    <t>※設備備品を購入する場合は、設置・管理場所をこの欄に記載してください。</t>
    <rPh sb="6" eb="8">
      <t>コウニュウ</t>
    </rPh>
    <rPh sb="10" eb="12">
      <t>バアイ</t>
    </rPh>
    <rPh sb="24" eb="25">
      <t>ラン</t>
    </rPh>
    <phoneticPr fontId="3"/>
  </si>
  <si>
    <t>課長</t>
    <rPh sb="0" eb="2">
      <t>カチョウ</t>
    </rPh>
    <phoneticPr fontId="6"/>
  </si>
  <si>
    <t>係長</t>
    <rPh sb="0" eb="2">
      <t>カカリチョウ</t>
    </rPh>
    <phoneticPr fontId="6"/>
  </si>
  <si>
    <t>公印承認</t>
    <rPh sb="0" eb="2">
      <t>コウイン</t>
    </rPh>
    <rPh sb="2" eb="4">
      <t>ショウニン</t>
    </rPh>
    <phoneticPr fontId="6"/>
  </si>
  <si>
    <t>（　　　箇所）</t>
    <rPh sb="4" eb="6">
      <t>カショ</t>
    </rPh>
    <phoneticPr fontId="3"/>
  </si>
  <si>
    <t>銀行</t>
    <rPh sb="0" eb="2">
      <t>ギンコウ</t>
    </rPh>
    <phoneticPr fontId="3"/>
  </si>
  <si>
    <t>支店</t>
    <rPh sb="0" eb="2">
      <t>シテン</t>
    </rPh>
    <phoneticPr fontId="3"/>
  </si>
  <si>
    <t>普通</t>
    <rPh sb="0" eb="2">
      <t>フツウ</t>
    </rPh>
    <phoneticPr fontId="3"/>
  </si>
  <si>
    <t>名義（ｶﾀｶﾅ）：</t>
    <rPh sb="0" eb="2">
      <t>メイギ</t>
    </rPh>
    <phoneticPr fontId="3"/>
  </si>
  <si>
    <t>2019年4月1日様式</t>
    <rPh sb="4" eb="5">
      <t>ネン</t>
    </rPh>
    <rPh sb="6" eb="7">
      <t>ガツ</t>
    </rPh>
    <rPh sb="8" eb="9">
      <t>ニチ</t>
    </rPh>
    <rPh sb="9" eb="11">
      <t>ヨウシキ</t>
    </rPh>
    <phoneticPr fontId="3"/>
  </si>
  <si>
    <t>支払先口座番号</t>
    <rPh sb="0" eb="2">
      <t>シハライ</t>
    </rPh>
    <rPh sb="2" eb="3">
      <t>サキ</t>
    </rPh>
    <rPh sb="3" eb="5">
      <t>コウザ</t>
    </rPh>
    <rPh sb="5" eb="7">
      <t>バンゴウ</t>
    </rPh>
    <phoneticPr fontId="6"/>
  </si>
  <si>
    <t>※※個人へ支払う場合のみ記載。請求書がある場合は記入不要</t>
    <rPh sb="2" eb="4">
      <t>コジン</t>
    </rPh>
    <rPh sb="5" eb="7">
      <t>シハラ</t>
    </rPh>
    <rPh sb="8" eb="10">
      <t>バアイ</t>
    </rPh>
    <rPh sb="12" eb="14">
      <t>キサイ</t>
    </rPh>
    <rPh sb="15" eb="18">
      <t>セイキュウショ</t>
    </rPh>
    <rPh sb="21" eb="23">
      <t>バアイ</t>
    </rPh>
    <rPh sb="24" eb="26">
      <t>キニュウ</t>
    </rPh>
    <rPh sb="26" eb="28">
      <t>フヨウ</t>
    </rPh>
    <phoneticPr fontId="3"/>
  </si>
  <si>
    <t>職位</t>
    <rPh sb="0" eb="2">
      <t>ショクイ</t>
    </rPh>
    <phoneticPr fontId="3"/>
  </si>
  <si>
    <t>氏名</t>
    <rPh sb="0" eb="2">
      <t>シメイ</t>
    </rPh>
    <phoneticPr fontId="3"/>
  </si>
  <si>
    <t>名義（ｶﾀｶﾅ）</t>
    <rPh sb="0" eb="2">
      <t>メイギ</t>
    </rPh>
    <phoneticPr fontId="3"/>
  </si>
  <si>
    <t>口座番号</t>
    <rPh sb="0" eb="2">
      <t>コウザ</t>
    </rPh>
    <rPh sb="2" eb="4">
      <t>バンゴウ</t>
    </rPh>
    <phoneticPr fontId="6"/>
  </si>
  <si>
    <t>支店名</t>
    <rPh sb="0" eb="2">
      <t>シテン</t>
    </rPh>
    <rPh sb="2" eb="3">
      <t>メイ</t>
    </rPh>
    <phoneticPr fontId="6"/>
  </si>
  <si>
    <t>銀行名</t>
    <rPh sb="0" eb="3">
      <t>ギンコウメイ</t>
    </rPh>
    <phoneticPr fontId="6"/>
  </si>
  <si>
    <t>No.</t>
    <phoneticPr fontId="3"/>
  </si>
  <si>
    <t>管理台帳No.</t>
    <rPh sb="0" eb="2">
      <t>カンリ</t>
    </rPh>
    <rPh sb="2" eb="4">
      <t>ダイチョウ</t>
    </rPh>
    <phoneticPr fontId="3"/>
  </si>
  <si>
    <t>請求書
NO</t>
    <rPh sb="0" eb="3">
      <t>セイキュウショ</t>
    </rPh>
    <phoneticPr fontId="2"/>
  </si>
  <si>
    <t>納品日</t>
    <rPh sb="0" eb="3">
      <t>ノウヒンビ</t>
    </rPh>
    <phoneticPr fontId="3"/>
  </si>
  <si>
    <t>研究費予算額</t>
    <rPh sb="0" eb="3">
      <t>ケンキュウヒ</t>
    </rPh>
    <rPh sb="3" eb="5">
      <t>ヨサン</t>
    </rPh>
    <rPh sb="5" eb="6">
      <t>ガク</t>
    </rPh>
    <phoneticPr fontId="3"/>
  </si>
  <si>
    <t>研究費の種類</t>
    <phoneticPr fontId="3"/>
  </si>
  <si>
    <t>研究者氏名</t>
    <rPh sb="3" eb="5">
      <t>シメイ</t>
    </rPh>
    <phoneticPr fontId="6"/>
  </si>
  <si>
    <t>研究者職位</t>
    <phoneticPr fontId="6"/>
  </si>
  <si>
    <t>（消費税額）
事務記入欄</t>
    <rPh sb="1" eb="4">
      <t>ショウヒゼイ</t>
    </rPh>
    <rPh sb="4" eb="5">
      <t>ガク</t>
    </rPh>
    <rPh sb="7" eb="9">
      <t>ジム</t>
    </rPh>
    <rPh sb="9" eb="11">
      <t>キニュウ</t>
    </rPh>
    <rPh sb="11" eb="12">
      <t>ラン</t>
    </rPh>
    <phoneticPr fontId="3"/>
  </si>
  <si>
    <t>支払先（会社名等）</t>
    <rPh sb="0" eb="2">
      <t>シハライ</t>
    </rPh>
    <rPh sb="2" eb="3">
      <t>サキ</t>
    </rPh>
    <rPh sb="4" eb="7">
      <t>カイシャメイ</t>
    </rPh>
    <rPh sb="7" eb="8">
      <t>トウ</t>
    </rPh>
    <phoneticPr fontId="6"/>
  </si>
  <si>
    <t>謝金</t>
    <rPh sb="0" eb="2">
      <t>シャキン</t>
    </rPh>
    <phoneticPr fontId="3"/>
  </si>
  <si>
    <t>消耗品費</t>
    <rPh sb="0" eb="3">
      <t>ショウモウヒン</t>
    </rPh>
    <rPh sb="3" eb="4">
      <t>ヒ</t>
    </rPh>
    <phoneticPr fontId="3"/>
  </si>
  <si>
    <t>旅費</t>
    <rPh sb="0" eb="2">
      <t>リョヒ</t>
    </rPh>
    <phoneticPr fontId="3"/>
  </si>
  <si>
    <t>その他</t>
    <rPh sb="2" eb="3">
      <t>タ</t>
    </rPh>
    <phoneticPr fontId="3"/>
  </si>
  <si>
    <t>プロジェクトNo.</t>
    <phoneticPr fontId="3"/>
  </si>
  <si>
    <t>発議書
提出日</t>
    <rPh sb="0" eb="2">
      <t>ハツギ</t>
    </rPh>
    <rPh sb="2" eb="3">
      <t>ショ</t>
    </rPh>
    <rPh sb="4" eb="6">
      <t>テイシュツ</t>
    </rPh>
    <rPh sb="6" eb="7">
      <t>ビ</t>
    </rPh>
    <phoneticPr fontId="21"/>
  </si>
  <si>
    <t>研究費の種類</t>
    <rPh sb="0" eb="3">
      <t>ケンキュウヒ</t>
    </rPh>
    <rPh sb="4" eb="6">
      <t>シュルイ</t>
    </rPh>
    <phoneticPr fontId="3"/>
  </si>
  <si>
    <t>欄に入力してください。</t>
    <rPh sb="0" eb="1">
      <t>ラン</t>
    </rPh>
    <rPh sb="2" eb="4">
      <t>ニュウリョク</t>
    </rPh>
    <phoneticPr fontId="3"/>
  </si>
  <si>
    <t>設備備品費</t>
  </si>
  <si>
    <t>⇨適宜記入してください。</t>
    <rPh sb="1" eb="3">
      <t>テキギ</t>
    </rPh>
    <rPh sb="3" eb="5">
      <t>キニュウ</t>
    </rPh>
    <phoneticPr fontId="3"/>
  </si>
  <si>
    <t>※</t>
    <phoneticPr fontId="3"/>
  </si>
  <si>
    <t>発議書
種別</t>
    <rPh sb="0" eb="2">
      <t>ハツギ</t>
    </rPh>
    <rPh sb="2" eb="3">
      <t>ショ</t>
    </rPh>
    <rPh sb="4" eb="6">
      <t>シュベツ</t>
    </rPh>
    <phoneticPr fontId="3"/>
  </si>
  <si>
    <t>事前</t>
  </si>
  <si>
    <t>事後</t>
  </si>
  <si>
    <t>横浜</t>
    <rPh sb="0" eb="2">
      <t>ヨコハマ</t>
    </rPh>
    <phoneticPr fontId="3"/>
  </si>
  <si>
    <t>教授</t>
    <rPh sb="0" eb="2">
      <t>キョウジュ</t>
    </rPh>
    <phoneticPr fontId="3"/>
  </si>
  <si>
    <t>記載例</t>
    <rPh sb="0" eb="2">
      <t>キサイ</t>
    </rPh>
    <rPh sb="2" eb="3">
      <t>レイ</t>
    </rPh>
    <phoneticPr fontId="3"/>
  </si>
  <si>
    <t>★この台帳に記入した情報が発議書に反映されます。（台帳管理しない場合、発議書に直接入力しても構いません）</t>
    <rPh sb="3" eb="5">
      <t>ダイチョウ</t>
    </rPh>
    <rPh sb="6" eb="8">
      <t>キニュウ</t>
    </rPh>
    <rPh sb="10" eb="12">
      <t>ジョウホウ</t>
    </rPh>
    <rPh sb="13" eb="15">
      <t>ハツギ</t>
    </rPh>
    <rPh sb="15" eb="16">
      <t>ショ</t>
    </rPh>
    <rPh sb="17" eb="19">
      <t>ハンエイ</t>
    </rPh>
    <rPh sb="25" eb="27">
      <t>ダイチョウ</t>
    </rPh>
    <rPh sb="27" eb="29">
      <t>カンリ</t>
    </rPh>
    <rPh sb="32" eb="34">
      <t>バアイ</t>
    </rPh>
    <rPh sb="35" eb="37">
      <t>ハツギ</t>
    </rPh>
    <rPh sb="37" eb="38">
      <t>ショ</t>
    </rPh>
    <rPh sb="39" eb="41">
      <t>チョクセツ</t>
    </rPh>
    <rPh sb="41" eb="43">
      <t>ニュウリョク</t>
    </rPh>
    <rPh sb="46" eb="47">
      <t>カマ</t>
    </rPh>
    <phoneticPr fontId="3"/>
  </si>
  <si>
    <t>←台帳Noを入力してください</t>
    <rPh sb="1" eb="3">
      <t>ダイチョウ</t>
    </rPh>
    <rPh sb="6" eb="8">
      <t>ニュウリョク</t>
    </rPh>
    <phoneticPr fontId="3"/>
  </si>
  <si>
    <t>　（①管理台帳に入力した情報が発議書に転記されます。）</t>
    <rPh sb="3" eb="5">
      <t>カンリ</t>
    </rPh>
    <rPh sb="5" eb="7">
      <t>ダイチョウ</t>
    </rPh>
    <rPh sb="8" eb="10">
      <t>ニュウリョク</t>
    </rPh>
    <rPh sb="12" eb="14">
      <t>ジョウホウ</t>
    </rPh>
    <rPh sb="15" eb="17">
      <t>ハツギ</t>
    </rPh>
    <rPh sb="17" eb="18">
      <t>ショ</t>
    </rPh>
    <rPh sb="19" eb="21">
      <t>テンキ</t>
    </rPh>
    <phoneticPr fontId="3"/>
  </si>
  <si>
    <t>記入例</t>
    <rPh sb="0" eb="2">
      <t>キニュウ</t>
    </rPh>
    <rPh sb="2" eb="3">
      <t>レイ</t>
    </rPh>
    <phoneticPr fontId="3"/>
  </si>
  <si>
    <t>（国際総合科学群）</t>
    <phoneticPr fontId="3"/>
  </si>
  <si>
    <t>【国際総合科学群用】</t>
    <rPh sb="8" eb="9">
      <t>ヨウ</t>
    </rPh>
    <phoneticPr fontId="3"/>
  </si>
  <si>
    <t>担当</t>
    <rPh sb="0" eb="2">
      <t>タントウ</t>
    </rPh>
    <phoneticPr fontId="6"/>
  </si>
  <si>
    <t>発議者印 兼 検査印</t>
    <rPh sb="0" eb="2">
      <t>ハツギ</t>
    </rPh>
    <rPh sb="2" eb="3">
      <t>シャ</t>
    </rPh>
    <rPh sb="3" eb="4">
      <t>イン</t>
    </rPh>
    <rPh sb="5" eb="6">
      <t>ケン</t>
    </rPh>
    <rPh sb="7" eb="9">
      <t>ケンサ</t>
    </rPh>
    <rPh sb="9" eb="10">
      <t>イン</t>
    </rPh>
    <phoneticPr fontId="6"/>
  </si>
  <si>
    <t>納品日</t>
    <rPh sb="0" eb="3">
      <t>ノウヒンビ</t>
    </rPh>
    <phoneticPr fontId="3"/>
  </si>
  <si>
    <t>納品書NO</t>
    <rPh sb="0" eb="3">
      <t>ノウヒンショ</t>
    </rPh>
    <phoneticPr fontId="3"/>
  </si>
  <si>
    <t>内容（品名・用途等）</t>
    <rPh sb="0" eb="2">
      <t>ナイヨウ</t>
    </rPh>
    <rPh sb="3" eb="5">
      <t>ヒンメイ</t>
    </rPh>
    <rPh sb="6" eb="8">
      <t>ヨウト</t>
    </rPh>
    <rPh sb="8" eb="9">
      <t>ナド</t>
    </rPh>
    <phoneticPr fontId="10"/>
  </si>
  <si>
    <t>支出金額（税込総額）
自動計算</t>
    <rPh sb="0" eb="2">
      <t>シシュツ</t>
    </rPh>
    <rPh sb="2" eb="4">
      <t>キンガク</t>
    </rPh>
    <rPh sb="5" eb="7">
      <t>ゼイコミ</t>
    </rPh>
    <rPh sb="7" eb="9">
      <t>ソウガク</t>
    </rPh>
    <rPh sb="11" eb="13">
      <t>ジドウ</t>
    </rPh>
    <rPh sb="13" eb="15">
      <t>ケイサン</t>
    </rPh>
    <phoneticPr fontId="6"/>
  </si>
  <si>
    <t>個人へ支払の場合のみ、口座情報を入力してください。</t>
    <rPh sb="0" eb="2">
      <t>コジン</t>
    </rPh>
    <rPh sb="3" eb="5">
      <t>シハライ</t>
    </rPh>
    <rPh sb="6" eb="8">
      <t>バアイ</t>
    </rPh>
    <rPh sb="11" eb="13">
      <t>コウザ</t>
    </rPh>
    <rPh sb="13" eb="15">
      <t>ジョウホウ</t>
    </rPh>
    <rPh sb="16" eb="18">
      <t>ニュウリョク</t>
    </rPh>
    <phoneticPr fontId="3"/>
  </si>
  <si>
    <t>kaikei@yokohama-cu.ac.jp</t>
    <phoneticPr fontId="3"/>
  </si>
  <si>
    <t>資産種別コード</t>
  </si>
  <si>
    <t>資産種別名称</t>
  </si>
  <si>
    <t>防災・保安用品類</t>
  </si>
  <si>
    <t>その他の特殊器具・機器類</t>
  </si>
  <si>
    <t>家庭用治療器</t>
  </si>
  <si>
    <t>医科用鋼製器具</t>
  </si>
  <si>
    <t>処置用機械器具</t>
  </si>
  <si>
    <t>診療施設用機械装置・附属器具</t>
  </si>
  <si>
    <t>診断用機械器具</t>
  </si>
  <si>
    <t>生体電気現象検査用機械器具・装置</t>
  </si>
  <si>
    <t>生体物理現象検査用機械器具・装置</t>
  </si>
  <si>
    <t>生体現象監視用機械器具・装置</t>
  </si>
  <si>
    <t>機能検査用機械器具・装置</t>
  </si>
  <si>
    <t>理学診療用機械・装置</t>
  </si>
  <si>
    <t>手術用機械器具・装置</t>
  </si>
  <si>
    <t>生体機能補助・代行器</t>
  </si>
  <si>
    <t>歯科用機械器具・装置</t>
  </si>
  <si>
    <t>医用検体検査機器</t>
  </si>
  <si>
    <t>画像診断装置</t>
  </si>
  <si>
    <t>検査用核医学装置</t>
  </si>
  <si>
    <t>放射性同位元素治療装置</t>
  </si>
  <si>
    <t>治療用粒子加速装置</t>
  </si>
  <si>
    <t>医用放射線関連装置・製品</t>
  </si>
  <si>
    <t>看護関連機器類</t>
  </si>
  <si>
    <t>医学医療・看護教育機材機器類</t>
  </si>
  <si>
    <t>薬剤関連機器類</t>
  </si>
  <si>
    <t>その他の医療器具・機器類</t>
  </si>
  <si>
    <t>科学機器類</t>
  </si>
  <si>
    <t>環境保全機器類</t>
  </si>
  <si>
    <t>計測機器類</t>
  </si>
  <si>
    <t>光学機器類</t>
  </si>
  <si>
    <t>試験機器類</t>
  </si>
  <si>
    <t>測量用計器類</t>
  </si>
  <si>
    <t>分析用機器類</t>
  </si>
  <si>
    <t>理化学用設備備品</t>
  </si>
  <si>
    <t>その他の理化学機器類</t>
  </si>
  <si>
    <t>情報処理関連機器類</t>
  </si>
  <si>
    <t>有線・無線通信関連機器類</t>
  </si>
  <si>
    <t>その他の情報・通信機器類</t>
  </si>
  <si>
    <t>印刷機器類（工業用）</t>
  </si>
  <si>
    <t>金型・木型類</t>
  </si>
  <si>
    <t>機関・原動機類（工業用）</t>
  </si>
  <si>
    <t>金属加工機器類</t>
  </si>
  <si>
    <t>建設機械・運搬装置類（自動車類除）</t>
  </si>
  <si>
    <t>工具・道具類</t>
  </si>
  <si>
    <t>農林園芸機器類</t>
  </si>
  <si>
    <t>ポンプ類</t>
  </si>
  <si>
    <t>木工機械類</t>
  </si>
  <si>
    <t>その他の工作・作業機器類</t>
  </si>
  <si>
    <t>大型自動車</t>
  </si>
  <si>
    <t>普通自動車</t>
  </si>
  <si>
    <t>大型特殊自動車</t>
  </si>
  <si>
    <t>自動二輪車</t>
  </si>
  <si>
    <t>小型特殊自動車</t>
  </si>
  <si>
    <t>原動機付自転車</t>
  </si>
  <si>
    <t>自転車</t>
  </si>
  <si>
    <t>その他の標本・模型類</t>
  </si>
  <si>
    <t>自動車・小型車（〇・六六以下）</t>
  </si>
  <si>
    <t>自動車・貨物自動車（ダンプ式）</t>
  </si>
  <si>
    <t>自動車・貨物自動車（その他のもの）</t>
  </si>
  <si>
    <t>自動車・報道通信用</t>
  </si>
  <si>
    <t>自動車・その他のもの</t>
  </si>
  <si>
    <t>二輪又は三輪自動車</t>
  </si>
  <si>
    <t>フォークリフト</t>
  </si>
  <si>
    <t>測定工具及び検査工具</t>
  </si>
  <si>
    <t>治具及び取付工具</t>
  </si>
  <si>
    <t>陳列だな及び陳列ケース（冷凍又は冷蔵）</t>
  </si>
  <si>
    <t>陳列だな及び陳列ケース（その他のもの）</t>
  </si>
  <si>
    <t>その他の家具(金属製)</t>
  </si>
  <si>
    <t>その他の家具(非金属製)</t>
  </si>
  <si>
    <t>ラジオ、テレビジョン、その他の音響機器</t>
  </si>
  <si>
    <t>冷房用又は暖房用機器</t>
  </si>
  <si>
    <t>電気冷蔵庫､洗濯機その他電気又はガス機器</t>
  </si>
  <si>
    <t>氷冷蔵庫及び冷蔵ストッカー（電気式除く）</t>
  </si>
  <si>
    <t>パーソナルコンピューター（サーバー除く）</t>
  </si>
  <si>
    <t>電子計算機(その他のもの)</t>
  </si>
  <si>
    <t>複写機､計算機､金銭登録機､その他</t>
  </si>
  <si>
    <t>その他の事務機器</t>
  </si>
  <si>
    <t>度量衡器</t>
  </si>
  <si>
    <t>試験又は測定機器</t>
  </si>
  <si>
    <t>オペラグラス</t>
  </si>
  <si>
    <t>カメラ、映画撮影機、映写機及び望遠鏡</t>
  </si>
  <si>
    <t>引伸機、焼付機、乾燥機、顕微鏡その他</t>
  </si>
  <si>
    <t>手さげ金庫</t>
  </si>
  <si>
    <t>金庫(その他のもの)</t>
  </si>
  <si>
    <t>理容又は美容機器</t>
  </si>
  <si>
    <t>消毒殺菌用機器</t>
  </si>
  <si>
    <t>手術機器</t>
  </si>
  <si>
    <t>血液透析又は血しよう交換用機器</t>
  </si>
  <si>
    <t>作動部分を有する機能回復訓練機器</t>
  </si>
  <si>
    <t>調剤機器</t>
  </si>
  <si>
    <t>歯科診療用ユニット</t>
  </si>
  <si>
    <t>ファイバースコープ</t>
  </si>
  <si>
    <t>光学検査機器・その他のもの</t>
  </si>
  <si>
    <t>電子装置(移動式､救急医療用､血液分析器)</t>
  </si>
  <si>
    <t>電子装置(その他のもの)</t>
  </si>
  <si>
    <t>その他の医療機器(陶磁器製又はガラス製)</t>
  </si>
  <si>
    <t>その他の医療機器(金属製)</t>
  </si>
  <si>
    <t>その他の医療機器(その他のもの)</t>
  </si>
  <si>
    <t>その他の器具及び備品(金属製)</t>
  </si>
  <si>
    <t>その他の器具及び備品(非金属製)</t>
  </si>
  <si>
    <t>運動用具類（教材教具類除）</t>
  </si>
  <si>
    <t>運搬機械類（医療用運搬機器類・船車類除）</t>
  </si>
  <si>
    <t>クリーン用品類</t>
  </si>
  <si>
    <t>照明器具類</t>
  </si>
  <si>
    <t>文具・事務用機器類（情報処理用機器類除）</t>
  </si>
  <si>
    <t>保育器具類</t>
  </si>
  <si>
    <t>冷暖房・空調器具類</t>
  </si>
  <si>
    <t>その他の一般器具・機器類</t>
  </si>
  <si>
    <t>仮設建物</t>
  </si>
  <si>
    <t>工作物類</t>
  </si>
  <si>
    <t>サービス用機器類</t>
  </si>
  <si>
    <t>消防用機器類（船・自動車類除）</t>
  </si>
  <si>
    <t>図書類</t>
  </si>
  <si>
    <t>情報ソフトウェア</t>
  </si>
  <si>
    <t>プログラムソフトウェア</t>
  </si>
  <si>
    <t>その他の図書類</t>
  </si>
  <si>
    <t>50万円以上</t>
    <rPh sb="2" eb="6">
      <t>マンエンイジョウ</t>
    </rPh>
    <phoneticPr fontId="3"/>
  </si>
  <si>
    <t>50万円未満の備品</t>
    <rPh sb="2" eb="4">
      <t>マンエン</t>
    </rPh>
    <rPh sb="4" eb="6">
      <t>ミマン</t>
    </rPh>
    <rPh sb="7" eb="9">
      <t>ビヒン</t>
    </rPh>
    <phoneticPr fontId="3"/>
  </si>
  <si>
    <t>様式掲載ページ</t>
    <rPh sb="0" eb="2">
      <t>ヨウシキ</t>
    </rPh>
    <rPh sb="2" eb="4">
      <t>ケイサイ</t>
    </rPh>
    <phoneticPr fontId="3"/>
  </si>
  <si>
    <t>GrowOne財務会計Web</t>
    <phoneticPr fontId="3"/>
  </si>
  <si>
    <t>診療科名
（医学群のみ）</t>
    <rPh sb="0" eb="3">
      <t>シンリョウカ</t>
    </rPh>
    <rPh sb="3" eb="4">
      <t>メイ</t>
    </rPh>
    <rPh sb="6" eb="8">
      <t>イガク</t>
    </rPh>
    <rPh sb="8" eb="9">
      <t>グン</t>
    </rPh>
    <phoneticPr fontId="3"/>
  </si>
  <si>
    <t>→ログインできない場合の問い合わせ→</t>
    <rPh sb="9" eb="11">
      <t>バアイ</t>
    </rPh>
    <rPh sb="12" eb="13">
      <t>ト</t>
    </rPh>
    <rPh sb="14" eb="15">
      <t>ア</t>
    </rPh>
    <phoneticPr fontId="3"/>
  </si>
  <si>
    <t>※予算残額は参考値です。
必ずGrowOne財務会計Webで確認してください。
https://fasys.office.yokohama-cu.ac.jp/ncnu/index.jsp</t>
    <rPh sb="1" eb="3">
      <t>ヨサン</t>
    </rPh>
    <rPh sb="3" eb="5">
      <t>ザンガク</t>
    </rPh>
    <rPh sb="6" eb="8">
      <t>サンコウ</t>
    </rPh>
    <rPh sb="8" eb="9">
      <t>ネ</t>
    </rPh>
    <rPh sb="13" eb="14">
      <t>カナラ</t>
    </rPh>
    <rPh sb="22" eb="24">
      <t>ザイム</t>
    </rPh>
    <rPh sb="24" eb="26">
      <t>カイケイ</t>
    </rPh>
    <rPh sb="30" eb="32">
      <t>カクニン</t>
    </rPh>
    <phoneticPr fontId="3"/>
  </si>
  <si>
    <t>研究費予算額</t>
    <rPh sb="0" eb="3">
      <t>ケンキュウヒ</t>
    </rPh>
    <rPh sb="3" eb="5">
      <t>ヨサン</t>
    </rPh>
    <rPh sb="5" eb="6">
      <t>ガク</t>
    </rPh>
    <phoneticPr fontId="3"/>
  </si>
  <si>
    <t>支出額</t>
    <rPh sb="0" eb="2">
      <t>シシュツ</t>
    </rPh>
    <rPh sb="2" eb="3">
      <t>ガク</t>
    </rPh>
    <phoneticPr fontId="3"/>
  </si>
  <si>
    <t>予算残額（参考）</t>
    <rPh sb="0" eb="2">
      <t>ヨサン</t>
    </rPh>
    <rPh sb="2" eb="4">
      <t>ザンガク</t>
    </rPh>
    <rPh sb="5" eb="7">
      <t>サンコウ</t>
    </rPh>
    <phoneticPr fontId="3"/>
  </si>
  <si>
    <t>■リンク集</t>
    <rPh sb="4" eb="5">
      <t>シュウ</t>
    </rPh>
    <phoneticPr fontId="3"/>
  </si>
  <si>
    <t>⇩記載欄が足りなくなったときは、Noを追記してください、（表が作成されます）</t>
    <rPh sb="1" eb="3">
      <t>キサイ</t>
    </rPh>
    <rPh sb="3" eb="4">
      <t>ラン</t>
    </rPh>
    <rPh sb="5" eb="6">
      <t>タ</t>
    </rPh>
    <rPh sb="19" eb="21">
      <t>ツイキ</t>
    </rPh>
    <rPh sb="29" eb="30">
      <t>ヒョウ</t>
    </rPh>
    <rPh sb="31" eb="33">
      <t>サクセイ</t>
    </rPh>
    <phoneticPr fontId="3"/>
  </si>
  <si>
    <t>発議書記入例</t>
    <rPh sb="0" eb="1">
      <t>ハツギ</t>
    </rPh>
    <rPh sb="1" eb="2">
      <t>ショ</t>
    </rPh>
    <rPh sb="2" eb="4">
      <t>キニュウ</t>
    </rPh>
    <rPh sb="4" eb="5">
      <t>レイ</t>
    </rPh>
    <phoneticPr fontId="3"/>
  </si>
  <si>
    <t>整理番号</t>
    <rPh sb="0" eb="2">
      <t>セイリ</t>
    </rPh>
    <rPh sb="2" eb="4">
      <t>バンゴウ</t>
    </rPh>
    <phoneticPr fontId="3"/>
  </si>
  <si>
    <t>整理番号</t>
    <rPh sb="0" eb="4">
      <t>セイリバンゴウ</t>
    </rPh>
    <phoneticPr fontId="3"/>
  </si>
  <si>
    <t xml:space="preserve">※証明書エラーが表示される場合、「サイトの閲覧を続行する」をクリックして閲覧することができます。 </t>
    <phoneticPr fontId="3"/>
  </si>
  <si>
    <t>印刷して提出してください。</t>
    <rPh sb="0" eb="1">
      <t>インサツ</t>
    </rPh>
    <rPh sb="3" eb="5">
      <t>テイシュツ</t>
    </rPh>
    <phoneticPr fontId="3"/>
  </si>
  <si>
    <t>【事前】TA（ティーチング・アシスト）雇用費</t>
    <phoneticPr fontId="3"/>
  </si>
  <si>
    <t>【事後】TA（ティーチング・アシスト）雇用費</t>
    <rPh sb="1" eb="3">
      <t>ジゴ</t>
    </rPh>
    <phoneticPr fontId="3"/>
  </si>
  <si>
    <t>バイアウトすることにより増やしたい研究業務のエフォート：5％
資金提供機関が定めるバイアウト経費の支出上限額：140万円</t>
    <rPh sb="46" eb="48">
      <t>ケイヒ</t>
    </rPh>
    <phoneticPr fontId="3"/>
  </si>
  <si>
    <t>受託研究費</t>
  </si>
  <si>
    <t>21xxxxxxxx</t>
    <phoneticPr fontId="3"/>
  </si>
  <si>
    <t>【事前】外部講師の招聘に係る謝金及び交通費</t>
    <phoneticPr fontId="3"/>
  </si>
  <si>
    <t>【事後】外部講師の招聘に係る謝金及び交通費</t>
    <rPh sb="1" eb="3">
      <t>ジゴ</t>
    </rPh>
    <phoneticPr fontId="3"/>
  </si>
  <si>
    <t>【事前】実験・実習等の代行に係る経費</t>
    <phoneticPr fontId="3"/>
  </si>
  <si>
    <t>【事後】実験・実習等の代行に係る経費</t>
    <rPh sb="1" eb="3">
      <t>ジゴ</t>
    </rPh>
    <phoneticPr fontId="3"/>
  </si>
  <si>
    <t>金沢</t>
    <rPh sb="0" eb="2">
      <t>カナザワ</t>
    </rPh>
    <phoneticPr fontId="3"/>
  </si>
  <si>
    <t>ヨソノ　コウシ</t>
    <phoneticPr fontId="3"/>
  </si>
  <si>
    <t>バイアウトすることにより増えた研究業務のエフォート：5％
資金提供機関が定めるバイアウト経費の支出上限額：140万円</t>
    <rPh sb="44" eb="46">
      <t>ケイヒ</t>
    </rPh>
    <phoneticPr fontId="3"/>
  </si>
  <si>
    <t>ヨコハマ　カズキ</t>
    <phoneticPr fontId="3"/>
  </si>
  <si>
    <t>瀬戸　次郎</t>
    <rPh sb="0" eb="2">
      <t>セト</t>
    </rPh>
    <rPh sb="3" eb="5">
      <t>ジロウ</t>
    </rPh>
    <phoneticPr fontId="3"/>
  </si>
  <si>
    <t>【バイアウト経費】
TA（ティーチング・アシスト）雇用費
被雇用者名：○○　○○
雇用期間：○年○月○日～○年○月○日
科目名：○○○○</t>
    <rPh sb="6" eb="8">
      <t>ケイヒ</t>
    </rPh>
    <rPh sb="25" eb="27">
      <t>コヨウ</t>
    </rPh>
    <rPh sb="27" eb="28">
      <t>ヒ</t>
    </rPh>
    <rPh sb="29" eb="33">
      <t>ヒコヨウシャ</t>
    </rPh>
    <rPh sb="33" eb="34">
      <t>メイ</t>
    </rPh>
    <rPh sb="41" eb="43">
      <t>コヨウ</t>
    </rPh>
    <rPh sb="43" eb="45">
      <t>キカン</t>
    </rPh>
    <rPh sb="47" eb="48">
      <t>ネン</t>
    </rPh>
    <rPh sb="49" eb="50">
      <t>ガツ</t>
    </rPh>
    <rPh sb="51" eb="52">
      <t>ニチ</t>
    </rPh>
    <rPh sb="54" eb="55">
      <t>ネン</t>
    </rPh>
    <rPh sb="56" eb="57">
      <t>ガツ</t>
    </rPh>
    <rPh sb="58" eb="59">
      <t>ニチ</t>
    </rPh>
    <rPh sb="60" eb="63">
      <t>カモクメイ</t>
    </rPh>
    <phoneticPr fontId="3"/>
  </si>
  <si>
    <t>【バイアウト経費】
実験・実習等の代行に係る経費
非常勤講師氏名：○○　○○
非常勤講師所属・職位：○○・○○
委嘱期間：○年○月○日～○年○月○日
科目名：○○○○</t>
    <rPh sb="6" eb="8">
      <t>ケイヒ</t>
    </rPh>
    <rPh sb="10" eb="12">
      <t>ジッケン</t>
    </rPh>
    <rPh sb="13" eb="15">
      <t>ジッシュウ</t>
    </rPh>
    <rPh sb="15" eb="16">
      <t>トウ</t>
    </rPh>
    <rPh sb="17" eb="19">
      <t>ダイコウ</t>
    </rPh>
    <rPh sb="20" eb="21">
      <t>カカ</t>
    </rPh>
    <rPh sb="22" eb="24">
      <t>ケイヒ</t>
    </rPh>
    <rPh sb="25" eb="28">
      <t>ヒジョウキン</t>
    </rPh>
    <rPh sb="39" eb="42">
      <t>ヒジョウキン</t>
    </rPh>
    <rPh sb="56" eb="58">
      <t>イショク</t>
    </rPh>
    <rPh sb="58" eb="60">
      <t>キカン</t>
    </rPh>
    <phoneticPr fontId="3"/>
  </si>
  <si>
    <t>【バイアウト経費】
外部講師の招聘に係る謝金及び交通費
ゲスト講師氏名：○○　○○
ゲスト講師所属・職位：○○・○○
講義開催日時：○年○月○日〇時〇分～○年○月○日〇時
科目名：○○○○</t>
    <rPh sb="6" eb="8">
      <t>ケイヒ</t>
    </rPh>
    <rPh sb="10" eb="12">
      <t>ガイブ</t>
    </rPh>
    <rPh sb="12" eb="14">
      <t>コウシ</t>
    </rPh>
    <rPh sb="15" eb="17">
      <t>ショウヘイ</t>
    </rPh>
    <rPh sb="18" eb="19">
      <t>カカ</t>
    </rPh>
    <rPh sb="20" eb="22">
      <t>シャキン</t>
    </rPh>
    <rPh sb="22" eb="23">
      <t>オヨ</t>
    </rPh>
    <rPh sb="24" eb="27">
      <t>コウツウヒ</t>
    </rPh>
    <rPh sb="31" eb="33">
      <t>コウシ</t>
    </rPh>
    <rPh sb="33" eb="35">
      <t>シメイ</t>
    </rPh>
    <rPh sb="45" eb="47">
      <t>コウシ</t>
    </rPh>
    <rPh sb="47" eb="49">
      <t>ショゾク</t>
    </rPh>
    <rPh sb="50" eb="52">
      <t>ショクイ</t>
    </rPh>
    <rPh sb="59" eb="61">
      <t>コウギ</t>
    </rPh>
    <rPh sb="61" eb="63">
      <t>カイサイ</t>
    </rPh>
    <rPh sb="63" eb="65">
      <t>ニチジ</t>
    </rPh>
    <rPh sb="67" eb="68">
      <t>ネン</t>
    </rPh>
    <rPh sb="69" eb="70">
      <t>ガツ</t>
    </rPh>
    <rPh sb="71" eb="72">
      <t>ニチ</t>
    </rPh>
    <rPh sb="73" eb="74">
      <t>ジ</t>
    </rPh>
    <rPh sb="75" eb="76">
      <t>フン</t>
    </rPh>
    <rPh sb="78" eb="79">
      <t>ネン</t>
    </rPh>
    <rPh sb="80" eb="81">
      <t>ガツ</t>
    </rPh>
    <rPh sb="82" eb="83">
      <t>ニチ</t>
    </rPh>
    <rPh sb="84" eb="85">
      <t>ジ</t>
    </rPh>
    <rPh sb="86" eb="89">
      <t>カモクメイ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</si>
</sst>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2" formatCode="_ &quot;¥&quot;* #,##0_ ;_ &quot;¥&quot;* \-#,##0_ ;_ &quot;¥&quot;* &quot;-&quot;_ ;_ @_ "/>
    <numFmt numFmtId="176" formatCode="#,###"/>
    <numFmt numFmtId="177" formatCode="#,##0_ "/>
    <numFmt numFmtId="178" formatCode="#,##0_);[Red]\(#,##0\)"/>
  </numFmts>
  <fonts count="40">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2"/>
      <charset val="128"/>
      <scheme val="minor"/>
    </font>
    <font>
      <b/>
      <sz val="11"/>
      <name val="ＭＳ Ｐ明朝"/>
      <family val="1"/>
      <charset val="128"/>
    </font>
    <font>
      <b/>
      <sz val="12"/>
      <name val="ＭＳ Ｐ明朝"/>
      <family val="1"/>
      <charset val="128"/>
    </font>
    <font>
      <sz val="6"/>
      <name val="ＭＳ Ｐゴシック"/>
      <family val="3"/>
      <charset val="128"/>
    </font>
    <font>
      <sz val="8"/>
      <name val="ＭＳ Ｐ明朝"/>
      <family val="1"/>
      <charset val="128"/>
    </font>
    <font>
      <sz val="9"/>
      <name val="ＭＳ Ｐ明朝"/>
      <family val="1"/>
      <charset val="128"/>
    </font>
    <font>
      <sz val="10"/>
      <name val="ＭＳ Ｐ明朝"/>
      <family val="1"/>
      <charset val="128"/>
    </font>
    <font>
      <sz val="6"/>
      <name val="ＭＳ Ｐゴシック"/>
      <family val="3"/>
      <charset val="128"/>
      <scheme val="minor"/>
    </font>
    <font>
      <b/>
      <sz val="10"/>
      <name val="ＭＳ Ｐ明朝"/>
      <family val="1"/>
      <charset val="128"/>
    </font>
    <font>
      <sz val="11"/>
      <color theme="1"/>
      <name val="メイリオ"/>
      <family val="3"/>
      <charset val="128"/>
    </font>
    <font>
      <sz val="10"/>
      <name val="メイリオ"/>
      <family val="3"/>
      <charset val="128"/>
    </font>
    <font>
      <sz val="11"/>
      <name val="メイリオ"/>
      <family val="3"/>
      <charset val="128"/>
    </font>
    <font>
      <sz val="10"/>
      <color theme="1"/>
      <name val="メイリオ"/>
      <family val="3"/>
      <charset val="128"/>
    </font>
    <font>
      <b/>
      <sz val="11"/>
      <color rgb="FFFF0000"/>
      <name val="メイリオ"/>
      <family val="3"/>
      <charset val="128"/>
    </font>
    <font>
      <b/>
      <sz val="9"/>
      <color indexed="81"/>
      <name val="MS P ゴシック"/>
      <family val="3"/>
      <charset val="128"/>
    </font>
    <font>
      <sz val="11"/>
      <color theme="1"/>
      <name val="ＭＳ Ｐゴシック"/>
      <family val="2"/>
      <charset val="128"/>
      <scheme val="minor"/>
    </font>
    <font>
      <b/>
      <sz val="11"/>
      <color theme="1"/>
      <name val="メイリオ"/>
      <family val="3"/>
      <charset val="128"/>
    </font>
    <font>
      <sz val="16"/>
      <color theme="1"/>
      <name val="メイリオ"/>
      <family val="3"/>
      <charset val="128"/>
    </font>
    <font>
      <sz val="6"/>
      <name val="Meiryo UI"/>
      <family val="2"/>
      <charset val="128"/>
    </font>
    <font>
      <sz val="11"/>
      <color theme="0" tint="-0.499984740745262"/>
      <name val="メイリオ"/>
      <family val="3"/>
      <charset val="128"/>
    </font>
    <font>
      <b/>
      <sz val="16"/>
      <color rgb="FFFF0000"/>
      <name val="メイリオ"/>
      <family val="3"/>
      <charset val="128"/>
    </font>
    <font>
      <sz val="11"/>
      <color theme="1" tint="0.499984740745262"/>
      <name val="メイリオ"/>
      <family val="3"/>
      <charset val="128"/>
    </font>
    <font>
      <u/>
      <sz val="11"/>
      <color theme="10"/>
      <name val="ＭＳ Ｐゴシック"/>
      <family val="2"/>
      <charset val="128"/>
      <scheme val="minor"/>
    </font>
    <font>
      <b/>
      <sz val="11"/>
      <name val="メイリオ"/>
      <family val="3"/>
      <charset val="128"/>
    </font>
    <font>
      <b/>
      <u/>
      <sz val="11"/>
      <name val="ＭＳ Ｐ明朝"/>
      <family val="1"/>
      <charset val="128"/>
    </font>
    <font>
      <b/>
      <sz val="20"/>
      <color theme="1"/>
      <name val="メイリオ"/>
      <family val="3"/>
      <charset val="128"/>
    </font>
    <font>
      <sz val="14"/>
      <color theme="1"/>
      <name val="メイリオ"/>
      <family val="3"/>
      <charset val="128"/>
    </font>
    <font>
      <b/>
      <sz val="8"/>
      <color theme="1"/>
      <name val="メイリオ"/>
      <family val="3"/>
      <charset val="128"/>
    </font>
    <font>
      <sz val="11"/>
      <color theme="1"/>
      <name val="Meiryo UI"/>
      <family val="3"/>
      <charset val="128"/>
    </font>
    <font>
      <b/>
      <u/>
      <sz val="12"/>
      <color rgb="FFFF0000"/>
      <name val="メイリオ"/>
      <family val="3"/>
      <charset val="128"/>
    </font>
    <font>
      <u/>
      <sz val="16"/>
      <color theme="10"/>
      <name val="メイリオ"/>
      <family val="3"/>
      <charset val="128"/>
    </font>
    <font>
      <u/>
      <sz val="18"/>
      <color theme="10"/>
      <name val="Meiryo UI"/>
      <family val="3"/>
      <charset val="128"/>
    </font>
    <font>
      <b/>
      <sz val="14"/>
      <color theme="1"/>
      <name val="メイリオ"/>
      <family val="3"/>
      <charset val="128"/>
    </font>
    <font>
      <b/>
      <sz val="18"/>
      <color theme="1"/>
      <name val="メイリオ"/>
      <family val="3"/>
      <charset val="128"/>
    </font>
    <font>
      <sz val="10"/>
      <color indexed="81"/>
      <name val="HGPｺﾞｼｯｸM"/>
      <family val="3"/>
      <charset val="128"/>
    </font>
    <font>
      <b/>
      <sz val="12"/>
      <color theme="1"/>
      <name val="メイリオ"/>
      <family val="3"/>
      <charset val="128"/>
    </font>
    <font>
      <b/>
      <u/>
      <sz val="11"/>
      <color rgb="FFFF0000"/>
      <name val="メイリオ"/>
      <family val="3"/>
      <charset val="128"/>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uble">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ck">
        <color rgb="FFFF0000"/>
      </bottom>
      <diagonal/>
    </border>
    <border>
      <left style="thin">
        <color indexed="64"/>
      </left>
      <right style="thin">
        <color indexed="64"/>
      </right>
      <top/>
      <bottom style="dotted">
        <color rgb="FF000000"/>
      </bottom>
      <diagonal/>
    </border>
    <border>
      <left style="thin">
        <color indexed="64"/>
      </left>
      <right style="thin">
        <color indexed="64"/>
      </right>
      <top/>
      <bottom/>
      <diagonal/>
    </border>
    <border>
      <left style="thin">
        <color indexed="64"/>
      </left>
      <right style="thin">
        <color indexed="64"/>
      </right>
      <top style="dotted">
        <color rgb="FF000000"/>
      </top>
      <bottom style="dotted">
        <color indexed="64"/>
      </bottom>
      <diagonal/>
    </border>
  </borders>
  <cellStyleXfs count="4">
    <xf numFmtId="0" fontId="0" fillId="0" borderId="0">
      <alignment vertical="center"/>
    </xf>
    <xf numFmtId="0" fontId="1" fillId="0" borderId="0">
      <alignment vertical="center"/>
    </xf>
    <xf numFmtId="38" fontId="18"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219">
    <xf numFmtId="0" fontId="0" fillId="0" borderId="0" xfId="0">
      <alignment vertical="center"/>
    </xf>
    <xf numFmtId="0" fontId="2" fillId="2" borderId="0" xfId="1" applyFont="1" applyFill="1" applyProtection="1">
      <alignment vertical="center"/>
      <protection locked="0"/>
    </xf>
    <xf numFmtId="0" fontId="2" fillId="0" borderId="0" xfId="1" applyFont="1" applyProtection="1">
      <alignment vertical="center"/>
      <protection locked="0"/>
    </xf>
    <xf numFmtId="0" fontId="4" fillId="2" borderId="0" xfId="1" applyFont="1" applyFill="1" applyProtection="1">
      <alignment vertical="center"/>
      <protection locked="0"/>
    </xf>
    <xf numFmtId="0" fontId="2" fillId="3" borderId="1" xfId="1" applyFont="1" applyFill="1" applyBorder="1" applyAlignment="1" applyProtection="1">
      <alignment horizontal="center" vertical="center"/>
      <protection locked="0"/>
    </xf>
    <xf numFmtId="0" fontId="9" fillId="4" borderId="14" xfId="1" applyFont="1" applyFill="1" applyBorder="1" applyProtection="1">
      <alignment vertical="center"/>
      <protection locked="0"/>
    </xf>
    <xf numFmtId="0" fontId="2" fillId="4" borderId="14" xfId="1" applyFont="1" applyFill="1" applyBorder="1" applyProtection="1">
      <alignment vertical="center"/>
      <protection locked="0"/>
    </xf>
    <xf numFmtId="0" fontId="2" fillId="4" borderId="1" xfId="1" applyFont="1" applyFill="1" applyBorder="1" applyAlignment="1" applyProtection="1">
      <alignment horizontal="center" vertical="center"/>
      <protection locked="0"/>
    </xf>
    <xf numFmtId="0" fontId="2" fillId="0" borderId="1" xfId="1" applyFont="1" applyBorder="1" applyProtection="1">
      <alignment vertical="center"/>
      <protection locked="0"/>
    </xf>
    <xf numFmtId="0" fontId="9" fillId="4" borderId="1" xfId="1" applyFont="1" applyFill="1" applyBorder="1" applyAlignment="1" applyProtection="1">
      <alignment horizontal="center" vertical="center"/>
      <protection locked="0"/>
    </xf>
    <xf numFmtId="0" fontId="7" fillId="0" borderId="1" xfId="1" applyFont="1" applyBorder="1" applyAlignment="1" applyProtection="1">
      <alignment horizontal="right"/>
      <protection locked="0"/>
    </xf>
    <xf numFmtId="0" fontId="2" fillId="2" borderId="12" xfId="1" applyFont="1" applyFill="1" applyBorder="1" applyAlignment="1" applyProtection="1">
      <alignment vertical="center" shrinkToFit="1"/>
      <protection locked="0"/>
    </xf>
    <xf numFmtId="0" fontId="2" fillId="2" borderId="11" xfId="1" applyFont="1" applyFill="1" applyBorder="1" applyAlignment="1" applyProtection="1">
      <alignment horizontal="center" vertical="center" shrinkToFit="1"/>
      <protection locked="0"/>
    </xf>
    <xf numFmtId="0" fontId="2" fillId="3" borderId="6" xfId="1" applyFont="1" applyFill="1" applyBorder="1" applyAlignment="1" applyProtection="1">
      <alignment horizontal="center" vertical="center" wrapText="1" shrinkToFit="1"/>
      <protection locked="0"/>
    </xf>
    <xf numFmtId="0" fontId="2" fillId="2" borderId="0" xfId="1" applyFont="1" applyFill="1" applyAlignment="1" applyProtection="1">
      <alignment horizontal="left" vertical="center"/>
      <protection locked="0"/>
    </xf>
    <xf numFmtId="0" fontId="12" fillId="0" borderId="0" xfId="0" applyFont="1">
      <alignment vertical="center"/>
    </xf>
    <xf numFmtId="0" fontId="12" fillId="0" borderId="0" xfId="0" applyFont="1" applyAlignment="1">
      <alignment horizontal="center" vertical="center"/>
    </xf>
    <xf numFmtId="0" fontId="15" fillId="0" borderId="0" xfId="1" applyFont="1" applyProtection="1">
      <alignment vertical="center"/>
      <protection locked="0"/>
    </xf>
    <xf numFmtId="42" fontId="12" fillId="0" borderId="0" xfId="0" applyNumberFormat="1" applyFont="1">
      <alignment vertical="center"/>
    </xf>
    <xf numFmtId="0" fontId="12" fillId="0" borderId="0" xfId="0" applyFont="1" applyAlignment="1">
      <alignment vertical="center" wrapText="1"/>
    </xf>
    <xf numFmtId="0" fontId="2" fillId="2" borderId="12" xfId="1" applyFont="1" applyFill="1" applyBorder="1" applyAlignment="1" applyProtection="1">
      <alignment horizontal="right" vertical="center"/>
      <protection locked="0"/>
    </xf>
    <xf numFmtId="0" fontId="2" fillId="4" borderId="14" xfId="1" applyFont="1" applyFill="1" applyBorder="1" applyAlignment="1" applyProtection="1">
      <alignment horizontal="center" vertical="center" shrinkToFit="1"/>
      <protection locked="0"/>
    </xf>
    <xf numFmtId="0" fontId="2" fillId="4" borderId="6" xfId="1" applyFont="1" applyFill="1" applyBorder="1" applyAlignment="1" applyProtection="1">
      <alignment horizontal="center" vertical="center" shrinkToFit="1"/>
      <protection locked="0"/>
    </xf>
    <xf numFmtId="0" fontId="2" fillId="0" borderId="0" xfId="1" applyFont="1" applyAlignment="1" applyProtection="1">
      <alignment horizontal="center" vertical="center"/>
      <protection locked="0"/>
    </xf>
    <xf numFmtId="0" fontId="22" fillId="0" borderId="0" xfId="0" applyFont="1" applyAlignment="1">
      <alignment horizontal="center" vertical="center"/>
    </xf>
    <xf numFmtId="0" fontId="14" fillId="7" borderId="1" xfId="0" applyFont="1" applyFill="1" applyBorder="1" applyAlignment="1">
      <alignment horizontal="center" vertical="center"/>
    </xf>
    <xf numFmtId="0" fontId="14" fillId="0" borderId="0" xfId="0" applyFont="1" applyAlignment="1">
      <alignment horizontal="center" vertical="center"/>
    </xf>
    <xf numFmtId="0" fontId="14" fillId="0" borderId="0" xfId="1" applyFont="1" applyAlignment="1" applyProtection="1">
      <alignment horizontal="left" vertical="center"/>
      <protection locked="0"/>
    </xf>
    <xf numFmtId="0" fontId="2" fillId="0" borderId="0" xfId="1" applyFont="1" applyBorder="1" applyProtection="1">
      <alignment vertical="center"/>
      <protection locked="0"/>
    </xf>
    <xf numFmtId="0" fontId="2" fillId="2" borderId="8" xfId="1" applyFont="1" applyFill="1" applyBorder="1" applyAlignment="1" applyProtection="1">
      <alignment horizontal="left" vertical="center" shrinkToFit="1"/>
      <protection locked="0"/>
    </xf>
    <xf numFmtId="0" fontId="4" fillId="0" borderId="0" xfId="1" applyFont="1" applyAlignment="1" applyProtection="1">
      <alignment horizontal="center" vertical="center"/>
      <protection locked="0"/>
    </xf>
    <xf numFmtId="0" fontId="19" fillId="0" borderId="1" xfId="0" applyFont="1" applyFill="1" applyBorder="1" applyAlignment="1">
      <alignment horizontal="center" vertical="center"/>
    </xf>
    <xf numFmtId="0" fontId="24" fillId="8" borderId="1" xfId="0" applyFont="1" applyFill="1" applyBorder="1" applyAlignment="1">
      <alignment horizontal="center" vertical="center"/>
    </xf>
    <xf numFmtId="0" fontId="12" fillId="7" borderId="1" xfId="0" applyFont="1" applyFill="1" applyBorder="1">
      <alignment vertical="center"/>
    </xf>
    <xf numFmtId="0" fontId="4" fillId="2" borderId="2" xfId="1" quotePrefix="1" applyFont="1" applyFill="1" applyBorder="1" applyAlignment="1" applyProtection="1">
      <alignment horizontal="center" vertical="center" shrinkToFit="1"/>
      <protection locked="0"/>
    </xf>
    <xf numFmtId="0" fontId="26" fillId="0" borderId="0" xfId="0" applyFont="1" applyAlignment="1">
      <alignment horizontal="left" vertical="center"/>
    </xf>
    <xf numFmtId="0" fontId="14" fillId="0" borderId="0" xfId="1" applyFont="1" applyProtection="1">
      <alignment vertical="center"/>
      <protection locked="0"/>
    </xf>
    <xf numFmtId="0" fontId="14" fillId="7" borderId="1" xfId="1" applyFont="1" applyFill="1" applyBorder="1" applyAlignment="1" applyProtection="1">
      <alignment horizontal="center" vertical="center" wrapText="1" shrinkToFit="1"/>
      <protection locked="0"/>
    </xf>
    <xf numFmtId="0" fontId="0" fillId="2" borderId="0" xfId="0" applyFill="1">
      <alignment vertical="center"/>
    </xf>
    <xf numFmtId="0" fontId="12" fillId="2" borderId="0" xfId="0" applyFont="1" applyFill="1">
      <alignment vertical="center"/>
    </xf>
    <xf numFmtId="0" fontId="12" fillId="2" borderId="0" xfId="0" applyFont="1" applyFill="1" applyAlignment="1">
      <alignment horizontal="center" vertical="center"/>
    </xf>
    <xf numFmtId="0" fontId="16" fillId="2" borderId="0" xfId="0" applyFont="1" applyFill="1" applyAlignment="1">
      <alignment vertical="center"/>
    </xf>
    <xf numFmtId="42" fontId="12" fillId="2" borderId="0" xfId="0" applyNumberFormat="1" applyFont="1" applyFill="1">
      <alignment vertical="center"/>
    </xf>
    <xf numFmtId="0" fontId="23" fillId="2" borderId="0" xfId="0" applyFont="1" applyFill="1" applyAlignment="1">
      <alignment vertical="center"/>
    </xf>
    <xf numFmtId="0" fontId="12" fillId="2" borderId="0" xfId="0" applyFont="1" applyFill="1" applyAlignment="1">
      <alignment vertical="center" wrapText="1"/>
    </xf>
    <xf numFmtId="0" fontId="12" fillId="2" borderId="0" xfId="0" applyFont="1" applyFill="1" applyAlignment="1">
      <alignment horizontal="right" vertical="center"/>
    </xf>
    <xf numFmtId="0" fontId="12" fillId="2" borderId="0" xfId="0" applyFont="1" applyFill="1" applyBorder="1">
      <alignment vertical="center"/>
    </xf>
    <xf numFmtId="42" fontId="12" fillId="2" borderId="0" xfId="0" applyNumberFormat="1" applyFont="1" applyFill="1" applyAlignment="1"/>
    <xf numFmtId="0" fontId="23" fillId="2" borderId="0" xfId="0" applyFont="1" applyFill="1" applyAlignment="1">
      <alignment horizontal="left" vertical="center"/>
    </xf>
    <xf numFmtId="0" fontId="12" fillId="2" borderId="0" xfId="0" applyFont="1" applyFill="1" applyAlignment="1">
      <alignment vertical="top"/>
    </xf>
    <xf numFmtId="0" fontId="20" fillId="2" borderId="0" xfId="0" applyFont="1" applyFill="1" applyAlignment="1">
      <alignment horizontal="left" vertical="top"/>
    </xf>
    <xf numFmtId="0" fontId="12" fillId="2" borderId="0" xfId="0" applyFont="1" applyFill="1" applyAlignment="1">
      <alignment horizontal="left" vertical="center"/>
    </xf>
    <xf numFmtId="42" fontId="12" fillId="2" borderId="0" xfId="0" applyNumberFormat="1" applyFont="1" applyFill="1" applyAlignment="1">
      <alignment vertical="top"/>
    </xf>
    <xf numFmtId="0" fontId="12" fillId="2" borderId="0" xfId="0" applyFont="1" applyFill="1" applyBorder="1" applyAlignment="1">
      <alignment vertical="center"/>
    </xf>
    <xf numFmtId="0" fontId="19" fillId="2" borderId="0" xfId="0" applyFont="1" applyFill="1" applyBorder="1" applyAlignment="1">
      <alignment horizontal="left" vertical="center"/>
    </xf>
    <xf numFmtId="0" fontId="29" fillId="2" borderId="0" xfId="0" applyFont="1" applyFill="1">
      <alignment vertical="center"/>
    </xf>
    <xf numFmtId="0" fontId="0" fillId="7" borderId="0" xfId="0" applyFill="1">
      <alignment vertical="center"/>
    </xf>
    <xf numFmtId="0" fontId="30" fillId="0" borderId="1" xfId="0" applyFont="1" applyFill="1" applyBorder="1" applyAlignment="1">
      <alignment horizontal="center" vertical="center"/>
    </xf>
    <xf numFmtId="0" fontId="14" fillId="6" borderId="22" xfId="0" applyFont="1" applyFill="1" applyBorder="1" applyAlignment="1">
      <alignment horizontal="center" vertical="center" wrapText="1"/>
    </xf>
    <xf numFmtId="0" fontId="14" fillId="6" borderId="23" xfId="0" applyFont="1" applyFill="1" applyBorder="1" applyAlignment="1">
      <alignment horizontal="center" vertical="center" wrapText="1"/>
    </xf>
    <xf numFmtId="0" fontId="14" fillId="6" borderId="23" xfId="0" applyFont="1" applyFill="1" applyBorder="1" applyAlignment="1">
      <alignment horizontal="center" vertical="center"/>
    </xf>
    <xf numFmtId="42" fontId="13" fillId="6" borderId="23" xfId="0" applyNumberFormat="1" applyFont="1" applyFill="1" applyBorder="1" applyAlignment="1">
      <alignment horizontal="center" vertical="center" wrapText="1"/>
    </xf>
    <xf numFmtId="42" fontId="14" fillId="3" borderId="23" xfId="0" applyNumberFormat="1" applyFont="1" applyFill="1" applyBorder="1" applyAlignment="1">
      <alignment horizontal="center" vertical="center" wrapText="1"/>
    </xf>
    <xf numFmtId="0" fontId="14" fillId="9" borderId="23" xfId="0" applyFont="1" applyFill="1" applyBorder="1" applyAlignment="1">
      <alignment horizontal="center" vertical="center"/>
    </xf>
    <xf numFmtId="56" fontId="22" fillId="0" borderId="25" xfId="0" applyNumberFormat="1" applyFont="1" applyBorder="1" applyAlignment="1">
      <alignment horizontal="center" vertical="center"/>
    </xf>
    <xf numFmtId="0" fontId="22" fillId="0" borderId="26" xfId="0" applyFont="1" applyBorder="1" applyAlignment="1">
      <alignment horizontal="center" vertical="center"/>
    </xf>
    <xf numFmtId="0" fontId="16" fillId="0" borderId="26" xfId="0" applyFont="1" applyBorder="1" applyAlignment="1">
      <alignment horizontal="center" vertical="center"/>
    </xf>
    <xf numFmtId="0" fontId="14" fillId="7" borderId="26" xfId="0" applyFont="1" applyFill="1" applyBorder="1" applyAlignment="1">
      <alignment horizontal="center" vertical="center" wrapText="1"/>
    </xf>
    <xf numFmtId="0" fontId="14" fillId="7" borderId="26" xfId="0" applyFont="1" applyFill="1" applyBorder="1" applyAlignment="1">
      <alignment horizontal="left" vertical="center" wrapText="1"/>
    </xf>
    <xf numFmtId="0" fontId="14" fillId="7" borderId="26" xfId="0" applyFont="1" applyFill="1" applyBorder="1" applyAlignment="1">
      <alignment horizontal="left" vertical="center"/>
    </xf>
    <xf numFmtId="177" fontId="22" fillId="8" borderId="26" xfId="0" applyNumberFormat="1" applyFont="1" applyFill="1" applyBorder="1" applyAlignment="1">
      <alignment horizontal="right" vertical="center"/>
    </xf>
    <xf numFmtId="42" fontId="14" fillId="3" borderId="26" xfId="0" applyNumberFormat="1" applyFont="1" applyFill="1" applyBorder="1" applyAlignment="1">
      <alignment horizontal="right" vertical="center"/>
    </xf>
    <xf numFmtId="0" fontId="14" fillId="2" borderId="26" xfId="0" applyFont="1" applyFill="1" applyBorder="1" applyAlignment="1">
      <alignment horizontal="left" vertical="center"/>
    </xf>
    <xf numFmtId="0" fontId="13" fillId="2" borderId="26" xfId="0" applyFont="1" applyFill="1" applyBorder="1" applyAlignment="1">
      <alignment horizontal="left" vertical="center"/>
    </xf>
    <xf numFmtId="0" fontId="14" fillId="2" borderId="27" xfId="0" applyFont="1" applyFill="1" applyBorder="1" applyAlignment="1">
      <alignment horizontal="center" vertical="center"/>
    </xf>
    <xf numFmtId="178" fontId="14" fillId="7" borderId="26" xfId="0" applyNumberFormat="1" applyFont="1" applyFill="1" applyBorder="1" applyAlignment="1">
      <alignment horizontal="right" vertical="center"/>
    </xf>
    <xf numFmtId="56" fontId="22" fillId="0" borderId="28" xfId="0" applyNumberFormat="1" applyFont="1" applyBorder="1" applyAlignment="1">
      <alignment horizontal="center" vertical="center"/>
    </xf>
    <xf numFmtId="0" fontId="22" fillId="0" borderId="29" xfId="0" applyFont="1" applyBorder="1" applyAlignment="1">
      <alignment horizontal="center" vertical="center"/>
    </xf>
    <xf numFmtId="0" fontId="16" fillId="0" borderId="29" xfId="0" applyFont="1" applyBorder="1" applyAlignment="1">
      <alignment horizontal="center" vertical="center"/>
    </xf>
    <xf numFmtId="178" fontId="14" fillId="7" borderId="29" xfId="0" applyNumberFormat="1" applyFont="1" applyFill="1" applyBorder="1" applyAlignment="1">
      <alignment horizontal="right" vertical="center"/>
    </xf>
    <xf numFmtId="177" fontId="22" fillId="8" borderId="29" xfId="0" applyNumberFormat="1" applyFont="1" applyFill="1" applyBorder="1" applyAlignment="1">
      <alignment horizontal="right" vertical="center"/>
    </xf>
    <xf numFmtId="42" fontId="14" fillId="3" borderId="29" xfId="0" applyNumberFormat="1" applyFont="1" applyFill="1" applyBorder="1" applyAlignment="1">
      <alignment horizontal="right" vertical="center"/>
    </xf>
    <xf numFmtId="0" fontId="14" fillId="7" borderId="29" xfId="0" applyFont="1" applyFill="1" applyBorder="1" applyAlignment="1">
      <alignment horizontal="center" vertical="center" wrapText="1"/>
    </xf>
    <xf numFmtId="0" fontId="14" fillId="7" borderId="29" xfId="0" applyFont="1" applyFill="1" applyBorder="1" applyAlignment="1">
      <alignment horizontal="left" vertical="center" wrapText="1"/>
    </xf>
    <xf numFmtId="0" fontId="14" fillId="2" borderId="29" xfId="0" applyFont="1" applyFill="1" applyBorder="1" applyAlignment="1">
      <alignment horizontal="left" vertical="center"/>
    </xf>
    <xf numFmtId="0" fontId="13" fillId="2" borderId="29" xfId="0" applyFont="1" applyFill="1" applyBorder="1" applyAlignment="1">
      <alignment horizontal="left" vertical="center"/>
    </xf>
    <xf numFmtId="0" fontId="14" fillId="2" borderId="30" xfId="0" applyFont="1" applyFill="1" applyBorder="1" applyAlignment="1">
      <alignment horizontal="center" vertical="center"/>
    </xf>
    <xf numFmtId="0" fontId="14" fillId="9" borderId="24" xfId="0" applyFont="1" applyFill="1" applyBorder="1" applyAlignment="1">
      <alignment horizontal="center" vertical="center" wrapText="1"/>
    </xf>
    <xf numFmtId="0" fontId="24" fillId="2" borderId="0" xfId="0" applyFont="1" applyFill="1" applyBorder="1" applyAlignment="1">
      <alignment vertical="center"/>
    </xf>
    <xf numFmtId="0" fontId="31" fillId="2" borderId="0" xfId="0" applyFont="1" applyFill="1">
      <alignment vertical="center"/>
    </xf>
    <xf numFmtId="0" fontId="31" fillId="2" borderId="0" xfId="0" applyFont="1" applyFill="1" applyAlignment="1">
      <alignment horizontal="center" vertical="top"/>
    </xf>
    <xf numFmtId="0" fontId="26" fillId="10" borderId="14" xfId="0" applyFont="1" applyFill="1" applyBorder="1" applyAlignment="1">
      <alignment horizontal="center" vertical="center"/>
    </xf>
    <xf numFmtId="0" fontId="19" fillId="0" borderId="1" xfId="0" applyFont="1" applyFill="1" applyBorder="1" applyAlignment="1">
      <alignment horizontal="left" vertical="center"/>
    </xf>
    <xf numFmtId="0" fontId="29" fillId="2" borderId="0" xfId="0" applyFont="1" applyFill="1" applyAlignment="1">
      <alignment horizontal="right" vertical="center"/>
    </xf>
    <xf numFmtId="0" fontId="0" fillId="2" borderId="19" xfId="0" applyFill="1" applyBorder="1">
      <alignment vertical="center"/>
    </xf>
    <xf numFmtId="0" fontId="32" fillId="2" borderId="0" xfId="3" applyFont="1" applyFill="1" applyAlignment="1">
      <alignment horizontal="left" vertical="center" wrapText="1"/>
    </xf>
    <xf numFmtId="0" fontId="22" fillId="2" borderId="0" xfId="0" applyFont="1" applyFill="1" applyAlignment="1">
      <alignment horizontal="center" vertical="center"/>
    </xf>
    <xf numFmtId="0" fontId="14" fillId="2" borderId="0" xfId="0" applyFont="1" applyFill="1" applyAlignment="1">
      <alignment horizontal="center" vertical="center"/>
    </xf>
    <xf numFmtId="0" fontId="34" fillId="2" borderId="0" xfId="3" applyFont="1" applyFill="1">
      <alignment vertical="center"/>
    </xf>
    <xf numFmtId="42" fontId="35" fillId="2" borderId="0" xfId="0" applyNumberFormat="1" applyFont="1" applyFill="1" applyAlignment="1"/>
    <xf numFmtId="0" fontId="19" fillId="2" borderId="1" xfId="0" applyFont="1" applyFill="1" applyBorder="1" applyAlignment="1">
      <alignment horizontal="left" vertical="center"/>
    </xf>
    <xf numFmtId="0" fontId="36" fillId="2" borderId="0" xfId="0" applyFont="1" applyFill="1" applyAlignment="1">
      <alignment horizontal="right" vertical="center"/>
    </xf>
    <xf numFmtId="0" fontId="35" fillId="7" borderId="0" xfId="0" applyFont="1" applyFill="1">
      <alignment vertical="center"/>
    </xf>
    <xf numFmtId="0" fontId="32" fillId="2" borderId="0" xfId="3" applyFont="1" applyFill="1" applyBorder="1" applyAlignment="1">
      <alignment horizontal="left" vertical="center" wrapText="1"/>
    </xf>
    <xf numFmtId="0" fontId="38" fillId="0" borderId="0" xfId="0" applyFont="1" applyAlignment="1">
      <alignment horizontal="left" vertical="center"/>
    </xf>
    <xf numFmtId="0" fontId="26" fillId="10" borderId="10" xfId="0" applyFont="1" applyFill="1" applyBorder="1" applyAlignment="1">
      <alignment horizontal="center" vertical="center" wrapText="1"/>
    </xf>
    <xf numFmtId="0" fontId="26" fillId="10" borderId="34" xfId="0" applyFont="1" applyFill="1" applyBorder="1" applyAlignment="1">
      <alignment horizontal="center" vertical="center" wrapText="1"/>
    </xf>
    <xf numFmtId="0" fontId="12" fillId="2" borderId="0" xfId="0" applyFont="1" applyFill="1" applyAlignment="1">
      <alignment vertical="top" wrapText="1"/>
    </xf>
    <xf numFmtId="0" fontId="0" fillId="2" borderId="0" xfId="0" applyFill="1" applyAlignment="1">
      <alignment vertical="top" wrapText="1"/>
    </xf>
    <xf numFmtId="0" fontId="14" fillId="6" borderId="23" xfId="0" applyFont="1" applyFill="1" applyBorder="1" applyAlignment="1">
      <alignment horizontal="center" vertical="top" wrapText="1"/>
    </xf>
    <xf numFmtId="0" fontId="12" fillId="0" borderId="0" xfId="0" applyFont="1" applyAlignment="1">
      <alignment vertical="top" wrapText="1"/>
    </xf>
    <xf numFmtId="0" fontId="14" fillId="0" borderId="13" xfId="0" applyFont="1" applyBorder="1" applyAlignment="1">
      <alignment horizontal="center" vertical="center"/>
    </xf>
    <xf numFmtId="0" fontId="22" fillId="0" borderId="15" xfId="0" applyFont="1" applyBorder="1" applyAlignment="1">
      <alignment horizontal="center" vertical="center"/>
    </xf>
    <xf numFmtId="0" fontId="16" fillId="0" borderId="15" xfId="0" applyFont="1" applyBorder="1" applyAlignment="1">
      <alignment horizontal="center" vertical="center"/>
    </xf>
    <xf numFmtId="178" fontId="14" fillId="7" borderId="15" xfId="0" applyNumberFormat="1" applyFont="1" applyFill="1" applyBorder="1" applyAlignment="1">
      <alignment horizontal="right" vertical="center"/>
    </xf>
    <xf numFmtId="178" fontId="14" fillId="7" borderId="33" xfId="0" applyNumberFormat="1" applyFont="1" applyFill="1" applyBorder="1" applyAlignment="1">
      <alignment horizontal="right" vertical="center"/>
    </xf>
    <xf numFmtId="0" fontId="14" fillId="7" borderId="15" xfId="0" applyFont="1" applyFill="1" applyBorder="1" applyAlignment="1">
      <alignment horizontal="left" vertical="center" wrapText="1"/>
    </xf>
    <xf numFmtId="0" fontId="14" fillId="7" borderId="15" xfId="0" applyFont="1" applyFill="1" applyBorder="1" applyAlignment="1">
      <alignment horizontal="left" vertical="top" wrapText="1"/>
    </xf>
    <xf numFmtId="0" fontId="14" fillId="7" borderId="15" xfId="0" applyFont="1" applyFill="1" applyBorder="1" applyAlignment="1">
      <alignment horizontal="left" vertical="center"/>
    </xf>
    <xf numFmtId="0" fontId="13" fillId="7" borderId="15" xfId="0" applyFont="1" applyFill="1" applyBorder="1" applyAlignment="1">
      <alignment horizontal="left" vertical="center"/>
    </xf>
    <xf numFmtId="0" fontId="14" fillId="7" borderId="15" xfId="0" applyFont="1" applyFill="1" applyBorder="1" applyAlignment="1">
      <alignment horizontal="center" vertical="center"/>
    </xf>
    <xf numFmtId="0" fontId="22" fillId="0" borderId="31" xfId="0" applyFont="1" applyBorder="1" applyAlignment="1">
      <alignment horizontal="center" vertical="center"/>
    </xf>
    <xf numFmtId="0" fontId="16" fillId="0" borderId="31" xfId="0" applyFont="1" applyBorder="1" applyAlignment="1">
      <alignment horizontal="center" vertical="center"/>
    </xf>
    <xf numFmtId="178" fontId="14" fillId="7" borderId="31" xfId="0" applyNumberFormat="1" applyFont="1" applyFill="1" applyBorder="1" applyAlignment="1">
      <alignment horizontal="right" vertical="center"/>
    </xf>
    <xf numFmtId="177" fontId="22" fillId="8" borderId="31" xfId="0" applyNumberFormat="1" applyFont="1" applyFill="1" applyBorder="1" applyAlignment="1">
      <alignment horizontal="right" vertical="center"/>
    </xf>
    <xf numFmtId="42" fontId="14" fillId="3" borderId="31" xfId="0" applyNumberFormat="1" applyFont="1" applyFill="1" applyBorder="1" applyAlignment="1">
      <alignment horizontal="right" vertical="center"/>
    </xf>
    <xf numFmtId="0" fontId="14" fillId="7" borderId="31" xfId="0" applyFont="1" applyFill="1" applyBorder="1" applyAlignment="1">
      <alignment horizontal="left" vertical="center" wrapText="1"/>
    </xf>
    <xf numFmtId="0" fontId="14" fillId="7" borderId="31" xfId="0" applyFont="1" applyFill="1" applyBorder="1" applyAlignment="1">
      <alignment horizontal="left" vertical="top" wrapText="1"/>
    </xf>
    <xf numFmtId="0" fontId="14" fillId="7" borderId="31" xfId="0" applyFont="1" applyFill="1" applyBorder="1" applyAlignment="1">
      <alignment horizontal="left" vertical="center"/>
    </xf>
    <xf numFmtId="0" fontId="13" fillId="7" borderId="31" xfId="0" applyFont="1" applyFill="1" applyBorder="1" applyAlignment="1">
      <alignment horizontal="left" vertical="center"/>
    </xf>
    <xf numFmtId="0" fontId="14" fillId="7" borderId="31" xfId="0" applyFont="1" applyFill="1" applyBorder="1" applyAlignment="1">
      <alignment horizontal="center" vertical="center"/>
    </xf>
    <xf numFmtId="0" fontId="26" fillId="10" borderId="36" xfId="0" applyFont="1" applyFill="1" applyBorder="1" applyAlignment="1">
      <alignment horizontal="center" vertical="center" wrapText="1"/>
    </xf>
    <xf numFmtId="0" fontId="26" fillId="10" borderId="37" xfId="0" applyFont="1" applyFill="1" applyBorder="1" applyAlignment="1">
      <alignment horizontal="center" vertical="center" wrapText="1"/>
    </xf>
    <xf numFmtId="0" fontId="22" fillId="0" borderId="35" xfId="0" applyFont="1" applyBorder="1" applyAlignment="1">
      <alignment horizontal="center" vertical="center"/>
    </xf>
    <xf numFmtId="0" fontId="14" fillId="7" borderId="31" xfId="0" applyFont="1" applyFill="1" applyBorder="1" applyAlignment="1">
      <alignment horizontal="center" vertical="center" wrapText="1"/>
    </xf>
    <xf numFmtId="0" fontId="16" fillId="0" borderId="25" xfId="0" applyFont="1" applyBorder="1" applyAlignment="1">
      <alignment horizontal="left" vertical="center" wrapText="1"/>
    </xf>
    <xf numFmtId="0" fontId="14" fillId="7" borderId="26" xfId="0" applyFont="1" applyFill="1" applyBorder="1" applyAlignment="1">
      <alignment horizontal="left" vertical="top" wrapText="1"/>
    </xf>
    <xf numFmtId="0" fontId="13" fillId="7" borderId="26" xfId="0" applyFont="1" applyFill="1" applyBorder="1" applyAlignment="1">
      <alignment horizontal="left" vertical="center"/>
    </xf>
    <xf numFmtId="0" fontId="14" fillId="7" borderId="26" xfId="0" applyFont="1" applyFill="1" applyBorder="1" applyAlignment="1">
      <alignment horizontal="center" vertical="center"/>
    </xf>
    <xf numFmtId="0" fontId="16" fillId="0" borderId="38" xfId="0" applyFont="1" applyBorder="1" applyAlignment="1">
      <alignment horizontal="left" vertical="center" wrapText="1"/>
    </xf>
    <xf numFmtId="0" fontId="14" fillId="0" borderId="25" xfId="0" applyFont="1" applyBorder="1" applyAlignment="1">
      <alignment horizontal="center" vertical="center"/>
    </xf>
    <xf numFmtId="3" fontId="12" fillId="7" borderId="26" xfId="0" applyNumberFormat="1" applyFont="1" applyFill="1" applyBorder="1" applyAlignment="1">
      <alignment horizontal="right" vertical="center"/>
    </xf>
    <xf numFmtId="0" fontId="14" fillId="0" borderId="22" xfId="0" applyFont="1" applyBorder="1" applyAlignment="1">
      <alignment horizontal="center" vertical="center"/>
    </xf>
    <xf numFmtId="0" fontId="22" fillId="0" borderId="23" xfId="0" applyFont="1" applyBorder="1" applyAlignment="1">
      <alignment horizontal="center" vertical="center"/>
    </xf>
    <xf numFmtId="0" fontId="16" fillId="0" borderId="23" xfId="0" applyFont="1" applyBorder="1" applyAlignment="1">
      <alignment horizontal="center" vertical="center"/>
    </xf>
    <xf numFmtId="178" fontId="14" fillId="7" borderId="23" xfId="0" applyNumberFormat="1" applyFont="1" applyFill="1" applyBorder="1" applyAlignment="1">
      <alignment horizontal="right" vertical="center"/>
    </xf>
    <xf numFmtId="177" fontId="22" fillId="8" borderId="23" xfId="0" applyNumberFormat="1" applyFont="1" applyFill="1" applyBorder="1" applyAlignment="1">
      <alignment horizontal="right" vertical="center"/>
    </xf>
    <xf numFmtId="42" fontId="14" fillId="3" borderId="23" xfId="0" applyNumberFormat="1" applyFont="1" applyFill="1" applyBorder="1" applyAlignment="1">
      <alignment horizontal="right" vertical="center"/>
    </xf>
    <xf numFmtId="0" fontId="14" fillId="7" borderId="23" xfId="0" applyFont="1" applyFill="1" applyBorder="1" applyAlignment="1">
      <alignment horizontal="left" vertical="center" wrapText="1"/>
    </xf>
    <xf numFmtId="0" fontId="14" fillId="7" borderId="23" xfId="0" applyFont="1" applyFill="1" applyBorder="1" applyAlignment="1">
      <alignment horizontal="left" vertical="top" wrapText="1"/>
    </xf>
    <xf numFmtId="0" fontId="14" fillId="7" borderId="23" xfId="0" applyFont="1" applyFill="1" applyBorder="1" applyAlignment="1">
      <alignment horizontal="left" vertical="center"/>
    </xf>
    <xf numFmtId="0" fontId="13" fillId="7" borderId="23" xfId="0" applyFont="1" applyFill="1" applyBorder="1" applyAlignment="1">
      <alignment horizontal="left" vertical="center"/>
    </xf>
    <xf numFmtId="0" fontId="14" fillId="7" borderId="23" xfId="0" applyFont="1" applyFill="1" applyBorder="1" applyAlignment="1">
      <alignment horizontal="center" vertical="center"/>
    </xf>
    <xf numFmtId="177" fontId="22" fillId="8" borderId="39" xfId="0" applyNumberFormat="1" applyFont="1" applyFill="1" applyBorder="1" applyAlignment="1">
      <alignment horizontal="right" vertical="center"/>
    </xf>
    <xf numFmtId="42" fontId="14" fillId="3" borderId="32" xfId="0" applyNumberFormat="1" applyFont="1" applyFill="1" applyBorder="1" applyAlignment="1">
      <alignment horizontal="right" vertical="center"/>
    </xf>
    <xf numFmtId="3" fontId="12" fillId="2" borderId="1" xfId="0" applyNumberFormat="1" applyFont="1" applyFill="1" applyBorder="1">
      <alignment vertical="center"/>
    </xf>
    <xf numFmtId="3" fontId="19" fillId="0" borderId="1" xfId="0" applyNumberFormat="1" applyFont="1" applyFill="1" applyBorder="1" applyAlignment="1">
      <alignment horizontal="right" vertical="center" wrapText="1"/>
    </xf>
    <xf numFmtId="3" fontId="12" fillId="2" borderId="1" xfId="0" applyNumberFormat="1" applyFont="1" applyFill="1" applyBorder="1" applyAlignment="1">
      <alignment vertical="center" wrapText="1"/>
    </xf>
    <xf numFmtId="3" fontId="12" fillId="7" borderId="1" xfId="0" applyNumberFormat="1" applyFont="1" applyFill="1" applyBorder="1">
      <alignment vertical="center"/>
    </xf>
    <xf numFmtId="3" fontId="12" fillId="7" borderId="1" xfId="0" applyNumberFormat="1" applyFont="1" applyFill="1" applyBorder="1" applyAlignment="1">
      <alignment vertical="center" wrapText="1"/>
    </xf>
    <xf numFmtId="0" fontId="14" fillId="2" borderId="23" xfId="0" applyFont="1" applyFill="1" applyBorder="1" applyAlignment="1">
      <alignment horizontal="left" vertical="center"/>
    </xf>
    <xf numFmtId="0" fontId="14" fillId="9" borderId="40" xfId="0" applyFont="1" applyFill="1" applyBorder="1" applyAlignment="1">
      <alignment horizontal="center" vertical="center"/>
    </xf>
    <xf numFmtId="0" fontId="14" fillId="7" borderId="42" xfId="0" applyFont="1" applyFill="1" applyBorder="1" applyAlignment="1">
      <alignment horizontal="left" vertical="center"/>
    </xf>
    <xf numFmtId="0" fontId="14" fillId="7" borderId="41" xfId="0" applyFont="1" applyFill="1" applyBorder="1" applyAlignment="1">
      <alignment horizontal="left" vertical="center"/>
    </xf>
    <xf numFmtId="0" fontId="14" fillId="7" borderId="29" xfId="0" applyFont="1" applyFill="1" applyBorder="1" applyAlignment="1">
      <alignment horizontal="left" vertical="center"/>
    </xf>
    <xf numFmtId="0" fontId="33" fillId="2" borderId="0" xfId="3" applyFont="1" applyFill="1" applyAlignment="1">
      <alignment horizontal="left" vertical="center"/>
    </xf>
    <xf numFmtId="0" fontId="14" fillId="2" borderId="0" xfId="3" applyFont="1" applyFill="1" applyBorder="1" applyAlignment="1">
      <alignment horizontal="left" vertical="center"/>
    </xf>
    <xf numFmtId="0" fontId="30" fillId="0" borderId="1" xfId="0" applyFont="1" applyFill="1" applyBorder="1" applyAlignment="1">
      <alignment horizontal="center" vertical="center" wrapText="1"/>
    </xf>
    <xf numFmtId="0" fontId="39" fillId="2" borderId="8" xfId="3" applyFont="1" applyFill="1" applyBorder="1" applyAlignment="1">
      <alignment horizontal="left" vertical="top" wrapText="1"/>
    </xf>
    <xf numFmtId="0" fontId="39" fillId="2" borderId="0" xfId="3" applyFont="1" applyFill="1" applyBorder="1" applyAlignment="1">
      <alignment horizontal="left" vertical="top" wrapText="1"/>
    </xf>
    <xf numFmtId="0" fontId="9" fillId="4" borderId="4" xfId="1" applyFont="1" applyFill="1" applyBorder="1" applyAlignment="1" applyProtection="1">
      <alignment horizontal="center" vertical="center"/>
      <protection locked="0"/>
    </xf>
    <xf numFmtId="0" fontId="9" fillId="4" borderId="3" xfId="1" applyFont="1" applyFill="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11" fillId="4" borderId="4" xfId="1" applyFont="1" applyFill="1" applyBorder="1" applyAlignment="1" applyProtection="1">
      <alignment horizontal="left" vertical="center"/>
      <protection locked="0"/>
    </xf>
    <xf numFmtId="0" fontId="11" fillId="4" borderId="2" xfId="1" applyFont="1" applyFill="1" applyBorder="1" applyAlignment="1" applyProtection="1">
      <alignment horizontal="left" vertical="center"/>
      <protection locked="0"/>
    </xf>
    <xf numFmtId="0" fontId="11" fillId="4" borderId="3" xfId="1" applyFont="1" applyFill="1" applyBorder="1" applyAlignment="1" applyProtection="1">
      <alignment horizontal="left" vertical="center"/>
      <protection locked="0"/>
    </xf>
    <xf numFmtId="0" fontId="2" fillId="4" borderId="6" xfId="1" applyFont="1" applyFill="1" applyBorder="1" applyAlignment="1" applyProtection="1">
      <alignment vertical="center" wrapText="1"/>
      <protection locked="0"/>
    </xf>
    <xf numFmtId="0" fontId="2" fillId="4" borderId="10" xfId="1" applyFont="1" applyFill="1" applyBorder="1" applyProtection="1">
      <alignment vertical="center"/>
      <protection locked="0"/>
    </xf>
    <xf numFmtId="0" fontId="2" fillId="2" borderId="7"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right" vertical="center"/>
      <protection locked="0"/>
    </xf>
    <xf numFmtId="49" fontId="2" fillId="2" borderId="8" xfId="1" applyNumberFormat="1" applyFont="1" applyFill="1" applyBorder="1" applyAlignment="1" applyProtection="1">
      <alignment horizontal="center" vertical="center"/>
      <protection locked="0"/>
    </xf>
    <xf numFmtId="49" fontId="2" fillId="2" borderId="9" xfId="1" applyNumberFormat="1" applyFont="1" applyFill="1" applyBorder="1" applyAlignment="1" applyProtection="1">
      <alignment horizontal="center" vertical="center"/>
      <protection locked="0"/>
    </xf>
    <xf numFmtId="0" fontId="2" fillId="2" borderId="12" xfId="1" applyFont="1" applyFill="1" applyBorder="1" applyAlignment="1" applyProtection="1">
      <alignment horizontal="right" vertical="center" shrinkToFit="1"/>
      <protection locked="0"/>
    </xf>
    <xf numFmtId="0" fontId="2" fillId="2" borderId="12" xfId="1" applyFont="1" applyFill="1" applyBorder="1" applyAlignment="1" applyProtection="1">
      <alignment horizontal="center" vertical="center" shrinkToFit="1"/>
      <protection locked="0"/>
    </xf>
    <xf numFmtId="0" fontId="2" fillId="2" borderId="13" xfId="1" applyFont="1" applyFill="1" applyBorder="1" applyAlignment="1" applyProtection="1">
      <alignment horizontal="center" vertical="center" shrinkToFit="1"/>
      <protection locked="0"/>
    </xf>
    <xf numFmtId="0" fontId="2" fillId="0" borderId="12" xfId="1" applyFont="1" applyBorder="1" applyAlignment="1" applyProtection="1">
      <alignment horizontal="center" vertical="center"/>
      <protection locked="0"/>
    </xf>
    <xf numFmtId="0" fontId="2" fillId="2" borderId="5" xfId="1" quotePrefix="1" applyFont="1" applyFill="1" applyBorder="1" applyAlignment="1" applyProtection="1">
      <alignment horizontal="left" vertical="center" shrinkToFit="1"/>
      <protection locked="0"/>
    </xf>
    <xf numFmtId="0" fontId="2" fillId="2" borderId="2" xfId="1" quotePrefix="1" applyFont="1" applyFill="1" applyBorder="1" applyAlignment="1" applyProtection="1">
      <alignment horizontal="left" vertical="center" shrinkToFit="1"/>
      <protection locked="0"/>
    </xf>
    <xf numFmtId="0" fontId="2" fillId="2" borderId="3" xfId="1" quotePrefix="1" applyFont="1" applyFill="1" applyBorder="1" applyAlignment="1" applyProtection="1">
      <alignment horizontal="left" vertical="center" shrinkToFit="1"/>
      <protection locked="0"/>
    </xf>
    <xf numFmtId="6" fontId="2" fillId="2" borderId="2" xfId="2" applyNumberFormat="1" applyFont="1" applyFill="1" applyBorder="1" applyAlignment="1">
      <alignment horizontal="center" vertical="center"/>
    </xf>
    <xf numFmtId="176" fontId="2" fillId="2" borderId="2" xfId="1" applyNumberFormat="1" applyFont="1" applyFill="1" applyBorder="1" applyAlignment="1" applyProtection="1">
      <alignment horizontal="center" vertical="center"/>
      <protection locked="0"/>
    </xf>
    <xf numFmtId="176" fontId="2" fillId="2" borderId="3" xfId="1" applyNumberFormat="1" applyFont="1" applyFill="1" applyBorder="1" applyAlignment="1" applyProtection="1">
      <alignment horizontal="center" vertical="center"/>
      <protection locked="0"/>
    </xf>
    <xf numFmtId="0" fontId="2" fillId="0" borderId="5" xfId="1" applyFont="1" applyBorder="1" applyAlignment="1" applyProtection="1">
      <alignment horizontal="left" vertical="center" wrapText="1" shrinkToFit="1"/>
      <protection locked="0"/>
    </xf>
    <xf numFmtId="0" fontId="2" fillId="0" borderId="2" xfId="1" applyFont="1" applyBorder="1" applyAlignment="1" applyProtection="1">
      <alignment horizontal="left" vertical="center" wrapText="1" shrinkToFit="1"/>
      <protection locked="0"/>
    </xf>
    <xf numFmtId="0" fontId="2" fillId="0" borderId="3" xfId="1" applyFont="1" applyBorder="1" applyAlignment="1" applyProtection="1">
      <alignment horizontal="left" vertical="center" wrapText="1" shrinkToFit="1"/>
      <protection locked="0"/>
    </xf>
    <xf numFmtId="0" fontId="2" fillId="2" borderId="5" xfId="1" applyFont="1" applyFill="1" applyBorder="1" applyAlignment="1">
      <alignment horizontal="left" vertical="center" wrapText="1"/>
    </xf>
    <xf numFmtId="0" fontId="2" fillId="2" borderId="2" xfId="1" applyFont="1" applyFill="1" applyBorder="1" applyAlignment="1">
      <alignment horizontal="left" vertical="center" wrapText="1"/>
    </xf>
    <xf numFmtId="0" fontId="2" fillId="2" borderId="3" xfId="1" applyFont="1" applyFill="1" applyBorder="1" applyAlignment="1">
      <alignment horizontal="left" vertical="center" wrapText="1"/>
    </xf>
    <xf numFmtId="0" fontId="2" fillId="4" borderId="6" xfId="1" applyFont="1" applyFill="1" applyBorder="1" applyAlignment="1" applyProtection="1">
      <alignment horizontal="center" vertical="center"/>
      <protection locked="0"/>
    </xf>
    <xf numFmtId="0" fontId="2" fillId="4" borderId="10" xfId="1" applyFont="1" applyFill="1" applyBorder="1" applyAlignment="1" applyProtection="1">
      <alignment horizontal="center" vertical="center"/>
      <protection locked="0"/>
    </xf>
    <xf numFmtId="0" fontId="7" fillId="2" borderId="7" xfId="1" applyFont="1" applyFill="1" applyBorder="1" applyAlignment="1" applyProtection="1">
      <alignment horizontal="left" vertical="top" wrapText="1"/>
      <protection locked="0"/>
    </xf>
    <xf numFmtId="0" fontId="7" fillId="2" borderId="8" xfId="1" applyFont="1" applyFill="1" applyBorder="1" applyAlignment="1" applyProtection="1">
      <alignment horizontal="left" vertical="top" wrapText="1"/>
      <protection locked="0"/>
    </xf>
    <xf numFmtId="0" fontId="7" fillId="2" borderId="9" xfId="1" applyFont="1" applyFill="1" applyBorder="1" applyAlignment="1" applyProtection="1">
      <alignment horizontal="left" vertical="top" wrapText="1"/>
      <protection locked="0"/>
    </xf>
    <xf numFmtId="0" fontId="2" fillId="2" borderId="11" xfId="1" applyFont="1" applyFill="1" applyBorder="1" applyAlignment="1" applyProtection="1">
      <alignment horizontal="left" vertical="center" wrapText="1" shrinkToFit="1"/>
      <protection locked="0"/>
    </xf>
    <xf numFmtId="0" fontId="2" fillId="2" borderId="12" xfId="1" applyFont="1" applyFill="1" applyBorder="1" applyAlignment="1" applyProtection="1">
      <alignment horizontal="left" vertical="center" wrapText="1" shrinkToFit="1"/>
      <protection locked="0"/>
    </xf>
    <xf numFmtId="0" fontId="2" fillId="2" borderId="13" xfId="1" applyFont="1" applyFill="1" applyBorder="1" applyAlignment="1" applyProtection="1">
      <alignment horizontal="left" vertical="center" wrapText="1" shrinkToFit="1"/>
      <protection locked="0"/>
    </xf>
    <xf numFmtId="0" fontId="27" fillId="2" borderId="0" xfId="1" quotePrefix="1" applyFont="1" applyFill="1" applyBorder="1" applyAlignment="1" applyProtection="1">
      <alignment horizontal="left" vertical="center" shrinkToFit="1"/>
      <protection locked="0"/>
    </xf>
    <xf numFmtId="0" fontId="27" fillId="2" borderId="18" xfId="1" quotePrefix="1" applyFont="1" applyFill="1" applyBorder="1" applyAlignment="1" applyProtection="1">
      <alignment horizontal="left" vertical="center" shrinkToFit="1"/>
      <protection locked="0"/>
    </xf>
    <xf numFmtId="0" fontId="15" fillId="0" borderId="0" xfId="1" applyFont="1" applyAlignment="1" applyProtection="1">
      <alignment horizontal="center" vertical="center"/>
      <protection locked="0"/>
    </xf>
    <xf numFmtId="0" fontId="16" fillId="5" borderId="16" xfId="1" applyFont="1" applyFill="1" applyBorder="1" applyAlignment="1" applyProtection="1">
      <alignment horizontal="center" vertical="center"/>
      <protection locked="0"/>
    </xf>
    <xf numFmtId="0" fontId="16" fillId="5" borderId="17" xfId="1" applyFont="1" applyFill="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5" fillId="4" borderId="4" xfId="1" applyFont="1" applyFill="1" applyBorder="1" applyAlignment="1" applyProtection="1">
      <alignment horizontal="center" vertical="center"/>
      <protection locked="0"/>
    </xf>
    <xf numFmtId="0" fontId="5" fillId="4" borderId="2" xfId="1" applyFont="1" applyFill="1" applyBorder="1" applyAlignment="1" applyProtection="1">
      <alignment horizontal="center" vertical="center"/>
      <protection locked="0"/>
    </xf>
    <xf numFmtId="0" fontId="5" fillId="4" borderId="3" xfId="1" applyFont="1" applyFill="1" applyBorder="1" applyAlignment="1" applyProtection="1">
      <alignment horizontal="center" vertical="center"/>
      <protection locked="0"/>
    </xf>
    <xf numFmtId="0" fontId="28" fillId="5" borderId="20" xfId="0" applyFont="1" applyFill="1" applyBorder="1" applyAlignment="1">
      <alignment horizontal="center" vertical="center"/>
    </xf>
    <xf numFmtId="0" fontId="28" fillId="5" borderId="21" xfId="0" applyFont="1" applyFill="1" applyBorder="1" applyAlignment="1">
      <alignment horizontal="center" vertical="center"/>
    </xf>
  </cellXfs>
  <cellStyles count="4">
    <cellStyle name="ハイパーリンク" xfId="3" builtinId="8"/>
    <cellStyle name="桁区切り" xfId="2" builtinId="6"/>
    <cellStyle name="標準" xfId="0" builtinId="0"/>
    <cellStyle name="標準 3" xfId="1" xr:uid="{00000000-0005-0000-0000-000001000000}"/>
  </cellStyles>
  <dxfs count="52">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32" formatCode="_ &quot;¥&quot;* #,##0_ ;_ &quot;¥&quot;* \-#,##0_ ;_ &quot;¥&quot;* &quot;-&quot;_ ;_ @_ "/>
      <fill>
        <patternFill patternType="solid">
          <fgColor indexed="64"/>
          <bgColor theme="0" tint="-0.249977111117893"/>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tint="-0.499984740745262"/>
        <name val="メイリオ"/>
        <family val="3"/>
        <charset val="128"/>
        <scheme val="none"/>
      </font>
      <numFmt numFmtId="177" formatCode="#,##0_ "/>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FF0000"/>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tint="-0.499984740745262"/>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47" formatCode="m&quot;月&quot;d&quot;日&quo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dotted">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dxf>
    <dxf>
      <border>
        <bottom style="dotted">
          <color rgb="FF000000"/>
        </bottom>
      </border>
    </dxf>
    <dxf>
      <font>
        <strike val="0"/>
        <outline val="0"/>
        <shadow val="0"/>
        <u val="none"/>
        <vertAlign val="baseline"/>
        <sz val="11"/>
        <color auto="1"/>
        <name val="メイリオ"/>
        <family val="3"/>
        <charset val="128"/>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0"/>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32" formatCode="_ &quot;¥&quot;* #,##0_ ;_ &quot;¥&quot;* \-#,##0_ ;_ &quot;¥&quot;* &quot;-&quot;_ ;_ @_ "/>
      <fill>
        <patternFill patternType="solid">
          <fgColor indexed="64"/>
          <bgColor theme="0" tint="-0.249977111117893"/>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numFmt numFmtId="177" formatCode="#,##0_ "/>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i val="0"/>
        <strike val="0"/>
        <condense val="0"/>
        <extend val="0"/>
        <outline val="0"/>
        <shadow val="0"/>
        <u val="none"/>
        <vertAlign val="baseline"/>
        <sz val="11"/>
        <color rgb="FFFF0000"/>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numFmt numFmtId="47" formatCode="m&quot;月&quot;d&quot;日&quot;"/>
      <alignment horizontal="center" vertical="center" textRotation="0" wrapText="0" indent="0" justifyLastLine="0" shrinkToFit="0" readingOrder="0"/>
      <border diagonalUp="0" diagonalDown="0">
        <left/>
        <right style="thin">
          <color indexed="64"/>
        </right>
        <top style="dotted">
          <color indexed="64"/>
        </top>
        <bottom style="dotted">
          <color indexed="64"/>
        </bottom>
        <vertical style="thin">
          <color indexed="64"/>
        </vertical>
        <horizontal style="dotted">
          <color indexed="64"/>
        </horizontal>
      </border>
    </dxf>
    <dxf>
      <border>
        <top style="dotted">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dxf>
    <dxf>
      <border>
        <bottom style="dotted">
          <color indexed="64"/>
        </bottom>
      </border>
    </dxf>
    <dxf>
      <font>
        <strike val="0"/>
        <outline val="0"/>
        <shadow val="0"/>
        <u val="none"/>
        <vertAlign val="baseline"/>
        <sz val="11"/>
        <color auto="1"/>
        <name val="メイリオ"/>
        <family val="3"/>
        <charset val="128"/>
        <scheme val="none"/>
      </font>
      <border diagonalUp="0" diagonalDown="0" outline="0">
        <left style="thin">
          <color indexed="64"/>
        </left>
        <right style="thin">
          <color indexed="64"/>
        </right>
        <top/>
        <bottom/>
      </border>
    </dxf>
  </dxfs>
  <tableStyles count="0" defaultTableStyle="TableStyleMedium2" defaultPivotStyle="PivotStyleLight16"/>
  <colors>
    <mruColors>
      <color rgb="FFFFFFCC"/>
      <color rgb="FFF0EA00"/>
      <color rgb="FFFFCC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164101</xdr:colOff>
      <xdr:row>2</xdr:row>
      <xdr:rowOff>107024</xdr:rowOff>
    </xdr:from>
    <xdr:to>
      <xdr:col>4</xdr:col>
      <xdr:colOff>699214</xdr:colOff>
      <xdr:row>3</xdr:row>
      <xdr:rowOff>171238</xdr:rowOff>
    </xdr:to>
    <xdr:sp macro="" textlink="">
      <xdr:nvSpPr>
        <xdr:cNvPr id="2" name="四角形: 角を丸くする 1">
          <a:extLst>
            <a:ext uri="{FF2B5EF4-FFF2-40B4-BE49-F238E27FC236}">
              <a16:creationId xmlns:a16="http://schemas.microsoft.com/office/drawing/2014/main" id="{B2944596-B437-46DC-9B47-9876913F49E1}"/>
            </a:ext>
          </a:extLst>
        </xdr:cNvPr>
        <xdr:cNvSpPr/>
      </xdr:nvSpPr>
      <xdr:spPr>
        <a:xfrm>
          <a:off x="164101" y="577923"/>
          <a:ext cx="4330843" cy="29252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本様式は国総の様式ですが、医学の様式も記載方法は同様です。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399551</xdr:colOff>
      <xdr:row>7</xdr:row>
      <xdr:rowOff>92752</xdr:rowOff>
    </xdr:from>
    <xdr:to>
      <xdr:col>15</xdr:col>
      <xdr:colOff>71348</xdr:colOff>
      <xdr:row>14</xdr:row>
      <xdr:rowOff>570787</xdr:rowOff>
    </xdr:to>
    <xdr:sp macro="" textlink="">
      <xdr:nvSpPr>
        <xdr:cNvPr id="3" name="吹き出し: 角を丸めた四角形 2">
          <a:extLst>
            <a:ext uri="{FF2B5EF4-FFF2-40B4-BE49-F238E27FC236}">
              <a16:creationId xmlns:a16="http://schemas.microsoft.com/office/drawing/2014/main" id="{203C40E0-D294-4805-A2D1-2EAEBFB5581A}"/>
            </a:ext>
          </a:extLst>
        </xdr:cNvPr>
        <xdr:cNvSpPr/>
      </xdr:nvSpPr>
      <xdr:spPr>
        <a:xfrm>
          <a:off x="7306068" y="1933539"/>
          <a:ext cx="3917022" cy="3324832"/>
        </a:xfrm>
        <a:prstGeom prst="wedgeRoundRectCallout">
          <a:avLst>
            <a:gd name="adj1" fmla="val -62631"/>
            <a:gd name="adj2" fmla="val -8757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記入例</a:t>
          </a:r>
          <a:r>
            <a:rPr kumimoji="1" lang="en-US" altLang="ja-JP" sz="1100">
              <a:solidFill>
                <a:sysClr val="windowText" lastClr="000000"/>
              </a:solidFill>
            </a:rPr>
            <a:t>1</a:t>
          </a:r>
          <a:r>
            <a:rPr kumimoji="1" lang="ja-JP" altLang="en-US" sz="1100">
              <a:solidFill>
                <a:sysClr val="windowText" lastClr="000000"/>
              </a:solidFill>
            </a:rPr>
            <a:t>～</a:t>
          </a:r>
          <a:r>
            <a:rPr kumimoji="1" lang="en-US" altLang="ja-JP" sz="1100">
              <a:solidFill>
                <a:sysClr val="windowText" lastClr="000000"/>
              </a:solidFill>
            </a:rPr>
            <a:t>6】</a:t>
          </a:r>
        </a:p>
        <a:p>
          <a:pPr algn="l"/>
          <a:r>
            <a:rPr kumimoji="1" lang="en-US" altLang="ja-JP" sz="1400" b="1">
              <a:solidFill>
                <a:sysClr val="windowText" lastClr="000000"/>
              </a:solidFill>
            </a:rPr>
            <a:t>※</a:t>
          </a:r>
          <a:r>
            <a:rPr kumimoji="1" lang="ja-JP" altLang="en-US" sz="1400" b="1">
              <a:solidFill>
                <a:sysClr val="windowText" lastClr="000000"/>
              </a:solidFill>
            </a:rPr>
            <a:t>黄色欄に１～</a:t>
          </a:r>
          <a:r>
            <a:rPr kumimoji="1" lang="en-US" altLang="ja-JP" sz="1400" b="1">
              <a:solidFill>
                <a:sysClr val="windowText" lastClr="000000"/>
              </a:solidFill>
            </a:rPr>
            <a:t>6</a:t>
          </a:r>
          <a:r>
            <a:rPr kumimoji="1" lang="ja-JP" altLang="en-US" sz="1400" b="1">
              <a:solidFill>
                <a:sysClr val="windowText" lastClr="000000"/>
              </a:solidFill>
            </a:rPr>
            <a:t>の数字を入力してください。</a:t>
          </a:r>
          <a:endParaRPr kumimoji="1" lang="en-US" altLang="ja-JP" sz="1400" b="1">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記入例</a:t>
          </a:r>
          <a:r>
            <a:rPr kumimoji="1" lang="en-US" altLang="ja-JP" sz="1100">
              <a:solidFill>
                <a:sysClr val="windowText" lastClr="000000"/>
              </a:solidFill>
            </a:rPr>
            <a:t>】①</a:t>
          </a:r>
          <a:r>
            <a:rPr kumimoji="1" lang="ja-JP" altLang="en-US" sz="1100">
              <a:solidFill>
                <a:sysClr val="windowText" lastClr="000000"/>
              </a:solidFill>
            </a:rPr>
            <a:t>管理台帳」の記入例が転記されます。）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400" b="1">
              <a:solidFill>
                <a:sysClr val="windowText" lastClr="000000"/>
              </a:solidFill>
            </a:rPr>
            <a:t>1  </a:t>
          </a:r>
          <a:r>
            <a:rPr kumimoji="1" lang="ja-JP" altLang="en-US" sz="1400" b="1">
              <a:solidFill>
                <a:sysClr val="windowText" lastClr="000000"/>
              </a:solidFill>
            </a:rPr>
            <a:t>　</a:t>
          </a:r>
          <a:r>
            <a:rPr kumimoji="1" lang="en-US" altLang="ja-JP" sz="1200" b="0">
              <a:solidFill>
                <a:sysClr val="windowText" lastClr="000000"/>
              </a:solidFill>
            </a:rPr>
            <a:t>【</a:t>
          </a:r>
          <a:r>
            <a:rPr kumimoji="1" lang="ja-JP" altLang="en-US" sz="1200" b="0">
              <a:solidFill>
                <a:sysClr val="windowText" lastClr="000000"/>
              </a:solidFill>
            </a:rPr>
            <a:t>事前</a:t>
          </a:r>
          <a:r>
            <a:rPr kumimoji="1" lang="en-US" altLang="ja-JP" sz="1200" b="0">
              <a:solidFill>
                <a:sysClr val="windowText" lastClr="000000"/>
              </a:solidFill>
            </a:rPr>
            <a:t>】TA</a:t>
          </a:r>
          <a:r>
            <a:rPr kumimoji="1" lang="ja-JP" altLang="en-US" sz="1200" b="0">
              <a:solidFill>
                <a:sysClr val="windowText" lastClr="000000"/>
              </a:solidFill>
            </a:rPr>
            <a:t>（ティーチング・アシスト）雇用費</a:t>
          </a:r>
          <a:endParaRPr kumimoji="1" lang="ja-JP" altLang="en-US" sz="1200">
            <a:solidFill>
              <a:sysClr val="windowText" lastClr="000000"/>
            </a:solidFill>
          </a:endParaRPr>
        </a:p>
        <a:p>
          <a:pPr algn="l"/>
          <a:r>
            <a:rPr kumimoji="1" lang="en-US" altLang="ja-JP" sz="1400" b="1">
              <a:solidFill>
                <a:sysClr val="windowText" lastClr="000000"/>
              </a:solidFill>
            </a:rPr>
            <a:t>2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事後</a:t>
          </a:r>
          <a:r>
            <a:rPr kumimoji="1" lang="en-US" altLang="ja-JP" sz="1200">
              <a:solidFill>
                <a:sysClr val="windowText" lastClr="000000"/>
              </a:solidFill>
            </a:rPr>
            <a:t>】TA</a:t>
          </a:r>
          <a:r>
            <a:rPr kumimoji="1" lang="ja-JP" altLang="en-US" sz="1200">
              <a:solidFill>
                <a:sysClr val="windowText" lastClr="000000"/>
              </a:solidFill>
            </a:rPr>
            <a:t>（ティーチング・アシスト）雇用費</a:t>
          </a:r>
        </a:p>
        <a:p>
          <a:pPr algn="l"/>
          <a:endParaRPr kumimoji="1" lang="en-US" altLang="ja-JP" sz="1400" b="1">
            <a:solidFill>
              <a:sysClr val="windowText" lastClr="000000"/>
            </a:solidFill>
          </a:endParaRPr>
        </a:p>
        <a:p>
          <a:pPr algn="l"/>
          <a:r>
            <a:rPr kumimoji="1" lang="en-US" altLang="ja-JP" sz="1400" b="1">
              <a:solidFill>
                <a:sysClr val="windowText" lastClr="000000"/>
              </a:solidFill>
            </a:rPr>
            <a:t>3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事前</a:t>
          </a:r>
          <a:r>
            <a:rPr kumimoji="1" lang="en-US" altLang="ja-JP" sz="1200">
              <a:solidFill>
                <a:sysClr val="windowText" lastClr="000000"/>
              </a:solidFill>
            </a:rPr>
            <a:t>】</a:t>
          </a:r>
          <a:r>
            <a:rPr kumimoji="1" lang="ja-JP" altLang="en-US" sz="1200">
              <a:solidFill>
                <a:sysClr val="windowText" lastClr="000000"/>
              </a:solidFill>
            </a:rPr>
            <a:t>外部講師の招聘に係る謝金及び交通費</a:t>
          </a:r>
        </a:p>
        <a:p>
          <a:pPr algn="l"/>
          <a:r>
            <a:rPr kumimoji="1" lang="en-US" altLang="ja-JP" sz="1400" b="1">
              <a:solidFill>
                <a:sysClr val="windowText" lastClr="000000"/>
              </a:solidFill>
            </a:rPr>
            <a:t>4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事後</a:t>
          </a:r>
          <a:r>
            <a:rPr kumimoji="1" lang="en-US" altLang="ja-JP" sz="1200">
              <a:solidFill>
                <a:sysClr val="windowText" lastClr="000000"/>
              </a:solidFill>
            </a:rPr>
            <a:t>】</a:t>
          </a:r>
          <a:r>
            <a:rPr kumimoji="1" lang="ja-JP" altLang="en-US" sz="1200">
              <a:solidFill>
                <a:sysClr val="windowText" lastClr="000000"/>
              </a:solidFill>
            </a:rPr>
            <a:t>外部講師の招聘に係る謝金及び交通費</a:t>
          </a:r>
        </a:p>
        <a:p>
          <a:pPr algn="l"/>
          <a:endParaRPr kumimoji="1" lang="en-US" altLang="ja-JP" sz="1400" b="1">
            <a:solidFill>
              <a:sysClr val="windowText" lastClr="000000"/>
            </a:solidFill>
          </a:endParaRPr>
        </a:p>
        <a:p>
          <a:pPr algn="l"/>
          <a:r>
            <a:rPr kumimoji="1" lang="en-US" altLang="ja-JP" sz="1400" b="1">
              <a:solidFill>
                <a:sysClr val="windowText" lastClr="000000"/>
              </a:solidFill>
            </a:rPr>
            <a:t>5</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事前</a:t>
          </a:r>
          <a:r>
            <a:rPr kumimoji="1" lang="en-US" altLang="ja-JP" sz="1200">
              <a:solidFill>
                <a:sysClr val="windowText" lastClr="000000"/>
              </a:solidFill>
            </a:rPr>
            <a:t>】</a:t>
          </a:r>
          <a:r>
            <a:rPr kumimoji="1" lang="ja-JP" altLang="en-US" sz="1200">
              <a:solidFill>
                <a:sysClr val="windowText" lastClr="000000"/>
              </a:solidFill>
            </a:rPr>
            <a:t>実験・実習等の代行に係る経費</a:t>
          </a:r>
        </a:p>
        <a:p>
          <a:pPr algn="l"/>
          <a:r>
            <a:rPr kumimoji="1" lang="en-US" altLang="ja-JP" sz="1400" b="1">
              <a:solidFill>
                <a:sysClr val="windowText" lastClr="000000"/>
              </a:solidFill>
            </a:rPr>
            <a:t>6 </a:t>
          </a:r>
          <a:r>
            <a:rPr kumimoji="1" lang="ja-JP" altLang="en-US" sz="1400" b="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事後</a:t>
          </a:r>
          <a:r>
            <a:rPr kumimoji="1" lang="en-US" altLang="ja-JP" sz="1200">
              <a:solidFill>
                <a:sysClr val="windowText" lastClr="000000"/>
              </a:solidFill>
            </a:rPr>
            <a:t>】</a:t>
          </a:r>
          <a:r>
            <a:rPr kumimoji="1" lang="ja-JP" altLang="en-US" sz="1200">
              <a:solidFill>
                <a:sysClr val="windowText" lastClr="000000"/>
              </a:solidFill>
            </a:rPr>
            <a:t>実験・実習等の代行に係る経費</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jimu.yokohama-cu.ac.jp\&#30740;&#31350;&#25512;&#36914;&#35506;\kenkyu\&#9733;&#12510;&#12491;&#12517;&#12450;&#12523;&#12539;&#21508;&#31278;&#27096;&#24335;\&#30740;&#31350;&#36027;&#12510;&#12491;&#12517;&#12450;&#12523;&#38306;&#36899;\H31\&#12304;1&#26376;24&#26085;&#12414;&#12391;&#12395;&#12305;&#30740;&#31350;&#36027;&#31649;&#29702;&#25285;&#24403;&#20869;&#12391;&#20316;&#26989;\&#9734;CSV&#21462;&#36796;&#65288;&#22519;&#34892;&#65306;&#20661;&#21209;&#35336;&#19978;&#12539;&#31435;&#26367;&#31561;&#65289;\&#65288;&#21442;&#32771;&#65289;&#9733;&#12304;&#65320;30&#24180;&#24230;&#12305;%20&#20253;&#31080;&#25480;&#21463;-&#20661;&#21209;&#35336;&#1997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30740;&#31350;&#25512;&#36914;&#35506;\kenkyu\&#9733;&#31185;&#30740;&#36027;\&#9734;CSV&#21462;&#36796;&#65288;&#12503;&#12525;&#12472;&#12455;&#12463;&#12488;&#30331;&#37682;&#12539;&#20661;&#27177;&#35336;&#19978;&#65289;\2018&#24180;&#24230;\&#21442;&#29031;&#65288;&#25945;&#21729;&#12510;&#12473;&#12479;&#12539;&#30456;&#25163;&#20808;&#12510;&#12473;&#1247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前決裁"/>
      <sheetName val="（立替）旅費以外"/>
      <sheetName val="（立替）旅費"/>
      <sheetName val="（債務計上）旅費以外"/>
      <sheetName val="プロジェクト一覧表2018"/>
      <sheetName val="秘書"/>
      <sheetName val="相手先"/>
      <sheetName val="教員マスタ"/>
    </sheetNames>
    <sheetDataSet>
      <sheetData sheetId="0"/>
      <sheetData sheetId="1"/>
      <sheetData sheetId="2"/>
      <sheetData sheetId="3"/>
      <sheetData sheetId="4">
        <row r="1">
          <cell r="A1" t="str">
            <v>プロジェクト（リンク）</v>
          </cell>
          <cell r="B1" t="str">
            <v>所管</v>
          </cell>
          <cell r="C1" t="str">
            <v>会計年度</v>
          </cell>
          <cell r="D1" t="str">
            <v>プロジェクト種別</v>
          </cell>
          <cell r="E1" t="str">
            <v>プロジェクトコード</v>
          </cell>
          <cell r="F1" t="str">
            <v>プロジェクト名称</v>
          </cell>
          <cell r="G1" t="str">
            <v>プロジェクト略称</v>
          </cell>
          <cell r="H1" t="str">
            <v>プロジェクト目的</v>
          </cell>
          <cell r="I1" t="str">
            <v>期間(開始)</v>
          </cell>
          <cell r="J1" t="str">
            <v>期間(終了)</v>
          </cell>
          <cell r="K1" t="str">
            <v>開始年度</v>
          </cell>
          <cell r="L1" t="str">
            <v>目的</v>
          </cell>
          <cell r="M1" t="str">
            <v>プロジェクト登録区分</v>
          </cell>
          <cell r="N1" t="str">
            <v>目的区分</v>
          </cell>
          <cell r="O1" t="str">
            <v>残高繰越</v>
          </cell>
          <cell r="P1" t="str">
            <v>取纏部局</v>
          </cell>
          <cell r="Q1" t="str">
            <v>代表者</v>
          </cell>
          <cell r="R1" t="str">
            <v>所属</v>
          </cell>
          <cell r="S1" t="str">
            <v>役職</v>
          </cell>
          <cell r="T1" t="str">
            <v>登録日</v>
          </cell>
          <cell r="U1" t="str">
            <v>申請日</v>
          </cell>
          <cell r="V1" t="str">
            <v>承認日</v>
          </cell>
          <cell r="W1" t="str">
            <v>完了日</v>
          </cell>
          <cell r="X1" t="str">
            <v>状況</v>
          </cell>
          <cell r="Y1" t="str">
            <v>入力担当者</v>
          </cell>
          <cell r="Z1" t="str">
            <v>入力担当部門</v>
          </cell>
          <cell r="AA1" t="str">
            <v>摘要</v>
          </cell>
          <cell r="AB1" t="str">
            <v>課題番号</v>
          </cell>
          <cell r="AC1" t="str">
            <v>執行権限（依頼）</v>
          </cell>
          <cell r="AD1" t="str">
            <v>執行権限（契約）</v>
          </cell>
          <cell r="AE1" t="str">
            <v>執行権限（決定）</v>
          </cell>
          <cell r="AF1" t="str">
            <v>明細種別名称</v>
          </cell>
          <cell r="AG1" t="str">
            <v>相手先/所管/ﾌﾟﾛｼﾞｪｸﾄｺｰﾄﾞ</v>
          </cell>
          <cell r="AH1" t="str">
            <v>相手先/所管/ﾌﾟﾛｼﾞｪｸﾄ名称</v>
          </cell>
          <cell r="AI1" t="str">
            <v>配分率</v>
          </cell>
          <cell r="AJ1" t="str">
            <v>契約額</v>
          </cell>
          <cell r="AK1" t="str">
            <v>債権計上額</v>
          </cell>
          <cell r="AL1" t="str">
            <v>入金額</v>
          </cell>
          <cell r="AM1" t="str">
            <v>入金残高</v>
          </cell>
          <cell r="AN1" t="str">
            <v>繰越額</v>
          </cell>
          <cell r="AO1" t="str">
            <v>予算額</v>
          </cell>
          <cell r="AP1" t="str">
            <v>振替増</v>
          </cell>
          <cell r="AQ1" t="str">
            <v>振替減</v>
          </cell>
          <cell r="AR1" t="str">
            <v>予算合計</v>
          </cell>
        </row>
        <row r="2">
          <cell r="A2" t="str">
            <v>1123000000対象外</v>
          </cell>
          <cell r="B2" t="str">
            <v>対象外</v>
          </cell>
          <cell r="C2" t="str">
            <v>2018年度</v>
          </cell>
          <cell r="D2" t="str">
            <v>（収入）科学研究費補助金</v>
          </cell>
          <cell r="E2">
            <v>1123000000</v>
          </cell>
          <cell r="F2" t="str">
            <v>科学研究費補助金送金用</v>
          </cell>
          <cell r="G2" t="str">
            <v>科学研究費補助金送金用</v>
          </cell>
          <cell r="I2">
            <v>20110401</v>
          </cell>
          <cell r="J2">
            <v>20190331</v>
          </cell>
          <cell r="K2" t="str">
            <v>2011年度</v>
          </cell>
          <cell r="L2" t="str">
            <v>（支出）科学研究費補助金</v>
          </cell>
          <cell r="M2" t="str">
            <v>直接経費</v>
          </cell>
          <cell r="N2" t="str">
            <v>科研費</v>
          </cell>
          <cell r="O2" t="str">
            <v>繰越有</v>
          </cell>
          <cell r="P2" t="str">
            <v>研究推進部（八景）（29-）</v>
          </cell>
          <cell r="Q2" t="str">
            <v>竹内　紀充</v>
          </cell>
          <cell r="R2" t="str">
            <v>研究基盤課</v>
          </cell>
          <cell r="S2" t="str">
            <v>課長</v>
          </cell>
          <cell r="X2" t="str">
            <v>開始</v>
          </cell>
          <cell r="Y2" t="str">
            <v>虎谷　裕子</v>
          </cell>
          <cell r="Z2" t="str">
            <v>研究推進部（八景）（29-）</v>
          </cell>
          <cell r="AA2" t="str">
            <v>送金用プロジェクト</v>
          </cell>
          <cell r="AC2" t="str">
            <v>許可しない</v>
          </cell>
          <cell r="AD2" t="str">
            <v>許可しない</v>
          </cell>
          <cell r="AE2" t="str">
            <v>許可しない</v>
          </cell>
          <cell r="AF2" t="str">
            <v>直接費</v>
          </cell>
          <cell r="AG2">
            <v>10320100</v>
          </cell>
          <cell r="AH2" t="str">
            <v>研究推進部共通（八景）（29-）</v>
          </cell>
          <cell r="AI2">
            <v>100</v>
          </cell>
          <cell r="AJ2">
            <v>0</v>
          </cell>
          <cell r="AK2">
            <v>0</v>
          </cell>
          <cell r="AL2">
            <v>0</v>
          </cell>
          <cell r="AM2">
            <v>0</v>
          </cell>
          <cell r="AN2">
            <v>0</v>
          </cell>
          <cell r="AO2">
            <v>-29828720</v>
          </cell>
          <cell r="AP2">
            <v>29828720</v>
          </cell>
          <cell r="AQ2">
            <v>0</v>
          </cell>
          <cell r="AR2">
            <v>0</v>
          </cell>
        </row>
        <row r="3">
          <cell r="A3" t="str">
            <v>1325000001対象外</v>
          </cell>
          <cell r="B3" t="str">
            <v>対象外</v>
          </cell>
          <cell r="C3" t="str">
            <v>2018年度</v>
          </cell>
          <cell r="D3" t="str">
            <v>（収入）科学研究費補助金</v>
          </cell>
          <cell r="E3">
            <v>1325000001</v>
          </cell>
          <cell r="F3" t="str">
            <v>繰越承認課題の繰越申請をしていない前年度残額保管用（元のPJの執行完了後に戻入）</v>
          </cell>
          <cell r="G3" t="str">
            <v>繰越承認課題の繰越申請をしていない前年度</v>
          </cell>
          <cell r="I3">
            <v>20130401</v>
          </cell>
          <cell r="J3">
            <v>20200331</v>
          </cell>
          <cell r="K3" t="str">
            <v>2013年度</v>
          </cell>
          <cell r="L3" t="str">
            <v>（支出）科学研究費補助金</v>
          </cell>
          <cell r="M3" t="str">
            <v>直接経費</v>
          </cell>
          <cell r="N3" t="str">
            <v>科研費</v>
          </cell>
          <cell r="O3" t="str">
            <v>繰越有</v>
          </cell>
          <cell r="P3" t="str">
            <v>研究推進部（八景）（29-）</v>
          </cell>
          <cell r="Q3" t="str">
            <v>嶋崎　孝浩</v>
          </cell>
          <cell r="R3" t="str">
            <v>研究推進課</v>
          </cell>
          <cell r="S3" t="str">
            <v>課長</v>
          </cell>
          <cell r="X3" t="str">
            <v>開始</v>
          </cell>
          <cell r="Y3" t="str">
            <v>虎谷　裕子</v>
          </cell>
          <cell r="Z3" t="str">
            <v>研究推進部（八景）（29-）</v>
          </cell>
          <cell r="AA3" t="str">
            <v>元のPJの執行完了後に元のPJに戻入</v>
          </cell>
          <cell r="AC3" t="str">
            <v>許可しない</v>
          </cell>
          <cell r="AD3" t="str">
            <v>許可しない</v>
          </cell>
          <cell r="AE3" t="str">
            <v>許可しない</v>
          </cell>
          <cell r="AF3" t="str">
            <v>直接費</v>
          </cell>
          <cell r="AG3">
            <v>10320100</v>
          </cell>
          <cell r="AH3" t="str">
            <v>研究推進部共通（八景）（29-）</v>
          </cell>
          <cell r="AI3">
            <v>100</v>
          </cell>
          <cell r="AJ3">
            <v>0</v>
          </cell>
          <cell r="AK3">
            <v>0</v>
          </cell>
          <cell r="AL3">
            <v>0</v>
          </cell>
          <cell r="AM3">
            <v>0</v>
          </cell>
          <cell r="AN3">
            <v>0</v>
          </cell>
          <cell r="AO3">
            <v>0</v>
          </cell>
          <cell r="AP3">
            <v>131472</v>
          </cell>
          <cell r="AQ3">
            <v>0</v>
          </cell>
          <cell r="AR3">
            <v>131472</v>
          </cell>
        </row>
        <row r="4">
          <cell r="A4" t="str">
            <v>1716H03293緒方　一博</v>
          </cell>
          <cell r="B4" t="str">
            <v>緒方　一博</v>
          </cell>
          <cell r="C4" t="str">
            <v>2018年度</v>
          </cell>
          <cell r="D4" t="str">
            <v>（収入）科学研究費補助金</v>
          </cell>
          <cell r="E4" t="str">
            <v>1716H03293</v>
          </cell>
          <cell r="F4" t="str">
            <v>（科研）がん関連転写因子Runx1/CBFβを標的とした活性制御薬物の研究</v>
          </cell>
          <cell r="G4" t="str">
            <v>（科研）がん関連転写因子Runx1/CB</v>
          </cell>
          <cell r="H4" t="str">
            <v>科研費（補助金）</v>
          </cell>
          <cell r="I4">
            <v>20170401</v>
          </cell>
          <cell r="J4">
            <v>20190331</v>
          </cell>
          <cell r="K4" t="str">
            <v>2017年度</v>
          </cell>
          <cell r="L4" t="str">
            <v>（支出）科学研究費補助金</v>
          </cell>
          <cell r="M4" t="str">
            <v>直接経費</v>
          </cell>
          <cell r="N4" t="str">
            <v>科研費</v>
          </cell>
          <cell r="O4" t="str">
            <v>繰越有</v>
          </cell>
          <cell r="P4" t="str">
            <v>研）学術院（福浦）</v>
          </cell>
          <cell r="Q4" t="str">
            <v>緒方　一博</v>
          </cell>
          <cell r="R4" t="str">
            <v>医学研究科</v>
          </cell>
          <cell r="S4" t="str">
            <v>教授</v>
          </cell>
          <cell r="X4" t="str">
            <v>開始</v>
          </cell>
          <cell r="Y4" t="str">
            <v>虎谷　裕子</v>
          </cell>
          <cell r="Z4" t="str">
            <v>研究推進部（八景）（29-）</v>
          </cell>
          <cell r="AA4" t="str">
            <v>基盤研究(B) ※H29→H30繰越申請承認課題</v>
          </cell>
          <cell r="AB4" t="str">
            <v>16H03293</v>
          </cell>
          <cell r="AC4" t="str">
            <v>許可しない</v>
          </cell>
          <cell r="AD4" t="str">
            <v>許可しない</v>
          </cell>
          <cell r="AE4" t="str">
            <v>許可しない</v>
          </cell>
          <cell r="AF4" t="str">
            <v>直接費</v>
          </cell>
          <cell r="AG4">
            <v>10952142</v>
          </cell>
          <cell r="AH4" t="str">
            <v>研）緒方　一博（19-）</v>
          </cell>
          <cell r="AI4">
            <v>100</v>
          </cell>
          <cell r="AJ4">
            <v>0</v>
          </cell>
          <cell r="AK4">
            <v>0</v>
          </cell>
          <cell r="AL4">
            <v>0</v>
          </cell>
          <cell r="AM4">
            <v>0</v>
          </cell>
          <cell r="AN4">
            <v>2200</v>
          </cell>
          <cell r="AO4">
            <v>2300000</v>
          </cell>
          <cell r="AP4">
            <v>0</v>
          </cell>
          <cell r="AQ4">
            <v>2200</v>
          </cell>
          <cell r="AR4">
            <v>2300000</v>
          </cell>
        </row>
        <row r="5">
          <cell r="A5" t="str">
            <v>1716H03293椎名　政昭</v>
          </cell>
          <cell r="B5" t="str">
            <v>椎名　政昭</v>
          </cell>
          <cell r="C5" t="str">
            <v>2018年度</v>
          </cell>
          <cell r="D5" t="str">
            <v>（収入）科学研究費補助金</v>
          </cell>
          <cell r="E5" t="str">
            <v>1716H03293</v>
          </cell>
          <cell r="F5" t="str">
            <v>（科研）がん関連転写因子Runx1/CBFβを標的とした活性制御薬物の研究</v>
          </cell>
          <cell r="G5" t="str">
            <v>（科研）がん関連転写因子Runx1/CB</v>
          </cell>
          <cell r="H5" t="str">
            <v>科研費（補助金）</v>
          </cell>
          <cell r="I5">
            <v>20170401</v>
          </cell>
          <cell r="J5">
            <v>20190331</v>
          </cell>
          <cell r="K5" t="str">
            <v>2017年度</v>
          </cell>
          <cell r="L5" t="str">
            <v>（支出）科学研究費補助金</v>
          </cell>
          <cell r="M5" t="str">
            <v>直接経費</v>
          </cell>
          <cell r="N5" t="str">
            <v>科研費</v>
          </cell>
          <cell r="O5" t="str">
            <v>繰越有</v>
          </cell>
          <cell r="P5" t="str">
            <v>研）学術院（福浦）</v>
          </cell>
          <cell r="Q5" t="str">
            <v>緒方　一博</v>
          </cell>
          <cell r="R5" t="str">
            <v>医学研究科</v>
          </cell>
          <cell r="S5" t="str">
            <v>教授</v>
          </cell>
          <cell r="X5" t="str">
            <v>開始</v>
          </cell>
          <cell r="Y5" t="str">
            <v>虎谷　裕子</v>
          </cell>
          <cell r="Z5" t="str">
            <v>研究推進部（八景）（29-）</v>
          </cell>
          <cell r="AA5" t="str">
            <v>基盤研究(B) ※H29→H30繰越申請承認課題</v>
          </cell>
          <cell r="AB5" t="str">
            <v>16H03293</v>
          </cell>
          <cell r="AC5" t="str">
            <v>許可しない</v>
          </cell>
          <cell r="AD5" t="str">
            <v>許可しない</v>
          </cell>
          <cell r="AE5" t="str">
            <v>許可しない</v>
          </cell>
          <cell r="AF5" t="str">
            <v>直接費</v>
          </cell>
          <cell r="AG5">
            <v>10952189</v>
          </cell>
          <cell r="AH5" t="str">
            <v>研）椎名　政昭(19-)（H31.3.31まで）</v>
          </cell>
          <cell r="AI5">
            <v>0</v>
          </cell>
          <cell r="AJ5">
            <v>0</v>
          </cell>
          <cell r="AK5">
            <v>0</v>
          </cell>
          <cell r="AL5">
            <v>0</v>
          </cell>
          <cell r="AM5">
            <v>0</v>
          </cell>
          <cell r="AN5">
            <v>0</v>
          </cell>
          <cell r="AO5">
            <v>0</v>
          </cell>
          <cell r="AP5">
            <v>0</v>
          </cell>
          <cell r="AQ5">
            <v>0</v>
          </cell>
          <cell r="AR5">
            <v>0</v>
          </cell>
        </row>
        <row r="6">
          <cell r="A6" t="str">
            <v>1716H03293浜田　恵輔</v>
          </cell>
          <cell r="B6" t="str">
            <v>浜田　恵輔</v>
          </cell>
          <cell r="C6" t="str">
            <v>2018年度</v>
          </cell>
          <cell r="D6" t="str">
            <v>（収入）科学研究費補助金</v>
          </cell>
          <cell r="E6" t="str">
            <v>1716H03293</v>
          </cell>
          <cell r="F6" t="str">
            <v>（科研）がん関連転写因子Runx1/CBFβを標的とした活性制御薬物の研究</v>
          </cell>
          <cell r="G6" t="str">
            <v>（科研）がん関連転写因子Runx1/CB</v>
          </cell>
          <cell r="H6" t="str">
            <v>科研費（補助金）</v>
          </cell>
          <cell r="I6">
            <v>20170401</v>
          </cell>
          <cell r="J6">
            <v>20190331</v>
          </cell>
          <cell r="K6" t="str">
            <v>2017年度</v>
          </cell>
          <cell r="L6" t="str">
            <v>（支出）科学研究費補助金</v>
          </cell>
          <cell r="M6" t="str">
            <v>直接経費</v>
          </cell>
          <cell r="N6" t="str">
            <v>科研費</v>
          </cell>
          <cell r="O6" t="str">
            <v>繰越有</v>
          </cell>
          <cell r="P6" t="str">
            <v>研）学術院（福浦）</v>
          </cell>
          <cell r="Q6" t="str">
            <v>緒方　一博</v>
          </cell>
          <cell r="R6" t="str">
            <v>医学研究科</v>
          </cell>
          <cell r="S6" t="str">
            <v>教授</v>
          </cell>
          <cell r="X6" t="str">
            <v>開始</v>
          </cell>
          <cell r="Y6" t="str">
            <v>虎谷　裕子</v>
          </cell>
          <cell r="Z6" t="str">
            <v>研究推進部（八景）（29-）</v>
          </cell>
          <cell r="AA6" t="str">
            <v>基盤研究(B) ※H29→H30繰越申請承認課題</v>
          </cell>
          <cell r="AB6" t="str">
            <v>16H03293</v>
          </cell>
          <cell r="AC6" t="str">
            <v>許可しない</v>
          </cell>
          <cell r="AD6" t="str">
            <v>許可しない</v>
          </cell>
          <cell r="AE6" t="str">
            <v>許可しない</v>
          </cell>
          <cell r="AF6" t="str">
            <v>直接費</v>
          </cell>
          <cell r="AG6">
            <v>10952248</v>
          </cell>
          <cell r="AH6" t="str">
            <v>研）濱田　恵輔(19-)</v>
          </cell>
          <cell r="AI6">
            <v>0</v>
          </cell>
          <cell r="AJ6">
            <v>0</v>
          </cell>
          <cell r="AK6">
            <v>0</v>
          </cell>
          <cell r="AL6">
            <v>0</v>
          </cell>
          <cell r="AM6">
            <v>0</v>
          </cell>
          <cell r="AN6">
            <v>0</v>
          </cell>
          <cell r="AO6">
            <v>0</v>
          </cell>
          <cell r="AP6">
            <v>0</v>
          </cell>
          <cell r="AQ6">
            <v>0</v>
          </cell>
          <cell r="AR6">
            <v>0</v>
          </cell>
        </row>
        <row r="7">
          <cell r="A7" t="str">
            <v>1716H05230木村　弥生</v>
          </cell>
          <cell r="B7" t="str">
            <v>木村　弥生</v>
          </cell>
          <cell r="C7" t="str">
            <v>2018年度</v>
          </cell>
          <cell r="D7" t="str">
            <v>（収入）科学研究費補助金</v>
          </cell>
          <cell r="E7" t="str">
            <v>1716H05230</v>
          </cell>
          <cell r="F7" t="str">
            <v>（科研）上皮間葉転換(EMT)を指標とした新規腫瘍診断法の構築</v>
          </cell>
          <cell r="G7" t="str">
            <v>（科研）上皮間葉転換(EMT)を指標とし</v>
          </cell>
          <cell r="H7" t="str">
            <v>科研費（補助金）</v>
          </cell>
          <cell r="I7">
            <v>20170401</v>
          </cell>
          <cell r="J7">
            <v>20190331</v>
          </cell>
          <cell r="K7" t="str">
            <v>2017年度</v>
          </cell>
          <cell r="L7" t="str">
            <v>（支出）科学研究費補助金</v>
          </cell>
          <cell r="M7" t="str">
            <v>直接経費</v>
          </cell>
          <cell r="N7" t="str">
            <v>科研費</v>
          </cell>
          <cell r="O7" t="str">
            <v>繰越有</v>
          </cell>
          <cell r="P7" t="str">
            <v>研）学術院（福浦）</v>
          </cell>
          <cell r="Q7" t="str">
            <v>堀内（木村）　弥生</v>
          </cell>
          <cell r="R7" t="str">
            <v>医学研究科</v>
          </cell>
          <cell r="S7" t="str">
            <v>准教授</v>
          </cell>
          <cell r="X7" t="str">
            <v>開始</v>
          </cell>
          <cell r="Y7" t="str">
            <v>虎谷　裕子</v>
          </cell>
          <cell r="Z7" t="str">
            <v>研究推進部（八景）（29-）</v>
          </cell>
          <cell r="AA7" t="str">
            <v>基盤研究(B) ※H29→H30繰越申請承認課題</v>
          </cell>
          <cell r="AB7" t="str">
            <v>16H05230</v>
          </cell>
          <cell r="AC7" t="str">
            <v>許可しない</v>
          </cell>
          <cell r="AD7" t="str">
            <v>許可しない</v>
          </cell>
          <cell r="AE7" t="str">
            <v>許可しない</v>
          </cell>
          <cell r="AF7" t="str">
            <v>直接費</v>
          </cell>
          <cell r="AG7">
            <v>10952600</v>
          </cell>
          <cell r="AH7" t="str">
            <v>研）木村　弥生（26-）</v>
          </cell>
          <cell r="AI7">
            <v>100</v>
          </cell>
          <cell r="AJ7">
            <v>0</v>
          </cell>
          <cell r="AK7">
            <v>0</v>
          </cell>
          <cell r="AL7">
            <v>0</v>
          </cell>
          <cell r="AM7">
            <v>0</v>
          </cell>
          <cell r="AN7">
            <v>0</v>
          </cell>
          <cell r="AO7">
            <v>2000000</v>
          </cell>
          <cell r="AP7">
            <v>0</v>
          </cell>
          <cell r="AQ7">
            <v>0</v>
          </cell>
          <cell r="AR7">
            <v>2000000</v>
          </cell>
        </row>
        <row r="8">
          <cell r="A8" t="str">
            <v>1717F17744土屋　慶子</v>
          </cell>
          <cell r="B8" t="str">
            <v>土屋　慶子</v>
          </cell>
          <cell r="C8" t="str">
            <v>2018年度</v>
          </cell>
          <cell r="D8" t="str">
            <v>（収入）科学研究費補助金</v>
          </cell>
          <cell r="E8" t="str">
            <v>1717F17744</v>
          </cell>
          <cell r="F8" t="str">
            <v>（科研）現代日本の都市部における若者ことばの多様性とジェンダー・アイデンティティの探究</v>
          </cell>
          <cell r="G8" t="str">
            <v>（科研）現代日本の都市部における若者こと</v>
          </cell>
          <cell r="H8" t="str">
            <v>科研費（補助金）</v>
          </cell>
          <cell r="I8">
            <v>20171110</v>
          </cell>
          <cell r="J8">
            <v>20190331</v>
          </cell>
          <cell r="K8" t="str">
            <v>2017年度</v>
          </cell>
          <cell r="L8" t="str">
            <v>（支出）科学研究費補助金</v>
          </cell>
          <cell r="M8" t="str">
            <v>直接経費</v>
          </cell>
          <cell r="N8" t="str">
            <v>科研費</v>
          </cell>
          <cell r="O8" t="str">
            <v>繰越有</v>
          </cell>
          <cell r="P8" t="str">
            <v>研）学術院</v>
          </cell>
          <cell r="Q8" t="str">
            <v>土屋　慶子</v>
          </cell>
          <cell r="R8" t="str">
            <v>八景キャンパス</v>
          </cell>
          <cell r="S8" t="str">
            <v>准教授</v>
          </cell>
          <cell r="X8" t="str">
            <v>開始</v>
          </cell>
          <cell r="Y8" t="str">
            <v>虎谷　裕子</v>
          </cell>
          <cell r="Z8" t="str">
            <v>研究推進部（八景）（29-）</v>
          </cell>
          <cell r="AA8" t="str">
            <v>特別研究員奨励費 ※H29→H30繰越申請承認課題</v>
          </cell>
          <cell r="AB8" t="str">
            <v>17F17744</v>
          </cell>
          <cell r="AC8" t="str">
            <v>許可しない</v>
          </cell>
          <cell r="AD8" t="str">
            <v>許可しない</v>
          </cell>
          <cell r="AE8" t="str">
            <v>許可しない</v>
          </cell>
          <cell r="AF8" t="str">
            <v>直接費</v>
          </cell>
          <cell r="AG8">
            <v>10901019</v>
          </cell>
          <cell r="AH8" t="str">
            <v>研）土屋　慶子（29-）</v>
          </cell>
          <cell r="AI8">
            <v>100</v>
          </cell>
          <cell r="AJ8">
            <v>0</v>
          </cell>
          <cell r="AK8">
            <v>0</v>
          </cell>
          <cell r="AL8">
            <v>0</v>
          </cell>
          <cell r="AM8">
            <v>0</v>
          </cell>
          <cell r="AN8">
            <v>0</v>
          </cell>
          <cell r="AO8">
            <v>227803</v>
          </cell>
          <cell r="AP8">
            <v>0</v>
          </cell>
          <cell r="AQ8">
            <v>0</v>
          </cell>
          <cell r="AR8">
            <v>227803</v>
          </cell>
        </row>
        <row r="9">
          <cell r="A9" t="str">
            <v>1717H01614田高　悦子</v>
          </cell>
          <cell r="B9" t="str">
            <v>田高　悦子</v>
          </cell>
          <cell r="C9" t="str">
            <v>2018年度</v>
          </cell>
          <cell r="D9" t="str">
            <v>（収入）科学研究費補助金</v>
          </cell>
          <cell r="E9" t="str">
            <v>1717H01614</v>
          </cell>
          <cell r="F9" t="str">
            <v>（科研）独居高齢者の社会的孤立予防に向けた民産官学共創GPモデルの構築と社会実装研究</v>
          </cell>
          <cell r="G9" t="str">
            <v>（科研）独居高齢者の社会的孤立予防に向け</v>
          </cell>
          <cell r="H9" t="str">
            <v>科研費（補助金）</v>
          </cell>
          <cell r="I9">
            <v>20170401</v>
          </cell>
          <cell r="J9">
            <v>20190331</v>
          </cell>
          <cell r="K9" t="str">
            <v>2017年度</v>
          </cell>
          <cell r="L9" t="str">
            <v>（支出）科学研究費補助金</v>
          </cell>
          <cell r="M9" t="str">
            <v>直接経費</v>
          </cell>
          <cell r="N9" t="str">
            <v>科研費</v>
          </cell>
          <cell r="O9" t="str">
            <v>繰越有</v>
          </cell>
          <cell r="P9" t="str">
            <v>研）学術院（福浦）</v>
          </cell>
          <cell r="Q9" t="str">
            <v>田高　悦子</v>
          </cell>
          <cell r="R9" t="str">
            <v>看護学科</v>
          </cell>
          <cell r="S9" t="str">
            <v>教授</v>
          </cell>
          <cell r="X9" t="str">
            <v>開始</v>
          </cell>
          <cell r="Y9" t="str">
            <v>虎谷　裕子</v>
          </cell>
          <cell r="Z9" t="str">
            <v>研究推進部（八景）（29-）</v>
          </cell>
          <cell r="AA9" t="str">
            <v>基盤研究(A) ※H29→H30繰越申請承認課題</v>
          </cell>
          <cell r="AB9" t="str">
            <v>17H01614</v>
          </cell>
          <cell r="AC9" t="str">
            <v>許可しない</v>
          </cell>
          <cell r="AD9" t="str">
            <v>許可しない</v>
          </cell>
          <cell r="AE9" t="str">
            <v>許可しない</v>
          </cell>
          <cell r="AF9" t="str">
            <v>直接費</v>
          </cell>
          <cell r="AG9">
            <v>10953019</v>
          </cell>
          <cell r="AH9" t="str">
            <v>研）田髙　悦子(19-)</v>
          </cell>
          <cell r="AI9">
            <v>100</v>
          </cell>
          <cell r="AJ9">
            <v>0</v>
          </cell>
          <cell r="AK9">
            <v>0</v>
          </cell>
          <cell r="AL9">
            <v>0</v>
          </cell>
          <cell r="AM9">
            <v>0</v>
          </cell>
          <cell r="AN9">
            <v>0</v>
          </cell>
          <cell r="AO9">
            <v>600000</v>
          </cell>
          <cell r="AP9">
            <v>0</v>
          </cell>
          <cell r="AQ9">
            <v>0</v>
          </cell>
          <cell r="AR9">
            <v>600000</v>
          </cell>
        </row>
        <row r="10">
          <cell r="A10" t="str">
            <v>1717H01614有本　梓</v>
          </cell>
          <cell r="B10" t="str">
            <v>有本　梓</v>
          </cell>
          <cell r="C10" t="str">
            <v>2018年度</v>
          </cell>
          <cell r="D10" t="str">
            <v>（収入）科学研究費補助金</v>
          </cell>
          <cell r="E10" t="str">
            <v>1717H01614</v>
          </cell>
          <cell r="F10" t="str">
            <v>（科研）独居高齢者の社会的孤立予防に向けた民産官学共創GPモデルの構築と社会実装研究</v>
          </cell>
          <cell r="G10" t="str">
            <v>（科研）独居高齢者の社会的孤立予防に向け</v>
          </cell>
          <cell r="H10" t="str">
            <v>科研費（補助金）</v>
          </cell>
          <cell r="I10">
            <v>20170401</v>
          </cell>
          <cell r="J10">
            <v>20190331</v>
          </cell>
          <cell r="K10" t="str">
            <v>2017年度</v>
          </cell>
          <cell r="L10" t="str">
            <v>（支出）科学研究費補助金</v>
          </cell>
          <cell r="M10" t="str">
            <v>直接経費</v>
          </cell>
          <cell r="N10" t="str">
            <v>科研費</v>
          </cell>
          <cell r="O10" t="str">
            <v>繰越有</v>
          </cell>
          <cell r="P10" t="str">
            <v>研）学術院（福浦）</v>
          </cell>
          <cell r="Q10" t="str">
            <v>田高　悦子</v>
          </cell>
          <cell r="R10" t="str">
            <v>看護学科</v>
          </cell>
          <cell r="S10" t="str">
            <v>教授</v>
          </cell>
          <cell r="X10" t="str">
            <v>開始</v>
          </cell>
          <cell r="Y10" t="str">
            <v>虎谷　裕子</v>
          </cell>
          <cell r="Z10" t="str">
            <v>研究推進部（八景）（29-）</v>
          </cell>
          <cell r="AA10" t="str">
            <v>基盤研究(A) ※H29→H30繰越申請承認課題</v>
          </cell>
          <cell r="AB10" t="str">
            <v>17H01614</v>
          </cell>
          <cell r="AC10" t="str">
            <v>許可しない</v>
          </cell>
          <cell r="AD10" t="str">
            <v>許可しない</v>
          </cell>
          <cell r="AE10" t="str">
            <v>許可しない</v>
          </cell>
          <cell r="AF10" t="str">
            <v>直接費</v>
          </cell>
          <cell r="AG10">
            <v>10953058</v>
          </cell>
          <cell r="AH10" t="str">
            <v>研）有本　梓（24-）</v>
          </cell>
          <cell r="AI10">
            <v>0</v>
          </cell>
          <cell r="AJ10">
            <v>0</v>
          </cell>
          <cell r="AK10">
            <v>0</v>
          </cell>
          <cell r="AL10">
            <v>0</v>
          </cell>
          <cell r="AM10">
            <v>0</v>
          </cell>
          <cell r="AN10">
            <v>0</v>
          </cell>
          <cell r="AO10">
            <v>0</v>
          </cell>
          <cell r="AP10">
            <v>0</v>
          </cell>
          <cell r="AQ10">
            <v>0</v>
          </cell>
          <cell r="AR10">
            <v>0</v>
          </cell>
        </row>
        <row r="11">
          <cell r="A11" t="str">
            <v>1717H01614大河内　彩子</v>
          </cell>
          <cell r="B11" t="str">
            <v>大河内　彩子</v>
          </cell>
          <cell r="C11" t="str">
            <v>2018年度</v>
          </cell>
          <cell r="D11" t="str">
            <v>（収入）科学研究費補助金</v>
          </cell>
          <cell r="E11" t="str">
            <v>1717H01614</v>
          </cell>
          <cell r="F11" t="str">
            <v>（科研）独居高齢者の社会的孤立予防に向けた民産官学共創GPモデルの構築と社会実装研究</v>
          </cell>
          <cell r="G11" t="str">
            <v>（科研）独居高齢者の社会的孤立予防に向け</v>
          </cell>
          <cell r="H11" t="str">
            <v>科研費（補助金）</v>
          </cell>
          <cell r="I11">
            <v>20170401</v>
          </cell>
          <cell r="J11">
            <v>20190331</v>
          </cell>
          <cell r="K11" t="str">
            <v>2017年度</v>
          </cell>
          <cell r="L11" t="str">
            <v>（支出）科学研究費補助金</v>
          </cell>
          <cell r="M11" t="str">
            <v>直接経費</v>
          </cell>
          <cell r="N11" t="str">
            <v>科研費</v>
          </cell>
          <cell r="O11" t="str">
            <v>繰越有</v>
          </cell>
          <cell r="P11" t="str">
            <v>研）学術院（福浦）</v>
          </cell>
          <cell r="Q11" t="str">
            <v>田高　悦子</v>
          </cell>
          <cell r="R11" t="str">
            <v>看護学科</v>
          </cell>
          <cell r="S11" t="str">
            <v>教授</v>
          </cell>
          <cell r="X11" t="str">
            <v>開始</v>
          </cell>
          <cell r="Y11" t="str">
            <v>虎谷　裕子</v>
          </cell>
          <cell r="Z11" t="str">
            <v>研究推進部（八景）（29-）</v>
          </cell>
          <cell r="AA11" t="str">
            <v>基盤研究(A) ※H29→H30繰越申請承認課題</v>
          </cell>
          <cell r="AB11" t="str">
            <v>17H01614</v>
          </cell>
          <cell r="AC11" t="str">
            <v>許可しない</v>
          </cell>
          <cell r="AD11" t="str">
            <v>許可しない</v>
          </cell>
          <cell r="AE11" t="str">
            <v>許可しない</v>
          </cell>
          <cell r="AF11" t="str">
            <v>直接費</v>
          </cell>
          <cell r="AG11">
            <v>10953068</v>
          </cell>
          <cell r="AH11" t="str">
            <v>研）大河内（井出）彩子（25-）（H31.3.31</v>
          </cell>
          <cell r="AI11">
            <v>0</v>
          </cell>
          <cell r="AJ11">
            <v>0</v>
          </cell>
          <cell r="AK11">
            <v>0</v>
          </cell>
          <cell r="AL11">
            <v>0</v>
          </cell>
          <cell r="AM11">
            <v>0</v>
          </cell>
          <cell r="AN11">
            <v>0</v>
          </cell>
          <cell r="AO11">
            <v>0</v>
          </cell>
          <cell r="AP11">
            <v>0</v>
          </cell>
          <cell r="AQ11">
            <v>0</v>
          </cell>
          <cell r="AR11">
            <v>0</v>
          </cell>
        </row>
        <row r="12">
          <cell r="A12" t="str">
            <v>1717H01614白谷　佳恵</v>
          </cell>
          <cell r="B12" t="str">
            <v>白谷　佳恵</v>
          </cell>
          <cell r="C12" t="str">
            <v>2018年度</v>
          </cell>
          <cell r="D12" t="str">
            <v>（収入）科学研究費補助金</v>
          </cell>
          <cell r="E12" t="str">
            <v>1717H01614</v>
          </cell>
          <cell r="F12" t="str">
            <v>（科研）独居高齢者の社会的孤立予防に向けた民産官学共創GPモデルの構築と社会実装研究</v>
          </cell>
          <cell r="G12" t="str">
            <v>（科研）独居高齢者の社会的孤立予防に向け</v>
          </cell>
          <cell r="H12" t="str">
            <v>科研費（補助金）</v>
          </cell>
          <cell r="I12">
            <v>20170401</v>
          </cell>
          <cell r="J12">
            <v>20190331</v>
          </cell>
          <cell r="K12" t="str">
            <v>2017年度</v>
          </cell>
          <cell r="L12" t="str">
            <v>（支出）科学研究費補助金</v>
          </cell>
          <cell r="M12" t="str">
            <v>直接経費</v>
          </cell>
          <cell r="N12" t="str">
            <v>科研費</v>
          </cell>
          <cell r="O12" t="str">
            <v>繰越有</v>
          </cell>
          <cell r="P12" t="str">
            <v>研）学術院（福浦）</v>
          </cell>
          <cell r="Q12" t="str">
            <v>田高　悦子</v>
          </cell>
          <cell r="R12" t="str">
            <v>看護学科</v>
          </cell>
          <cell r="S12" t="str">
            <v>教授</v>
          </cell>
          <cell r="X12" t="str">
            <v>開始</v>
          </cell>
          <cell r="Y12" t="str">
            <v>虎谷　裕子</v>
          </cell>
          <cell r="Z12" t="str">
            <v>研究推進部（八景）（29-）</v>
          </cell>
          <cell r="AA12" t="str">
            <v>基盤研究(A) ※H29→H30繰越申請承認課題</v>
          </cell>
          <cell r="AB12" t="str">
            <v>17H01614</v>
          </cell>
          <cell r="AC12" t="str">
            <v>許可しない</v>
          </cell>
          <cell r="AD12" t="str">
            <v>許可しない</v>
          </cell>
          <cell r="AE12" t="str">
            <v>許可しない</v>
          </cell>
          <cell r="AF12" t="str">
            <v>直接費</v>
          </cell>
          <cell r="AG12">
            <v>10953069</v>
          </cell>
          <cell r="AH12" t="str">
            <v>研）白谷　佳恵（25-）</v>
          </cell>
          <cell r="AI12">
            <v>0</v>
          </cell>
          <cell r="AJ12">
            <v>0</v>
          </cell>
          <cell r="AK12">
            <v>0</v>
          </cell>
          <cell r="AL12">
            <v>0</v>
          </cell>
          <cell r="AM12">
            <v>0</v>
          </cell>
          <cell r="AN12">
            <v>0</v>
          </cell>
          <cell r="AO12">
            <v>0</v>
          </cell>
          <cell r="AP12">
            <v>0</v>
          </cell>
          <cell r="AQ12">
            <v>0</v>
          </cell>
          <cell r="AR12">
            <v>0</v>
          </cell>
        </row>
        <row r="13">
          <cell r="A13" t="str">
            <v>1717H01614宮﨑　絵梨子</v>
          </cell>
          <cell r="B13" t="str">
            <v>宮﨑　絵梨子</v>
          </cell>
          <cell r="C13" t="str">
            <v>2018年度</v>
          </cell>
          <cell r="D13" t="str">
            <v>（収入）科学研究費補助金</v>
          </cell>
          <cell r="E13" t="str">
            <v>1717H01614</v>
          </cell>
          <cell r="F13" t="str">
            <v>（科研）独居高齢者の社会的孤立予防に向けた民産官学共創GPモデルの構築と社会実装研究</v>
          </cell>
          <cell r="G13" t="str">
            <v>（科研）独居高齢者の社会的孤立予防に向け</v>
          </cell>
          <cell r="H13" t="str">
            <v>科研費（補助金）</v>
          </cell>
          <cell r="I13">
            <v>20170401</v>
          </cell>
          <cell r="J13">
            <v>20190331</v>
          </cell>
          <cell r="K13" t="str">
            <v>2017年度</v>
          </cell>
          <cell r="L13" t="str">
            <v>（支出）科学研究費補助金</v>
          </cell>
          <cell r="M13" t="str">
            <v>直接経費</v>
          </cell>
          <cell r="N13" t="str">
            <v>科研費</v>
          </cell>
          <cell r="O13" t="str">
            <v>繰越有</v>
          </cell>
          <cell r="P13" t="str">
            <v>研）学術院（福浦）</v>
          </cell>
          <cell r="Q13" t="str">
            <v>田高　悦子</v>
          </cell>
          <cell r="R13" t="str">
            <v>看護学科</v>
          </cell>
          <cell r="S13" t="str">
            <v>教授</v>
          </cell>
          <cell r="X13" t="str">
            <v>開始</v>
          </cell>
          <cell r="Y13" t="str">
            <v>虎谷　裕子</v>
          </cell>
          <cell r="Z13" t="str">
            <v>研究推進部（八景）（29-）</v>
          </cell>
          <cell r="AA13" t="str">
            <v>基盤研究(A) ※H29→H30繰越申請承認課題</v>
          </cell>
          <cell r="AB13" t="str">
            <v>17H01614</v>
          </cell>
          <cell r="AC13" t="str">
            <v>許可しない</v>
          </cell>
          <cell r="AD13" t="str">
            <v>許可しない</v>
          </cell>
          <cell r="AE13" t="str">
            <v>許可しない</v>
          </cell>
          <cell r="AF13" t="str">
            <v>直接費</v>
          </cell>
          <cell r="AG13">
            <v>10953078</v>
          </cell>
          <cell r="AH13" t="str">
            <v>研）伊藤（宮﨑）絵梨子（26-）</v>
          </cell>
          <cell r="AI13">
            <v>0</v>
          </cell>
          <cell r="AJ13">
            <v>0</v>
          </cell>
          <cell r="AK13">
            <v>0</v>
          </cell>
          <cell r="AL13">
            <v>0</v>
          </cell>
          <cell r="AM13">
            <v>0</v>
          </cell>
          <cell r="AN13">
            <v>0</v>
          </cell>
          <cell r="AO13">
            <v>0</v>
          </cell>
          <cell r="AP13">
            <v>0</v>
          </cell>
          <cell r="AQ13">
            <v>0</v>
          </cell>
          <cell r="AR13">
            <v>0</v>
          </cell>
        </row>
        <row r="14">
          <cell r="A14" t="str">
            <v>1717H03881中谷　朋昭</v>
          </cell>
          <cell r="B14" t="str">
            <v>中谷　朋昭</v>
          </cell>
          <cell r="C14" t="str">
            <v>2018年度</v>
          </cell>
          <cell r="D14" t="str">
            <v>（収入）科学研究費補助金</v>
          </cell>
          <cell r="E14" t="str">
            <v>1717H03881</v>
          </cell>
          <cell r="F14" t="str">
            <v>（科研・分）わが国農業・農村のダイナミズムと政策評価：ミクロデータによる実証研究</v>
          </cell>
          <cell r="G14" t="str">
            <v>（科研・分）わが国農業・農村のダイナミズ</v>
          </cell>
          <cell r="H14" t="str">
            <v>科研費（補助金）</v>
          </cell>
          <cell r="I14">
            <v>20180401</v>
          </cell>
          <cell r="J14">
            <v>20190331</v>
          </cell>
          <cell r="K14" t="str">
            <v>2018年度</v>
          </cell>
          <cell r="L14" t="str">
            <v>（支出）科学研究費補助金</v>
          </cell>
          <cell r="M14" t="str">
            <v>直接経費</v>
          </cell>
          <cell r="N14" t="str">
            <v>科研費</v>
          </cell>
          <cell r="O14" t="str">
            <v>繰越有</v>
          </cell>
          <cell r="P14" t="str">
            <v>研）学術院</v>
          </cell>
          <cell r="Q14" t="str">
            <v>中谷　朋昭</v>
          </cell>
          <cell r="R14" t="str">
            <v>八景キャンパス</v>
          </cell>
          <cell r="S14" t="str">
            <v>教授</v>
          </cell>
          <cell r="X14" t="str">
            <v>開始</v>
          </cell>
          <cell r="Y14" t="str">
            <v>虎谷　裕子</v>
          </cell>
          <cell r="Z14" t="str">
            <v>研究推進部（八景）（29-）</v>
          </cell>
          <cell r="AA14" t="str">
            <v>基盤研究(B) 分担金（明治大学）</v>
          </cell>
          <cell r="AB14" t="str">
            <v>17H03881</v>
          </cell>
          <cell r="AC14" t="str">
            <v>許可しない</v>
          </cell>
          <cell r="AD14" t="str">
            <v>許可しない</v>
          </cell>
          <cell r="AE14" t="str">
            <v>許可しない</v>
          </cell>
          <cell r="AF14" t="str">
            <v>直接費</v>
          </cell>
          <cell r="AG14">
            <v>10902011</v>
          </cell>
          <cell r="AH14" t="str">
            <v>研）中谷　朋昭（30-）</v>
          </cell>
          <cell r="AI14">
            <v>100</v>
          </cell>
          <cell r="AJ14">
            <v>0</v>
          </cell>
          <cell r="AK14">
            <v>0</v>
          </cell>
          <cell r="AL14">
            <v>0</v>
          </cell>
          <cell r="AM14">
            <v>0</v>
          </cell>
          <cell r="AN14">
            <v>0</v>
          </cell>
          <cell r="AO14">
            <v>300000</v>
          </cell>
          <cell r="AP14">
            <v>0</v>
          </cell>
          <cell r="AQ14">
            <v>0</v>
          </cell>
          <cell r="AR14">
            <v>300000</v>
          </cell>
        </row>
        <row r="15">
          <cell r="A15" t="str">
            <v>1717H04431佐藤　政枝</v>
          </cell>
          <cell r="B15" t="str">
            <v>佐藤　政枝</v>
          </cell>
          <cell r="C15" t="str">
            <v>2018年度</v>
          </cell>
          <cell r="D15" t="str">
            <v>（収入）科学研究費補助金</v>
          </cell>
          <cell r="E15" t="str">
            <v>1717H04431</v>
          </cell>
          <cell r="F15" t="str">
            <v>（科研）医療・看護情報を共有化する『THAケアネットポータル』の構築と質評価</v>
          </cell>
          <cell r="G15" t="str">
            <v>（科研）医療・看護情報を共有化する『TH</v>
          </cell>
          <cell r="H15" t="str">
            <v>科研費（補助金）</v>
          </cell>
          <cell r="I15">
            <v>20170401</v>
          </cell>
          <cell r="J15">
            <v>20190331</v>
          </cell>
          <cell r="K15" t="str">
            <v>2017年度</v>
          </cell>
          <cell r="L15" t="str">
            <v>（支出）科学研究費補助金</v>
          </cell>
          <cell r="M15" t="str">
            <v>直接経費</v>
          </cell>
          <cell r="N15" t="str">
            <v>科研費</v>
          </cell>
          <cell r="O15" t="str">
            <v>繰越有</v>
          </cell>
          <cell r="P15" t="str">
            <v>研）学術院（福浦）</v>
          </cell>
          <cell r="Q15" t="str">
            <v>佐藤　政枝</v>
          </cell>
          <cell r="R15" t="str">
            <v>看護学科</v>
          </cell>
          <cell r="S15" t="str">
            <v>教授</v>
          </cell>
          <cell r="X15" t="str">
            <v>開始</v>
          </cell>
          <cell r="Y15" t="str">
            <v>虎谷　裕子</v>
          </cell>
          <cell r="Z15" t="str">
            <v>研究推進部（八景）（29-）</v>
          </cell>
          <cell r="AA15" t="str">
            <v>基盤研究(B) ※H29→H30繰越申請承認課題</v>
          </cell>
          <cell r="AB15" t="str">
            <v>17H04431</v>
          </cell>
          <cell r="AC15" t="str">
            <v>許可しない</v>
          </cell>
          <cell r="AD15" t="str">
            <v>許可しない</v>
          </cell>
          <cell r="AE15" t="str">
            <v>許可しない</v>
          </cell>
          <cell r="AF15" t="str">
            <v>直接費</v>
          </cell>
          <cell r="AG15">
            <v>10953916</v>
          </cell>
          <cell r="AH15" t="str">
            <v>研）佐藤　政枝（28-）</v>
          </cell>
          <cell r="AI15">
            <v>100</v>
          </cell>
          <cell r="AJ15">
            <v>0</v>
          </cell>
          <cell r="AK15">
            <v>0</v>
          </cell>
          <cell r="AL15">
            <v>0</v>
          </cell>
          <cell r="AM15">
            <v>0</v>
          </cell>
          <cell r="AN15">
            <v>0</v>
          </cell>
          <cell r="AO15">
            <v>7080000</v>
          </cell>
          <cell r="AP15">
            <v>0</v>
          </cell>
          <cell r="AQ15">
            <v>2171</v>
          </cell>
          <cell r="AR15">
            <v>7077829</v>
          </cell>
        </row>
        <row r="16">
          <cell r="A16" t="str">
            <v>1717H04431大山　裕美子</v>
          </cell>
          <cell r="B16" t="str">
            <v>大山　裕美子</v>
          </cell>
          <cell r="C16" t="str">
            <v>2018年度</v>
          </cell>
          <cell r="D16" t="str">
            <v>（収入）科学研究費補助金</v>
          </cell>
          <cell r="E16" t="str">
            <v>1717H04431</v>
          </cell>
          <cell r="F16" t="str">
            <v>（科研）医療・看護情報を共有化する『THAケアネットポータル』の構築と質評価</v>
          </cell>
          <cell r="G16" t="str">
            <v>（科研）医療・看護情報を共有化する『TH</v>
          </cell>
          <cell r="H16" t="str">
            <v>科研費（補助金）</v>
          </cell>
          <cell r="I16">
            <v>20170401</v>
          </cell>
          <cell r="J16">
            <v>20190331</v>
          </cell>
          <cell r="K16" t="str">
            <v>2017年度</v>
          </cell>
          <cell r="L16" t="str">
            <v>（支出）科学研究費補助金</v>
          </cell>
          <cell r="M16" t="str">
            <v>直接経費</v>
          </cell>
          <cell r="N16" t="str">
            <v>科研費</v>
          </cell>
          <cell r="O16" t="str">
            <v>繰越有</v>
          </cell>
          <cell r="P16" t="str">
            <v>研）学術院（福浦）</v>
          </cell>
          <cell r="Q16" t="str">
            <v>佐藤　政枝</v>
          </cell>
          <cell r="R16" t="str">
            <v>看護学科</v>
          </cell>
          <cell r="S16" t="str">
            <v>教授</v>
          </cell>
          <cell r="X16" t="str">
            <v>開始</v>
          </cell>
          <cell r="Y16" t="str">
            <v>虎谷　裕子</v>
          </cell>
          <cell r="Z16" t="str">
            <v>研究推進部（八景）（29-）</v>
          </cell>
          <cell r="AA16" t="str">
            <v>基盤研究(B) ※H29→H30繰越申請承認課題</v>
          </cell>
          <cell r="AB16" t="str">
            <v>17H04431</v>
          </cell>
          <cell r="AC16" t="str">
            <v>許可しない</v>
          </cell>
          <cell r="AD16" t="str">
            <v>許可しない</v>
          </cell>
          <cell r="AE16" t="str">
            <v>許可しない</v>
          </cell>
          <cell r="AF16" t="str">
            <v>直接費</v>
          </cell>
          <cell r="AG16">
            <v>10953917</v>
          </cell>
          <cell r="AH16" t="str">
            <v>研）大山　裕美子（28-）</v>
          </cell>
          <cell r="AI16">
            <v>0</v>
          </cell>
          <cell r="AJ16">
            <v>0</v>
          </cell>
          <cell r="AK16">
            <v>0</v>
          </cell>
          <cell r="AL16">
            <v>0</v>
          </cell>
          <cell r="AM16">
            <v>0</v>
          </cell>
          <cell r="AN16">
            <v>2171</v>
          </cell>
          <cell r="AO16">
            <v>0</v>
          </cell>
          <cell r="AP16">
            <v>0</v>
          </cell>
          <cell r="AQ16">
            <v>0</v>
          </cell>
          <cell r="AR16">
            <v>2171</v>
          </cell>
        </row>
        <row r="17">
          <cell r="A17" t="str">
            <v>1717H04431前山　さやか</v>
          </cell>
          <cell r="B17" t="str">
            <v>前山　さやか</v>
          </cell>
          <cell r="C17" t="str">
            <v>2018年度</v>
          </cell>
          <cell r="D17" t="str">
            <v>（収入）科学研究費補助金</v>
          </cell>
          <cell r="E17" t="str">
            <v>1717H04431</v>
          </cell>
          <cell r="F17" t="str">
            <v>（科研）医療・看護情報を共有化する『THAケアネットポータル』の構築と質評価</v>
          </cell>
          <cell r="G17" t="str">
            <v>（科研）医療・看護情報を共有化する『TH</v>
          </cell>
          <cell r="H17" t="str">
            <v>科研費（補助金）</v>
          </cell>
          <cell r="I17">
            <v>20170401</v>
          </cell>
          <cell r="J17">
            <v>20190331</v>
          </cell>
          <cell r="K17" t="str">
            <v>2017年度</v>
          </cell>
          <cell r="L17" t="str">
            <v>（支出）科学研究費補助金</v>
          </cell>
          <cell r="M17" t="str">
            <v>直接経費</v>
          </cell>
          <cell r="N17" t="str">
            <v>科研費</v>
          </cell>
          <cell r="O17" t="str">
            <v>繰越有</v>
          </cell>
          <cell r="P17" t="str">
            <v>研）学術院（福浦）</v>
          </cell>
          <cell r="Q17" t="str">
            <v>佐藤　政枝</v>
          </cell>
          <cell r="R17" t="str">
            <v>看護学科</v>
          </cell>
          <cell r="S17" t="str">
            <v>教授</v>
          </cell>
          <cell r="X17" t="str">
            <v>開始</v>
          </cell>
          <cell r="Y17" t="str">
            <v>虎谷　裕子</v>
          </cell>
          <cell r="Z17" t="str">
            <v>研究推進部（八景）（29-）</v>
          </cell>
          <cell r="AA17" t="str">
            <v>基盤研究(B) ※H29→H30繰越申請承認課題</v>
          </cell>
          <cell r="AB17" t="str">
            <v>17H04431</v>
          </cell>
          <cell r="AC17" t="str">
            <v>許可しない</v>
          </cell>
          <cell r="AD17" t="str">
            <v>許可しない</v>
          </cell>
          <cell r="AE17" t="str">
            <v>許可しない</v>
          </cell>
          <cell r="AF17" t="str">
            <v>直接費</v>
          </cell>
          <cell r="AG17">
            <v>10953918</v>
          </cell>
          <cell r="AH17" t="str">
            <v>研）前山　さやか（28-）</v>
          </cell>
          <cell r="AI17">
            <v>0</v>
          </cell>
          <cell r="AJ17">
            <v>0</v>
          </cell>
          <cell r="AK17">
            <v>0</v>
          </cell>
          <cell r="AL17">
            <v>0</v>
          </cell>
          <cell r="AM17">
            <v>0</v>
          </cell>
          <cell r="AN17">
            <v>0</v>
          </cell>
          <cell r="AO17">
            <v>0</v>
          </cell>
          <cell r="AP17">
            <v>0</v>
          </cell>
          <cell r="AQ17">
            <v>0</v>
          </cell>
          <cell r="AR17">
            <v>0</v>
          </cell>
        </row>
        <row r="18">
          <cell r="A18" t="str">
            <v>1717H04432寺内　康夫</v>
          </cell>
          <cell r="B18" t="str">
            <v>寺内　康夫</v>
          </cell>
          <cell r="C18" t="str">
            <v>2018年度</v>
          </cell>
          <cell r="D18" t="str">
            <v>（収入）科学研究費補助金</v>
          </cell>
          <cell r="E18" t="str">
            <v>1717H04432</v>
          </cell>
          <cell r="F18" t="str">
            <v>（科研）careとcureを融合した看護薬剤学モデルの開発</v>
          </cell>
          <cell r="G18" t="str">
            <v>（科研）careとcureを融合した看護</v>
          </cell>
          <cell r="H18" t="str">
            <v>科研費（補助金）</v>
          </cell>
          <cell r="I18">
            <v>20170401</v>
          </cell>
          <cell r="J18">
            <v>20190331</v>
          </cell>
          <cell r="K18" t="str">
            <v>2017年度</v>
          </cell>
          <cell r="L18" t="str">
            <v>（支出）科学研究費補助金</v>
          </cell>
          <cell r="M18" t="str">
            <v>直接経費</v>
          </cell>
          <cell r="N18" t="str">
            <v>科研費</v>
          </cell>
          <cell r="O18" t="str">
            <v>繰越有</v>
          </cell>
          <cell r="P18" t="str">
            <v>研）学術院（福浦）</v>
          </cell>
          <cell r="Q18" t="str">
            <v>赤瀬　智子</v>
          </cell>
          <cell r="R18" t="str">
            <v>看護学科</v>
          </cell>
          <cell r="S18" t="str">
            <v>教授</v>
          </cell>
          <cell r="X18" t="str">
            <v>開始</v>
          </cell>
          <cell r="Y18" t="str">
            <v>虎谷　裕子</v>
          </cell>
          <cell r="Z18" t="str">
            <v>研究推進部（八景）（29-）</v>
          </cell>
          <cell r="AA18" t="str">
            <v>基盤研究(B) ※H29→H30繰越申請承認課題</v>
          </cell>
          <cell r="AB18" t="str">
            <v>17H04432</v>
          </cell>
          <cell r="AC18" t="str">
            <v>許可しない</v>
          </cell>
          <cell r="AD18" t="str">
            <v>許可しない</v>
          </cell>
          <cell r="AE18" t="str">
            <v>許可しない</v>
          </cell>
          <cell r="AF18" t="str">
            <v>直接費</v>
          </cell>
          <cell r="AG18">
            <v>10952218</v>
          </cell>
          <cell r="AH18" t="str">
            <v>研）寺内　康夫(19-)</v>
          </cell>
          <cell r="AI18">
            <v>0</v>
          </cell>
          <cell r="AJ18">
            <v>0</v>
          </cell>
          <cell r="AK18">
            <v>0</v>
          </cell>
          <cell r="AL18">
            <v>0</v>
          </cell>
          <cell r="AM18">
            <v>0</v>
          </cell>
          <cell r="AN18">
            <v>0</v>
          </cell>
          <cell r="AO18">
            <v>0</v>
          </cell>
          <cell r="AP18">
            <v>0</v>
          </cell>
          <cell r="AQ18">
            <v>0</v>
          </cell>
          <cell r="AR18">
            <v>0</v>
          </cell>
        </row>
        <row r="19">
          <cell r="A19" t="str">
            <v>1717H04432槇原　弘子</v>
          </cell>
          <cell r="B19" t="str">
            <v>槇原　弘子</v>
          </cell>
          <cell r="C19" t="str">
            <v>2018年度</v>
          </cell>
          <cell r="D19" t="str">
            <v>（収入）科学研究費補助金</v>
          </cell>
          <cell r="E19" t="str">
            <v>1717H04432</v>
          </cell>
          <cell r="F19" t="str">
            <v>（科研）careとcureを融合した看護薬剤学モデルの開発</v>
          </cell>
          <cell r="G19" t="str">
            <v>（科研）careとcureを融合した看護</v>
          </cell>
          <cell r="H19" t="str">
            <v>科研費（補助金）</v>
          </cell>
          <cell r="I19">
            <v>20170401</v>
          </cell>
          <cell r="J19">
            <v>20190331</v>
          </cell>
          <cell r="K19" t="str">
            <v>2017年度</v>
          </cell>
          <cell r="L19" t="str">
            <v>（支出）科学研究費補助金</v>
          </cell>
          <cell r="M19" t="str">
            <v>直接経費</v>
          </cell>
          <cell r="N19" t="str">
            <v>科研費</v>
          </cell>
          <cell r="O19" t="str">
            <v>繰越有</v>
          </cell>
          <cell r="P19" t="str">
            <v>研）学術院（福浦）</v>
          </cell>
          <cell r="Q19" t="str">
            <v>赤瀬　智子</v>
          </cell>
          <cell r="R19" t="str">
            <v>看護学科</v>
          </cell>
          <cell r="S19" t="str">
            <v>教授</v>
          </cell>
          <cell r="X19" t="str">
            <v>開始</v>
          </cell>
          <cell r="Y19" t="str">
            <v>虎谷　裕子</v>
          </cell>
          <cell r="Z19" t="str">
            <v>研究推進部（八景）（29-）</v>
          </cell>
          <cell r="AA19" t="str">
            <v>基盤研究(B) ※H29→H30繰越申請承認課題</v>
          </cell>
          <cell r="AB19" t="str">
            <v>17H04432</v>
          </cell>
          <cell r="AC19" t="str">
            <v>許可しない</v>
          </cell>
          <cell r="AD19" t="str">
            <v>許可しない</v>
          </cell>
          <cell r="AE19" t="str">
            <v>許可しない</v>
          </cell>
          <cell r="AF19" t="str">
            <v>直接費</v>
          </cell>
          <cell r="AG19">
            <v>10953005</v>
          </cell>
          <cell r="AH19" t="str">
            <v>研）槇原　弘子（29-）</v>
          </cell>
          <cell r="AI19">
            <v>0</v>
          </cell>
          <cell r="AJ19">
            <v>0</v>
          </cell>
          <cell r="AK19">
            <v>0</v>
          </cell>
          <cell r="AL19">
            <v>0</v>
          </cell>
          <cell r="AM19">
            <v>0</v>
          </cell>
          <cell r="AN19">
            <v>0</v>
          </cell>
          <cell r="AO19">
            <v>0</v>
          </cell>
          <cell r="AP19">
            <v>0</v>
          </cell>
          <cell r="AQ19">
            <v>0</v>
          </cell>
          <cell r="AR19">
            <v>0</v>
          </cell>
        </row>
        <row r="20">
          <cell r="A20" t="str">
            <v>1717H04432赤瀬　智子</v>
          </cell>
          <cell r="B20" t="str">
            <v>赤瀬　智子</v>
          </cell>
          <cell r="C20" t="str">
            <v>2018年度</v>
          </cell>
          <cell r="D20" t="str">
            <v>（収入）科学研究費補助金</v>
          </cell>
          <cell r="E20" t="str">
            <v>1717H04432</v>
          </cell>
          <cell r="F20" t="str">
            <v>（科研）careとcureを融合した看護薬剤学モデルの開発</v>
          </cell>
          <cell r="G20" t="str">
            <v>（科研）careとcureを融合した看護</v>
          </cell>
          <cell r="H20" t="str">
            <v>科研費（補助金）</v>
          </cell>
          <cell r="I20">
            <v>20170401</v>
          </cell>
          <cell r="J20">
            <v>20190331</v>
          </cell>
          <cell r="K20" t="str">
            <v>2017年度</v>
          </cell>
          <cell r="L20" t="str">
            <v>（支出）科学研究費補助金</v>
          </cell>
          <cell r="M20" t="str">
            <v>直接経費</v>
          </cell>
          <cell r="N20" t="str">
            <v>科研費</v>
          </cell>
          <cell r="O20" t="str">
            <v>繰越有</v>
          </cell>
          <cell r="P20" t="str">
            <v>研）学術院（福浦）</v>
          </cell>
          <cell r="Q20" t="str">
            <v>赤瀬　智子</v>
          </cell>
          <cell r="R20" t="str">
            <v>看護学科</v>
          </cell>
          <cell r="S20" t="str">
            <v>教授</v>
          </cell>
          <cell r="X20" t="str">
            <v>開始</v>
          </cell>
          <cell r="Y20" t="str">
            <v>虎谷　裕子</v>
          </cell>
          <cell r="Z20" t="str">
            <v>研究推進部（八景）（29-）</v>
          </cell>
          <cell r="AA20" t="str">
            <v>基盤研究(B) ※H29→H30繰越申請承認課題</v>
          </cell>
          <cell r="AB20" t="str">
            <v>17H04432</v>
          </cell>
          <cell r="AC20" t="str">
            <v>許可しない</v>
          </cell>
          <cell r="AD20" t="str">
            <v>許可しない</v>
          </cell>
          <cell r="AE20" t="str">
            <v>許可しない</v>
          </cell>
          <cell r="AF20" t="str">
            <v>直接費</v>
          </cell>
          <cell r="AG20">
            <v>10953054</v>
          </cell>
          <cell r="AH20" t="str">
            <v>研）赤瀬　智子（24-）</v>
          </cell>
          <cell r="AI20">
            <v>100</v>
          </cell>
          <cell r="AJ20">
            <v>0</v>
          </cell>
          <cell r="AK20">
            <v>0</v>
          </cell>
          <cell r="AL20">
            <v>0</v>
          </cell>
          <cell r="AM20">
            <v>0</v>
          </cell>
          <cell r="AN20">
            <v>0</v>
          </cell>
          <cell r="AO20">
            <v>3950000</v>
          </cell>
          <cell r="AP20">
            <v>0</v>
          </cell>
          <cell r="AQ20">
            <v>0</v>
          </cell>
          <cell r="AR20">
            <v>3950000</v>
          </cell>
        </row>
        <row r="21">
          <cell r="A21" t="str">
            <v>1717H04432叶谷　由佳</v>
          </cell>
          <cell r="B21" t="str">
            <v>叶谷　由佳</v>
          </cell>
          <cell r="C21" t="str">
            <v>2018年度</v>
          </cell>
          <cell r="D21" t="str">
            <v>（収入）科学研究費補助金</v>
          </cell>
          <cell r="E21" t="str">
            <v>1717H04432</v>
          </cell>
          <cell r="F21" t="str">
            <v>（科研）careとcureを融合した看護薬剤学モデルの開発</v>
          </cell>
          <cell r="G21" t="str">
            <v>（科研）careとcureを融合した看護</v>
          </cell>
          <cell r="H21" t="str">
            <v>科研費（補助金）</v>
          </cell>
          <cell r="I21">
            <v>20170401</v>
          </cell>
          <cell r="J21">
            <v>20190331</v>
          </cell>
          <cell r="K21" t="str">
            <v>2017年度</v>
          </cell>
          <cell r="L21" t="str">
            <v>（支出）科学研究費補助金</v>
          </cell>
          <cell r="M21" t="str">
            <v>直接経費</v>
          </cell>
          <cell r="N21" t="str">
            <v>科研費</v>
          </cell>
          <cell r="O21" t="str">
            <v>繰越有</v>
          </cell>
          <cell r="P21" t="str">
            <v>研）学術院（福浦）</v>
          </cell>
          <cell r="Q21" t="str">
            <v>赤瀬　智子</v>
          </cell>
          <cell r="R21" t="str">
            <v>看護学科</v>
          </cell>
          <cell r="S21" t="str">
            <v>教授</v>
          </cell>
          <cell r="X21" t="str">
            <v>開始</v>
          </cell>
          <cell r="Y21" t="str">
            <v>虎谷　裕子</v>
          </cell>
          <cell r="Z21" t="str">
            <v>研究推進部（八景）（29-）</v>
          </cell>
          <cell r="AA21" t="str">
            <v>基盤研究(B) ※H29→H30繰越申請承認課題</v>
          </cell>
          <cell r="AB21" t="str">
            <v>17H04432</v>
          </cell>
          <cell r="AC21" t="str">
            <v>許可しない</v>
          </cell>
          <cell r="AD21" t="str">
            <v>許可しない</v>
          </cell>
          <cell r="AE21" t="str">
            <v>許可しない</v>
          </cell>
          <cell r="AF21" t="str">
            <v>直接費</v>
          </cell>
          <cell r="AG21">
            <v>10953059</v>
          </cell>
          <cell r="AH21" t="str">
            <v>研）叶谷　由佳（24-）</v>
          </cell>
          <cell r="AI21">
            <v>0</v>
          </cell>
          <cell r="AJ21">
            <v>0</v>
          </cell>
          <cell r="AK21">
            <v>0</v>
          </cell>
          <cell r="AL21">
            <v>0</v>
          </cell>
          <cell r="AM21">
            <v>0</v>
          </cell>
          <cell r="AN21">
            <v>0</v>
          </cell>
          <cell r="AO21">
            <v>0</v>
          </cell>
          <cell r="AP21">
            <v>0</v>
          </cell>
          <cell r="AQ21">
            <v>0</v>
          </cell>
          <cell r="AR21">
            <v>0</v>
          </cell>
        </row>
        <row r="22">
          <cell r="A22" t="str">
            <v>1717H04432柏木　聖代</v>
          </cell>
          <cell r="B22" t="str">
            <v>柏木　聖代</v>
          </cell>
          <cell r="C22" t="str">
            <v>2018年度</v>
          </cell>
          <cell r="D22" t="str">
            <v>（収入）科学研究費補助金</v>
          </cell>
          <cell r="E22" t="str">
            <v>1717H04432</v>
          </cell>
          <cell r="F22" t="str">
            <v>（科研）careとcureを融合した看護薬剤学モデルの開発</v>
          </cell>
          <cell r="G22" t="str">
            <v>（科研）careとcureを融合した看護</v>
          </cell>
          <cell r="H22" t="str">
            <v>科研費（補助金）</v>
          </cell>
          <cell r="I22">
            <v>20170401</v>
          </cell>
          <cell r="J22">
            <v>20190331</v>
          </cell>
          <cell r="K22" t="str">
            <v>2017年度</v>
          </cell>
          <cell r="L22" t="str">
            <v>（支出）科学研究費補助金</v>
          </cell>
          <cell r="M22" t="str">
            <v>直接経費</v>
          </cell>
          <cell r="N22" t="str">
            <v>科研費</v>
          </cell>
          <cell r="O22" t="str">
            <v>繰越有</v>
          </cell>
          <cell r="P22" t="str">
            <v>研）学術院（福浦）</v>
          </cell>
          <cell r="Q22" t="str">
            <v>赤瀬　智子</v>
          </cell>
          <cell r="R22" t="str">
            <v>看護学科</v>
          </cell>
          <cell r="S22" t="str">
            <v>教授</v>
          </cell>
          <cell r="X22" t="str">
            <v>開始</v>
          </cell>
          <cell r="Y22" t="str">
            <v>虎谷　裕子</v>
          </cell>
          <cell r="Z22" t="str">
            <v>研究推進部（八景）（29-）</v>
          </cell>
          <cell r="AA22" t="str">
            <v>基盤研究(B) ※H29→H30繰越申請承認課題</v>
          </cell>
          <cell r="AB22" t="str">
            <v>17H04432</v>
          </cell>
          <cell r="AC22" t="str">
            <v>許可しない</v>
          </cell>
          <cell r="AD22" t="str">
            <v>許可しない</v>
          </cell>
          <cell r="AE22" t="str">
            <v>許可しない</v>
          </cell>
          <cell r="AF22" t="str">
            <v>直接費</v>
          </cell>
          <cell r="AG22">
            <v>10953062</v>
          </cell>
          <cell r="AH22" t="str">
            <v>研）柏木　聖代（25-）</v>
          </cell>
          <cell r="AI22">
            <v>0</v>
          </cell>
          <cell r="AJ22">
            <v>0</v>
          </cell>
          <cell r="AK22">
            <v>0</v>
          </cell>
          <cell r="AL22">
            <v>0</v>
          </cell>
          <cell r="AM22">
            <v>0</v>
          </cell>
          <cell r="AN22">
            <v>0</v>
          </cell>
          <cell r="AO22">
            <v>0</v>
          </cell>
          <cell r="AP22">
            <v>0</v>
          </cell>
          <cell r="AQ22">
            <v>0</v>
          </cell>
          <cell r="AR22">
            <v>0</v>
          </cell>
        </row>
        <row r="23">
          <cell r="A23" t="str">
            <v>1717H04432伊吹　愛</v>
          </cell>
          <cell r="B23" t="str">
            <v>伊吹　愛</v>
          </cell>
          <cell r="C23" t="str">
            <v>2018年度</v>
          </cell>
          <cell r="D23" t="str">
            <v>（収入）科学研究費補助金</v>
          </cell>
          <cell r="E23" t="str">
            <v>1717H04432</v>
          </cell>
          <cell r="F23" t="str">
            <v>（科研）careとcureを融合した看護薬剤学モデルの開発</v>
          </cell>
          <cell r="G23" t="str">
            <v>（科研）careとcureを融合した看護</v>
          </cell>
          <cell r="H23" t="str">
            <v>科研費（補助金）</v>
          </cell>
          <cell r="I23">
            <v>20170401</v>
          </cell>
          <cell r="J23">
            <v>20190331</v>
          </cell>
          <cell r="K23" t="str">
            <v>2017年度</v>
          </cell>
          <cell r="L23" t="str">
            <v>（支出）科学研究費補助金</v>
          </cell>
          <cell r="M23" t="str">
            <v>直接経費</v>
          </cell>
          <cell r="N23" t="str">
            <v>科研費</v>
          </cell>
          <cell r="O23" t="str">
            <v>繰越有</v>
          </cell>
          <cell r="P23" t="str">
            <v>研）学術院（福浦）</v>
          </cell>
          <cell r="Q23" t="str">
            <v>赤瀬　智子</v>
          </cell>
          <cell r="R23" t="str">
            <v>看護学科</v>
          </cell>
          <cell r="S23" t="str">
            <v>教授</v>
          </cell>
          <cell r="X23" t="str">
            <v>開始</v>
          </cell>
          <cell r="Y23" t="str">
            <v>虎谷　裕子</v>
          </cell>
          <cell r="Z23" t="str">
            <v>研究推進部（八景）（29-）</v>
          </cell>
          <cell r="AA23" t="str">
            <v>基盤研究(B) ※H29→H30繰越申請承認課題</v>
          </cell>
          <cell r="AB23" t="str">
            <v>17H04432</v>
          </cell>
          <cell r="AC23" t="str">
            <v>許可しない</v>
          </cell>
          <cell r="AD23" t="str">
            <v>許可しない</v>
          </cell>
          <cell r="AE23" t="str">
            <v>許可しない</v>
          </cell>
          <cell r="AF23" t="str">
            <v>直接費</v>
          </cell>
          <cell r="AG23">
            <v>10953077</v>
          </cell>
          <cell r="AH23" t="str">
            <v>研）伊吹　愛（26-）</v>
          </cell>
          <cell r="AI23">
            <v>0</v>
          </cell>
          <cell r="AJ23">
            <v>0</v>
          </cell>
          <cell r="AK23">
            <v>0</v>
          </cell>
          <cell r="AL23">
            <v>0</v>
          </cell>
          <cell r="AM23">
            <v>0</v>
          </cell>
          <cell r="AN23">
            <v>1</v>
          </cell>
          <cell r="AO23">
            <v>0</v>
          </cell>
          <cell r="AP23">
            <v>0</v>
          </cell>
          <cell r="AQ23">
            <v>1</v>
          </cell>
          <cell r="AR23">
            <v>0</v>
          </cell>
        </row>
        <row r="24">
          <cell r="A24" t="str">
            <v>1717H04432菅野　眞奈</v>
          </cell>
          <cell r="B24" t="str">
            <v>菅野　眞奈</v>
          </cell>
          <cell r="C24" t="str">
            <v>2018年度</v>
          </cell>
          <cell r="D24" t="str">
            <v>（収入）科学研究費補助金</v>
          </cell>
          <cell r="E24" t="str">
            <v>1717H04432</v>
          </cell>
          <cell r="F24" t="str">
            <v>（科研）careとcureを融合した看護薬剤学モデルの開発</v>
          </cell>
          <cell r="G24" t="str">
            <v>（科研）careとcureを融合した看護</v>
          </cell>
          <cell r="H24" t="str">
            <v>科研費（補助金）</v>
          </cell>
          <cell r="I24">
            <v>20170401</v>
          </cell>
          <cell r="J24">
            <v>20190331</v>
          </cell>
          <cell r="K24" t="str">
            <v>2017年度</v>
          </cell>
          <cell r="L24" t="str">
            <v>（支出）科学研究費補助金</v>
          </cell>
          <cell r="M24" t="str">
            <v>直接経費</v>
          </cell>
          <cell r="N24" t="str">
            <v>科研費</v>
          </cell>
          <cell r="O24" t="str">
            <v>繰越有</v>
          </cell>
          <cell r="P24" t="str">
            <v>研）学術院（福浦）</v>
          </cell>
          <cell r="Q24" t="str">
            <v>赤瀬　智子</v>
          </cell>
          <cell r="R24" t="str">
            <v>看護学科</v>
          </cell>
          <cell r="S24" t="str">
            <v>教授</v>
          </cell>
          <cell r="X24" t="str">
            <v>開始</v>
          </cell>
          <cell r="Y24" t="str">
            <v>虎谷　裕子</v>
          </cell>
          <cell r="Z24" t="str">
            <v>研究推進部（八景）（29-）</v>
          </cell>
          <cell r="AA24" t="str">
            <v>基盤研究(B) ※H29→H30繰越申請承認課題</v>
          </cell>
          <cell r="AB24" t="str">
            <v>17H04432</v>
          </cell>
          <cell r="AC24" t="str">
            <v>許可しない</v>
          </cell>
          <cell r="AD24" t="str">
            <v>許可しない</v>
          </cell>
          <cell r="AE24" t="str">
            <v>許可しない</v>
          </cell>
          <cell r="AF24" t="str">
            <v>直接費</v>
          </cell>
          <cell r="AG24">
            <v>10953913</v>
          </cell>
          <cell r="AH24" t="str">
            <v>研）土肥　眞奈（27-）</v>
          </cell>
          <cell r="AI24">
            <v>0</v>
          </cell>
          <cell r="AJ24">
            <v>0</v>
          </cell>
          <cell r="AK24">
            <v>0</v>
          </cell>
          <cell r="AL24">
            <v>0</v>
          </cell>
          <cell r="AM24">
            <v>0</v>
          </cell>
          <cell r="AN24">
            <v>99885</v>
          </cell>
          <cell r="AO24">
            <v>0</v>
          </cell>
          <cell r="AP24">
            <v>0</v>
          </cell>
          <cell r="AQ24">
            <v>99885</v>
          </cell>
          <cell r="AR24">
            <v>0</v>
          </cell>
        </row>
        <row r="25">
          <cell r="A25" t="str">
            <v>1717H04432佐武　利彦</v>
          </cell>
          <cell r="B25" t="str">
            <v>佐武　利彦</v>
          </cell>
          <cell r="C25" t="str">
            <v>2018年度</v>
          </cell>
          <cell r="D25" t="str">
            <v>（収入）科学研究費補助金</v>
          </cell>
          <cell r="E25" t="str">
            <v>1717H04432</v>
          </cell>
          <cell r="F25" t="str">
            <v>（科研）careとcureを融合した看護薬剤学モデルの開発</v>
          </cell>
          <cell r="G25" t="str">
            <v>（科研）careとcureを融合した看護</v>
          </cell>
          <cell r="H25" t="str">
            <v>科研費（補助金）</v>
          </cell>
          <cell r="I25">
            <v>20170401</v>
          </cell>
          <cell r="J25">
            <v>20190331</v>
          </cell>
          <cell r="K25" t="str">
            <v>2017年度</v>
          </cell>
          <cell r="L25" t="str">
            <v>（支出）科学研究費補助金</v>
          </cell>
          <cell r="M25" t="str">
            <v>直接経費</v>
          </cell>
          <cell r="N25" t="str">
            <v>科研費</v>
          </cell>
          <cell r="O25" t="str">
            <v>繰越有</v>
          </cell>
          <cell r="P25" t="str">
            <v>研）学術院（福浦）</v>
          </cell>
          <cell r="Q25" t="str">
            <v>赤瀬　智子</v>
          </cell>
          <cell r="R25" t="str">
            <v>看護学科</v>
          </cell>
          <cell r="S25" t="str">
            <v>教授</v>
          </cell>
          <cell r="X25" t="str">
            <v>開始</v>
          </cell>
          <cell r="Y25" t="str">
            <v>虎谷　裕子</v>
          </cell>
          <cell r="Z25" t="str">
            <v>研究推進部（八景）（29-）</v>
          </cell>
          <cell r="AA25" t="str">
            <v>基盤研究(B) ※H29→H30繰越申請承認課題</v>
          </cell>
          <cell r="AB25" t="str">
            <v>17H04432</v>
          </cell>
          <cell r="AC25" t="str">
            <v>許可しない</v>
          </cell>
          <cell r="AD25" t="str">
            <v>許可しない</v>
          </cell>
          <cell r="AE25" t="str">
            <v>許可しない</v>
          </cell>
          <cell r="AF25" t="str">
            <v>直接費</v>
          </cell>
          <cell r="AG25">
            <v>11005109</v>
          </cell>
          <cell r="AH25" t="str">
            <v>病）佐武　利彦</v>
          </cell>
          <cell r="AI25">
            <v>0</v>
          </cell>
          <cell r="AJ25">
            <v>0</v>
          </cell>
          <cell r="AK25">
            <v>0</v>
          </cell>
          <cell r="AL25">
            <v>0</v>
          </cell>
          <cell r="AM25">
            <v>0</v>
          </cell>
          <cell r="AN25">
            <v>27215</v>
          </cell>
          <cell r="AO25">
            <v>0</v>
          </cell>
          <cell r="AP25">
            <v>0</v>
          </cell>
          <cell r="AQ25">
            <v>27215</v>
          </cell>
          <cell r="AR25">
            <v>0</v>
          </cell>
        </row>
        <row r="26">
          <cell r="A26" t="str">
            <v>1815H01943土屋　隆裕</v>
          </cell>
          <cell r="B26" t="str">
            <v>土屋　隆裕</v>
          </cell>
          <cell r="C26" t="str">
            <v>2018年度</v>
          </cell>
          <cell r="D26" t="str">
            <v>（収入）科学研究費補助金</v>
          </cell>
          <cell r="E26" t="str">
            <v>1815H01943</v>
          </cell>
          <cell r="F26" t="str">
            <v>（科研・分）経済統計・政府統計の理論と応用からの提言</v>
          </cell>
          <cell r="G26" t="str">
            <v>（科研・分）経済統計・政府統計の理論と応</v>
          </cell>
          <cell r="H26" t="str">
            <v>科研費（補助金）</v>
          </cell>
          <cell r="I26">
            <v>20180401</v>
          </cell>
          <cell r="J26">
            <v>20190331</v>
          </cell>
          <cell r="K26" t="str">
            <v>2018年度</v>
          </cell>
          <cell r="L26" t="str">
            <v>（支出）科学研究費補助金</v>
          </cell>
          <cell r="M26" t="str">
            <v>直接経費</v>
          </cell>
          <cell r="N26" t="str">
            <v>科研費</v>
          </cell>
          <cell r="O26" t="str">
            <v>繰越有</v>
          </cell>
          <cell r="P26" t="str">
            <v>研）学術院</v>
          </cell>
          <cell r="Q26" t="str">
            <v>土屋　隆裕</v>
          </cell>
          <cell r="R26" t="str">
            <v>八景キャンパス</v>
          </cell>
          <cell r="S26" t="str">
            <v>教授</v>
          </cell>
          <cell r="X26" t="str">
            <v>開始</v>
          </cell>
          <cell r="Y26" t="str">
            <v>虎谷　裕子</v>
          </cell>
          <cell r="Z26" t="str">
            <v>研究推進部（八景）（29-）</v>
          </cell>
          <cell r="AA26" t="str">
            <v>基盤研究(A) 分担金（一橋大学）</v>
          </cell>
          <cell r="AB26" t="str">
            <v>15H01943</v>
          </cell>
          <cell r="AC26" t="str">
            <v>許可しない</v>
          </cell>
          <cell r="AD26" t="str">
            <v>許可しない</v>
          </cell>
          <cell r="AE26" t="str">
            <v>許可しない</v>
          </cell>
          <cell r="AF26" t="str">
            <v>直接費</v>
          </cell>
          <cell r="AG26">
            <v>10902004</v>
          </cell>
          <cell r="AH26" t="str">
            <v>研）土屋　隆裕（30-）</v>
          </cell>
          <cell r="AI26">
            <v>100</v>
          </cell>
          <cell r="AJ26">
            <v>0</v>
          </cell>
          <cell r="AK26">
            <v>0</v>
          </cell>
          <cell r="AL26">
            <v>0</v>
          </cell>
          <cell r="AM26">
            <v>0</v>
          </cell>
          <cell r="AN26">
            <v>0</v>
          </cell>
          <cell r="AO26">
            <v>600000</v>
          </cell>
          <cell r="AP26">
            <v>0</v>
          </cell>
          <cell r="AQ26">
            <v>0</v>
          </cell>
          <cell r="AR26">
            <v>600000</v>
          </cell>
        </row>
        <row r="27">
          <cell r="A27" t="str">
            <v>1815H02962石川　永子</v>
          </cell>
          <cell r="B27" t="str">
            <v>石川　永子</v>
          </cell>
          <cell r="C27" t="str">
            <v>2018年度</v>
          </cell>
          <cell r="D27" t="str">
            <v>（収入）科学研究費補助金</v>
          </cell>
          <cell r="E27" t="str">
            <v>1815H02962</v>
          </cell>
          <cell r="F27" t="str">
            <v>（科研・分）津波被災者の生活再建と復興感の時系列分析からみた復興体系に関する研究</v>
          </cell>
          <cell r="G27" t="str">
            <v>（科研・分）津波被災者の生活再建と復興感</v>
          </cell>
          <cell r="H27" t="str">
            <v>科研費（補助金）</v>
          </cell>
          <cell r="I27">
            <v>20180401</v>
          </cell>
          <cell r="J27">
            <v>20190331</v>
          </cell>
          <cell r="K27" t="str">
            <v>2018年度</v>
          </cell>
          <cell r="L27" t="str">
            <v>（支出）科学研究費補助金</v>
          </cell>
          <cell r="M27" t="str">
            <v>直接経費</v>
          </cell>
          <cell r="N27" t="str">
            <v>科研費</v>
          </cell>
          <cell r="O27" t="str">
            <v>繰越有</v>
          </cell>
          <cell r="P27" t="str">
            <v>研）学術院</v>
          </cell>
          <cell r="Q27" t="str">
            <v>石川　永子</v>
          </cell>
          <cell r="R27" t="str">
            <v>八景キャンパス</v>
          </cell>
          <cell r="S27" t="str">
            <v>准教授</v>
          </cell>
          <cell r="X27" t="str">
            <v>開始</v>
          </cell>
          <cell r="Y27" t="str">
            <v>虎谷　裕子</v>
          </cell>
          <cell r="Z27" t="str">
            <v>研究推進部（八景）（29-）</v>
          </cell>
          <cell r="AA27" t="str">
            <v>基盤研究(B) 分担金（明治大学）</v>
          </cell>
          <cell r="AB27" t="str">
            <v>15H02962</v>
          </cell>
          <cell r="AC27" t="str">
            <v>許可しない</v>
          </cell>
          <cell r="AD27" t="str">
            <v>許可しない</v>
          </cell>
          <cell r="AE27" t="str">
            <v>許可しない</v>
          </cell>
          <cell r="AF27" t="str">
            <v>直接費</v>
          </cell>
          <cell r="AG27">
            <v>10901308</v>
          </cell>
          <cell r="AH27" t="str">
            <v>研）石川　永子（27-）</v>
          </cell>
          <cell r="AI27">
            <v>100</v>
          </cell>
          <cell r="AJ27">
            <v>0</v>
          </cell>
          <cell r="AK27">
            <v>0</v>
          </cell>
          <cell r="AL27">
            <v>0</v>
          </cell>
          <cell r="AM27">
            <v>0</v>
          </cell>
          <cell r="AN27">
            <v>0</v>
          </cell>
          <cell r="AO27">
            <v>30000</v>
          </cell>
          <cell r="AP27">
            <v>0</v>
          </cell>
          <cell r="AQ27">
            <v>0</v>
          </cell>
          <cell r="AR27">
            <v>30000</v>
          </cell>
        </row>
        <row r="28">
          <cell r="A28" t="str">
            <v>1815H03157小幡　敏行</v>
          </cell>
          <cell r="B28" t="str">
            <v>小幡　敏行</v>
          </cell>
          <cell r="C28" t="str">
            <v>2018年度</v>
          </cell>
          <cell r="D28" t="str">
            <v>（収入）科学研究費補助金</v>
          </cell>
          <cell r="E28" t="str">
            <v>1815H03157</v>
          </cell>
          <cell r="F28" t="str">
            <v>（科研・分）年号勘文資料の研究基盤の構築</v>
          </cell>
          <cell r="G28" t="str">
            <v>（科研・分）年号勘文資料の研究基盤の構築</v>
          </cell>
          <cell r="H28" t="str">
            <v>科研費（補助金）</v>
          </cell>
          <cell r="I28">
            <v>20180401</v>
          </cell>
          <cell r="J28">
            <v>20190331</v>
          </cell>
          <cell r="K28" t="str">
            <v>2018年度</v>
          </cell>
          <cell r="L28" t="str">
            <v>（支出）科学研究費補助金</v>
          </cell>
          <cell r="M28" t="str">
            <v>直接経費</v>
          </cell>
          <cell r="N28" t="str">
            <v>科研費</v>
          </cell>
          <cell r="O28" t="str">
            <v>繰越有</v>
          </cell>
          <cell r="P28" t="str">
            <v>研）学術院</v>
          </cell>
          <cell r="Q28" t="str">
            <v>小幡　敏行</v>
          </cell>
          <cell r="R28" t="str">
            <v>八景キャンパス</v>
          </cell>
          <cell r="S28" t="str">
            <v>准教授</v>
          </cell>
          <cell r="X28" t="str">
            <v>開始</v>
          </cell>
          <cell r="Y28" t="str">
            <v>虎谷　裕子</v>
          </cell>
          <cell r="Z28" t="str">
            <v>研究推進部（八景）（29-）</v>
          </cell>
          <cell r="AA28" t="str">
            <v>基盤研究(B) 分担金（中央大学）</v>
          </cell>
          <cell r="AB28" t="str">
            <v>15H03157</v>
          </cell>
          <cell r="AC28" t="str">
            <v>許可しない</v>
          </cell>
          <cell r="AD28" t="str">
            <v>許可しない</v>
          </cell>
          <cell r="AE28" t="str">
            <v>許可しない</v>
          </cell>
          <cell r="AF28" t="str">
            <v>直接費</v>
          </cell>
          <cell r="AG28">
            <v>10901067</v>
          </cell>
          <cell r="AH28" t="str">
            <v>研）小幡　敏行</v>
          </cell>
          <cell r="AI28">
            <v>100</v>
          </cell>
          <cell r="AJ28">
            <v>0</v>
          </cell>
          <cell r="AK28">
            <v>0</v>
          </cell>
          <cell r="AL28">
            <v>0</v>
          </cell>
          <cell r="AM28">
            <v>0</v>
          </cell>
          <cell r="AN28">
            <v>0</v>
          </cell>
          <cell r="AO28">
            <v>180000</v>
          </cell>
          <cell r="AP28">
            <v>0</v>
          </cell>
          <cell r="AQ28">
            <v>0</v>
          </cell>
          <cell r="AR28">
            <v>180000</v>
          </cell>
        </row>
        <row r="29">
          <cell r="A29" t="str">
            <v>1815H04546及川　雅人</v>
          </cell>
          <cell r="B29" t="str">
            <v>及川　雅人</v>
          </cell>
          <cell r="C29" t="str">
            <v>2018年度</v>
          </cell>
          <cell r="D29" t="str">
            <v>（収入）科学研究費補助金</v>
          </cell>
          <cell r="E29" t="str">
            <v>1815H04546</v>
          </cell>
          <cell r="F29" t="str">
            <v>（科研・分）細胞表面の「生命装置」に作用する海洋天然物の探索</v>
          </cell>
          <cell r="G29" t="str">
            <v>（科研・分）細胞表面の「生命装置」に作用</v>
          </cell>
          <cell r="H29" t="str">
            <v>科研費（補助金）</v>
          </cell>
          <cell r="I29">
            <v>20180401</v>
          </cell>
          <cell r="J29">
            <v>20190331</v>
          </cell>
          <cell r="K29" t="str">
            <v>2018年度</v>
          </cell>
          <cell r="L29" t="str">
            <v>（支出）科学研究費補助金</v>
          </cell>
          <cell r="M29" t="str">
            <v>直接経費</v>
          </cell>
          <cell r="N29" t="str">
            <v>科研費</v>
          </cell>
          <cell r="O29" t="str">
            <v>繰越有</v>
          </cell>
          <cell r="P29" t="str">
            <v>研）学術院</v>
          </cell>
          <cell r="Q29" t="str">
            <v>及川　雅人</v>
          </cell>
          <cell r="R29" t="str">
            <v>八景キャンパス</v>
          </cell>
          <cell r="S29" t="str">
            <v>教授</v>
          </cell>
          <cell r="X29" t="str">
            <v>開始</v>
          </cell>
          <cell r="Y29" t="str">
            <v>虎谷　裕子</v>
          </cell>
          <cell r="Z29" t="str">
            <v>研究推進部（八景）（29-）</v>
          </cell>
          <cell r="AA29" t="str">
            <v>基盤研究(B) 分担金（北海道大学）</v>
          </cell>
          <cell r="AB29" t="str">
            <v>15H04546</v>
          </cell>
          <cell r="AC29" t="str">
            <v>許可しない</v>
          </cell>
          <cell r="AD29" t="str">
            <v>許可しない</v>
          </cell>
          <cell r="AE29" t="str">
            <v>許可しない</v>
          </cell>
          <cell r="AF29" t="str">
            <v>直接費</v>
          </cell>
          <cell r="AG29">
            <v>10901251</v>
          </cell>
          <cell r="AH29" t="str">
            <v>研）及川　雅人（21-）</v>
          </cell>
          <cell r="AI29">
            <v>100</v>
          </cell>
          <cell r="AJ29">
            <v>0</v>
          </cell>
          <cell r="AK29">
            <v>0</v>
          </cell>
          <cell r="AL29">
            <v>0</v>
          </cell>
          <cell r="AM29">
            <v>0</v>
          </cell>
          <cell r="AN29">
            <v>0</v>
          </cell>
          <cell r="AO29">
            <v>200000</v>
          </cell>
          <cell r="AP29">
            <v>0</v>
          </cell>
          <cell r="AQ29">
            <v>0</v>
          </cell>
          <cell r="AR29">
            <v>200000</v>
          </cell>
        </row>
        <row r="30">
          <cell r="A30" t="str">
            <v>1815H05761横山　詩子</v>
          </cell>
          <cell r="B30" t="str">
            <v>横山　詩子</v>
          </cell>
          <cell r="C30" t="str">
            <v>2018年度</v>
          </cell>
          <cell r="D30" t="str">
            <v>（収入）科学研究費補助金</v>
          </cell>
          <cell r="E30" t="str">
            <v>1815H05761</v>
          </cell>
          <cell r="F30" t="str">
            <v>（科研・分）Cell Exerciseにおける力学とバイオの統合</v>
          </cell>
          <cell r="G30" t="str">
            <v>（科研・分）Cell Exerciseにおける力学と</v>
          </cell>
          <cell r="H30" t="str">
            <v>科研費（補助金）</v>
          </cell>
          <cell r="I30">
            <v>20180401</v>
          </cell>
          <cell r="J30">
            <v>20190331</v>
          </cell>
          <cell r="K30" t="str">
            <v>2018年度</v>
          </cell>
          <cell r="L30" t="str">
            <v>（支出）科学研究費補助金</v>
          </cell>
          <cell r="M30" t="str">
            <v>直接経費</v>
          </cell>
          <cell r="N30" t="str">
            <v>科研費</v>
          </cell>
          <cell r="O30" t="str">
            <v>繰越有</v>
          </cell>
          <cell r="P30" t="str">
            <v>研）学術院（福浦）</v>
          </cell>
          <cell r="Q30" t="str">
            <v>横山　詩子</v>
          </cell>
          <cell r="R30" t="str">
            <v>医学研究科</v>
          </cell>
          <cell r="S30" t="str">
            <v>准教授</v>
          </cell>
          <cell r="X30" t="str">
            <v>開始</v>
          </cell>
          <cell r="Y30" t="str">
            <v>虎谷　裕子</v>
          </cell>
          <cell r="Z30" t="str">
            <v>研究推進部（八景）（29-）</v>
          </cell>
          <cell r="AA30" t="str">
            <v>基盤研究(S) 分担金（大阪大学）</v>
          </cell>
          <cell r="AB30" t="str">
            <v>15H05761</v>
          </cell>
          <cell r="AC30" t="str">
            <v>許可しない</v>
          </cell>
          <cell r="AD30" t="str">
            <v>許可しない</v>
          </cell>
          <cell r="AE30" t="str">
            <v>許可しない</v>
          </cell>
          <cell r="AF30" t="str">
            <v>直接費</v>
          </cell>
          <cell r="AG30">
            <v>10952302</v>
          </cell>
          <cell r="AH30" t="str">
            <v>研）横山　詩子（20-）</v>
          </cell>
          <cell r="AI30">
            <v>100</v>
          </cell>
          <cell r="AJ30">
            <v>0</v>
          </cell>
          <cell r="AK30">
            <v>0</v>
          </cell>
          <cell r="AL30">
            <v>0</v>
          </cell>
          <cell r="AM30">
            <v>0</v>
          </cell>
          <cell r="AN30">
            <v>0</v>
          </cell>
          <cell r="AO30">
            <v>5000000</v>
          </cell>
          <cell r="AP30">
            <v>0</v>
          </cell>
          <cell r="AQ30">
            <v>0</v>
          </cell>
          <cell r="AR30">
            <v>5000000</v>
          </cell>
        </row>
        <row r="31">
          <cell r="A31" t="str">
            <v>1816H01921中谷　崇</v>
          </cell>
          <cell r="B31" t="str">
            <v>中谷　崇</v>
          </cell>
          <cell r="C31" t="str">
            <v>2018年度</v>
          </cell>
          <cell r="D31" t="str">
            <v>（収入）科学研究費補助金</v>
          </cell>
          <cell r="E31" t="str">
            <v>1816H01921</v>
          </cell>
          <cell r="F31" t="str">
            <v>（科研・分）編集文献学の実践的展開―文化の継承と教育への応用―</v>
          </cell>
          <cell r="G31" t="str">
            <v>（科研・分）編集文献学の実践的展開―文化</v>
          </cell>
          <cell r="H31" t="str">
            <v>科研費（補助金）</v>
          </cell>
          <cell r="I31">
            <v>20180401</v>
          </cell>
          <cell r="J31">
            <v>20190331</v>
          </cell>
          <cell r="K31" t="str">
            <v>2018年度</v>
          </cell>
          <cell r="L31" t="str">
            <v>（支出）科学研究費補助金</v>
          </cell>
          <cell r="M31" t="str">
            <v>直接経費</v>
          </cell>
          <cell r="N31" t="str">
            <v>科研費</v>
          </cell>
          <cell r="O31" t="str">
            <v>繰越有</v>
          </cell>
          <cell r="P31" t="str">
            <v>研）学術院</v>
          </cell>
          <cell r="Q31" t="str">
            <v>中谷　崇</v>
          </cell>
          <cell r="R31" t="str">
            <v>八景キャンパス</v>
          </cell>
          <cell r="S31" t="str">
            <v>准教授</v>
          </cell>
          <cell r="X31" t="str">
            <v>開始</v>
          </cell>
          <cell r="Y31" t="str">
            <v>虎谷　裕子</v>
          </cell>
          <cell r="Z31" t="str">
            <v>研究推進部（八景）（29-）</v>
          </cell>
          <cell r="AA31" t="str">
            <v>基盤研究(A) 分担金（埼玉大学）</v>
          </cell>
          <cell r="AB31" t="str">
            <v>16H01921</v>
          </cell>
          <cell r="AC31" t="str">
            <v>許可しない</v>
          </cell>
          <cell r="AD31" t="str">
            <v>許可しない</v>
          </cell>
          <cell r="AE31" t="str">
            <v>許可しない</v>
          </cell>
          <cell r="AF31" t="str">
            <v>直接費</v>
          </cell>
          <cell r="AG31">
            <v>10901038</v>
          </cell>
          <cell r="AH31" t="str">
            <v>研）中谷　崇</v>
          </cell>
          <cell r="AI31">
            <v>100</v>
          </cell>
          <cell r="AJ31">
            <v>0</v>
          </cell>
          <cell r="AK31">
            <v>0</v>
          </cell>
          <cell r="AL31">
            <v>0</v>
          </cell>
          <cell r="AM31">
            <v>0</v>
          </cell>
          <cell r="AN31">
            <v>0</v>
          </cell>
          <cell r="AO31">
            <v>200000</v>
          </cell>
          <cell r="AP31">
            <v>0</v>
          </cell>
          <cell r="AQ31">
            <v>0</v>
          </cell>
          <cell r="AR31">
            <v>200000</v>
          </cell>
        </row>
        <row r="32">
          <cell r="A32" t="str">
            <v>1816H02015太田　塁</v>
          </cell>
          <cell r="B32" t="str">
            <v>太田　塁</v>
          </cell>
          <cell r="C32" t="str">
            <v>2018年度</v>
          </cell>
          <cell r="D32" t="str">
            <v>（収入）科学研究費補助金</v>
          </cell>
          <cell r="E32" t="str">
            <v>1816H02015</v>
          </cell>
          <cell r="F32" t="str">
            <v>（科研・分）エビデンスベース・ポリシーに向けたビッグデータによる高解像消費データの構築と活用</v>
          </cell>
          <cell r="G32" t="str">
            <v>（科研・分）エビデンスベース・ポリシーに</v>
          </cell>
          <cell r="H32" t="str">
            <v>科研費（補助金）</v>
          </cell>
          <cell r="I32">
            <v>20180401</v>
          </cell>
          <cell r="J32">
            <v>20190331</v>
          </cell>
          <cell r="K32" t="str">
            <v>2018年度</v>
          </cell>
          <cell r="L32" t="str">
            <v>（支出）科学研究費補助金</v>
          </cell>
          <cell r="M32" t="str">
            <v>直接経費</v>
          </cell>
          <cell r="N32" t="str">
            <v>科研費</v>
          </cell>
          <cell r="O32" t="str">
            <v>繰越有</v>
          </cell>
          <cell r="P32" t="str">
            <v>研）学術院</v>
          </cell>
          <cell r="Q32" t="str">
            <v>太田　塁</v>
          </cell>
          <cell r="R32" t="str">
            <v>八景キャンパス</v>
          </cell>
          <cell r="S32" t="str">
            <v>准教授</v>
          </cell>
          <cell r="X32" t="str">
            <v>開始</v>
          </cell>
          <cell r="Y32" t="str">
            <v>虎谷　裕子</v>
          </cell>
          <cell r="Z32" t="str">
            <v>研究推進部（八景）（29-）</v>
          </cell>
          <cell r="AA32" t="str">
            <v>基盤研究(A) 分担金（京都大学）</v>
          </cell>
          <cell r="AB32" t="str">
            <v>16H02015</v>
          </cell>
          <cell r="AC32" t="str">
            <v>許可しない</v>
          </cell>
          <cell r="AD32" t="str">
            <v>許可しない</v>
          </cell>
          <cell r="AE32" t="str">
            <v>許可しない</v>
          </cell>
          <cell r="AF32" t="str">
            <v>直接費</v>
          </cell>
          <cell r="AG32">
            <v>10901309</v>
          </cell>
          <cell r="AH32" t="str">
            <v>研）太田　塁（27-）</v>
          </cell>
          <cell r="AI32">
            <v>100</v>
          </cell>
          <cell r="AJ32">
            <v>0</v>
          </cell>
          <cell r="AK32">
            <v>0</v>
          </cell>
          <cell r="AL32">
            <v>0</v>
          </cell>
          <cell r="AM32">
            <v>0</v>
          </cell>
          <cell r="AN32">
            <v>0</v>
          </cell>
          <cell r="AO32">
            <v>100000</v>
          </cell>
          <cell r="AP32">
            <v>0</v>
          </cell>
          <cell r="AQ32">
            <v>0</v>
          </cell>
          <cell r="AR32">
            <v>100000</v>
          </cell>
        </row>
        <row r="33">
          <cell r="A33" t="str">
            <v>1816H02382鈴木　伸治</v>
          </cell>
          <cell r="B33" t="str">
            <v>鈴木　伸治</v>
          </cell>
          <cell r="C33" t="str">
            <v>2018年度</v>
          </cell>
          <cell r="D33" t="str">
            <v>（収入）科学研究費補助金</v>
          </cell>
          <cell r="E33" t="str">
            <v>1816H02382</v>
          </cell>
          <cell r="F33" t="str">
            <v>（科研・分）ユネスコ「歴史的都市景観に関する勧告」後の都市経営戦略確立に関する研究</v>
          </cell>
          <cell r="G33" t="str">
            <v>（科研・分）ユネスコ「歴史的都市景観に関</v>
          </cell>
          <cell r="H33" t="str">
            <v>科研費（補助金）</v>
          </cell>
          <cell r="I33">
            <v>20180401</v>
          </cell>
          <cell r="J33">
            <v>20190331</v>
          </cell>
          <cell r="K33" t="str">
            <v>2018年度</v>
          </cell>
          <cell r="L33" t="str">
            <v>（支出）科学研究費補助金</v>
          </cell>
          <cell r="M33" t="str">
            <v>直接経費</v>
          </cell>
          <cell r="N33" t="str">
            <v>科研費</v>
          </cell>
          <cell r="O33" t="str">
            <v>繰越有</v>
          </cell>
          <cell r="P33" t="str">
            <v>研）学術院</v>
          </cell>
          <cell r="Q33" t="str">
            <v>鈴木　伸治</v>
          </cell>
          <cell r="R33" t="str">
            <v>八景キャンパス</v>
          </cell>
          <cell r="S33" t="str">
            <v>教授</v>
          </cell>
          <cell r="X33" t="str">
            <v>開始</v>
          </cell>
          <cell r="Y33" t="str">
            <v>虎谷　裕子</v>
          </cell>
          <cell r="Z33" t="str">
            <v>研究推進部（八景）（29-）</v>
          </cell>
          <cell r="AA33" t="str">
            <v>基盤研究(A) 分担金（神戸芸術工科大学）</v>
          </cell>
          <cell r="AB33" t="str">
            <v>16H02382</v>
          </cell>
          <cell r="AC33" t="str">
            <v>許可しない</v>
          </cell>
          <cell r="AD33" t="str">
            <v>許可しない</v>
          </cell>
          <cell r="AE33" t="str">
            <v>許可しない</v>
          </cell>
          <cell r="AF33" t="str">
            <v>直接費</v>
          </cell>
          <cell r="AG33">
            <v>10901226</v>
          </cell>
          <cell r="AH33" t="str">
            <v>研）鈴木　伸治</v>
          </cell>
          <cell r="AI33">
            <v>100</v>
          </cell>
          <cell r="AJ33">
            <v>0</v>
          </cell>
          <cell r="AK33">
            <v>0</v>
          </cell>
          <cell r="AL33">
            <v>0</v>
          </cell>
          <cell r="AM33">
            <v>0</v>
          </cell>
          <cell r="AN33">
            <v>0</v>
          </cell>
          <cell r="AO33">
            <v>200000</v>
          </cell>
          <cell r="AP33">
            <v>0</v>
          </cell>
          <cell r="AQ33">
            <v>0</v>
          </cell>
          <cell r="AR33">
            <v>200000</v>
          </cell>
        </row>
        <row r="34">
          <cell r="A34" t="str">
            <v>1816H02532辻　寛之</v>
          </cell>
          <cell r="B34" t="str">
            <v>辻　寛之</v>
          </cell>
          <cell r="C34" t="str">
            <v>2018年度</v>
          </cell>
          <cell r="D34" t="str">
            <v>（収入）科学研究費補助金</v>
          </cell>
          <cell r="E34" t="str">
            <v>1816H02532</v>
          </cell>
          <cell r="F34" t="str">
            <v>（科研）フロリゲン活性化複合体の分子機能解明</v>
          </cell>
          <cell r="G34" t="str">
            <v>（科研）フロリゲン活性化複合体の分子機能</v>
          </cell>
          <cell r="H34" t="str">
            <v>科研費（補助金）</v>
          </cell>
          <cell r="I34">
            <v>20180401</v>
          </cell>
          <cell r="J34">
            <v>20190331</v>
          </cell>
          <cell r="K34" t="str">
            <v>2018年度</v>
          </cell>
          <cell r="L34" t="str">
            <v>（支出）科学研究費補助金</v>
          </cell>
          <cell r="M34" t="str">
            <v>直接経費</v>
          </cell>
          <cell r="N34" t="str">
            <v>科研費</v>
          </cell>
          <cell r="O34" t="str">
            <v>繰越有</v>
          </cell>
          <cell r="P34" t="str">
            <v>研）学術院</v>
          </cell>
          <cell r="Q34" t="str">
            <v>辻　寛之</v>
          </cell>
          <cell r="R34" t="str">
            <v>舞岡キャンパス</v>
          </cell>
          <cell r="S34" t="str">
            <v>准教授</v>
          </cell>
          <cell r="X34" t="str">
            <v>開始</v>
          </cell>
          <cell r="Y34" t="str">
            <v>虎谷　裕子</v>
          </cell>
          <cell r="Z34" t="str">
            <v>研究推進部（八景）（29-）</v>
          </cell>
          <cell r="AA34" t="str">
            <v>基盤研究(A)</v>
          </cell>
          <cell r="AB34" t="str">
            <v>16H02532</v>
          </cell>
          <cell r="AC34" t="str">
            <v>許可しない</v>
          </cell>
          <cell r="AD34" t="str">
            <v>許可しない</v>
          </cell>
          <cell r="AE34" t="str">
            <v>許可しない</v>
          </cell>
          <cell r="AF34" t="str">
            <v>直接費</v>
          </cell>
          <cell r="AG34">
            <v>10901312</v>
          </cell>
          <cell r="AH34" t="str">
            <v>研）辻　寛之（27-）</v>
          </cell>
          <cell r="AI34">
            <v>100</v>
          </cell>
          <cell r="AJ34">
            <v>0</v>
          </cell>
          <cell r="AK34">
            <v>0</v>
          </cell>
          <cell r="AL34">
            <v>0</v>
          </cell>
          <cell r="AM34">
            <v>0</v>
          </cell>
          <cell r="AN34">
            <v>0</v>
          </cell>
          <cell r="AO34">
            <v>6900000</v>
          </cell>
          <cell r="AP34">
            <v>0</v>
          </cell>
          <cell r="AQ34">
            <v>0</v>
          </cell>
          <cell r="AR34">
            <v>6900000</v>
          </cell>
        </row>
        <row r="35">
          <cell r="A35" t="str">
            <v>1816H02693佐藤　政枝</v>
          </cell>
          <cell r="B35" t="str">
            <v>佐藤　政枝</v>
          </cell>
          <cell r="C35" t="str">
            <v>2018年度</v>
          </cell>
          <cell r="D35" t="str">
            <v>（収入）科学研究費補助金</v>
          </cell>
          <cell r="E35" t="str">
            <v>1816H02693</v>
          </cell>
          <cell r="F35" t="str">
            <v>（科研・分）在宅医療を支える遠隔看護技術の実用化に向けたプロトタイプの提案</v>
          </cell>
          <cell r="G35" t="str">
            <v>（科研・分）在宅医療を支える遠隔看護技術</v>
          </cell>
          <cell r="H35" t="str">
            <v>科研費（補助金）</v>
          </cell>
          <cell r="I35">
            <v>20180401</v>
          </cell>
          <cell r="J35">
            <v>20190331</v>
          </cell>
          <cell r="K35" t="str">
            <v>2018年度</v>
          </cell>
          <cell r="L35" t="str">
            <v>（支出）科学研究費補助金</v>
          </cell>
          <cell r="M35" t="str">
            <v>直接経費</v>
          </cell>
          <cell r="N35" t="str">
            <v>科研費</v>
          </cell>
          <cell r="O35" t="str">
            <v>繰越有</v>
          </cell>
          <cell r="P35" t="str">
            <v>研）学術院（福浦）</v>
          </cell>
          <cell r="Q35" t="str">
            <v>佐藤　政枝</v>
          </cell>
          <cell r="R35" t="str">
            <v>看護学科</v>
          </cell>
          <cell r="S35" t="str">
            <v>教授</v>
          </cell>
          <cell r="X35" t="str">
            <v>開始</v>
          </cell>
          <cell r="Y35" t="str">
            <v>虎谷　裕子</v>
          </cell>
          <cell r="Z35" t="str">
            <v>研究推進部（八景）（29-）</v>
          </cell>
          <cell r="AA35" t="str">
            <v>基盤研究(A) 分担金（東京情報大学）</v>
          </cell>
          <cell r="AB35" t="str">
            <v>16H02693</v>
          </cell>
          <cell r="AC35" t="str">
            <v>許可しない</v>
          </cell>
          <cell r="AD35" t="str">
            <v>許可しない</v>
          </cell>
          <cell r="AE35" t="str">
            <v>許可しない</v>
          </cell>
          <cell r="AF35" t="str">
            <v>直接費</v>
          </cell>
          <cell r="AG35">
            <v>10953916</v>
          </cell>
          <cell r="AH35" t="str">
            <v>研）佐藤　政枝（28-）</v>
          </cell>
          <cell r="AI35">
            <v>100</v>
          </cell>
          <cell r="AJ35">
            <v>0</v>
          </cell>
          <cell r="AK35">
            <v>0</v>
          </cell>
          <cell r="AL35">
            <v>0</v>
          </cell>
          <cell r="AM35">
            <v>0</v>
          </cell>
          <cell r="AN35">
            <v>0</v>
          </cell>
          <cell r="AO35">
            <v>50000</v>
          </cell>
          <cell r="AP35">
            <v>0</v>
          </cell>
          <cell r="AQ35">
            <v>0</v>
          </cell>
          <cell r="AR35">
            <v>50000</v>
          </cell>
        </row>
        <row r="36">
          <cell r="A36" t="str">
            <v>1816H03293緒方　一博</v>
          </cell>
          <cell r="B36" t="str">
            <v>緒方　一博</v>
          </cell>
          <cell r="C36" t="str">
            <v>2018年度</v>
          </cell>
          <cell r="D36" t="str">
            <v>（収入）科学研究費補助金</v>
          </cell>
          <cell r="E36" t="str">
            <v>1816H03293</v>
          </cell>
          <cell r="F36" t="str">
            <v>（科研）がん関連転写因子Runx1/CBFβを標的とした活性制御薬物の研究</v>
          </cell>
          <cell r="G36" t="str">
            <v>（科研）がん関連転写因子Runx1/CB</v>
          </cell>
          <cell r="H36" t="str">
            <v>科研費（補助金）</v>
          </cell>
          <cell r="I36">
            <v>20180401</v>
          </cell>
          <cell r="J36">
            <v>20190331</v>
          </cell>
          <cell r="K36" t="str">
            <v>2018年度</v>
          </cell>
          <cell r="L36" t="str">
            <v>（支出）科学研究費補助金</v>
          </cell>
          <cell r="M36" t="str">
            <v>直接経費</v>
          </cell>
          <cell r="N36" t="str">
            <v>科研費</v>
          </cell>
          <cell r="O36" t="str">
            <v>繰越有</v>
          </cell>
          <cell r="P36" t="str">
            <v>研）学術院（福浦）</v>
          </cell>
          <cell r="Q36" t="str">
            <v>緒方　一博</v>
          </cell>
          <cell r="R36" t="str">
            <v>医学研究科</v>
          </cell>
          <cell r="S36" t="str">
            <v>教授</v>
          </cell>
          <cell r="X36" t="str">
            <v>開始</v>
          </cell>
          <cell r="Y36" t="str">
            <v>虎谷　裕子</v>
          </cell>
          <cell r="Z36" t="str">
            <v>研究推進部（八景）（29-）</v>
          </cell>
          <cell r="AA36" t="str">
            <v>基盤研究(B)</v>
          </cell>
          <cell r="AB36" t="str">
            <v>16H03293</v>
          </cell>
          <cell r="AC36" t="str">
            <v>許可しない</v>
          </cell>
          <cell r="AD36" t="str">
            <v>許可しない</v>
          </cell>
          <cell r="AE36" t="str">
            <v>許可しない</v>
          </cell>
          <cell r="AF36" t="str">
            <v>直接費</v>
          </cell>
          <cell r="AG36">
            <v>10952142</v>
          </cell>
          <cell r="AH36" t="str">
            <v>研）緒方　一博（19-）</v>
          </cell>
          <cell r="AI36">
            <v>100</v>
          </cell>
          <cell r="AJ36">
            <v>0</v>
          </cell>
          <cell r="AK36">
            <v>0</v>
          </cell>
          <cell r="AL36">
            <v>0</v>
          </cell>
          <cell r="AM36">
            <v>0</v>
          </cell>
          <cell r="AN36">
            <v>0</v>
          </cell>
          <cell r="AO36">
            <v>3400000</v>
          </cell>
          <cell r="AP36">
            <v>0</v>
          </cell>
          <cell r="AQ36">
            <v>200000</v>
          </cell>
          <cell r="AR36">
            <v>3200000</v>
          </cell>
        </row>
        <row r="37">
          <cell r="A37" t="str">
            <v>1816H03293仙石　徹</v>
          </cell>
          <cell r="B37" t="str">
            <v>仙石　徹</v>
          </cell>
          <cell r="C37" t="str">
            <v>2018年度</v>
          </cell>
          <cell r="D37" t="str">
            <v>（収入）科学研究費補助金</v>
          </cell>
          <cell r="E37" t="str">
            <v>1816H03293</v>
          </cell>
          <cell r="F37" t="str">
            <v>（科研）がん関連転写因子Runx1/CBFβを標的とした活性制御薬物の研究</v>
          </cell>
          <cell r="G37" t="str">
            <v>（科研）がん関連転写因子Runx1/CB</v>
          </cell>
          <cell r="H37" t="str">
            <v>科研費（補助金）</v>
          </cell>
          <cell r="I37">
            <v>20180401</v>
          </cell>
          <cell r="J37">
            <v>20190331</v>
          </cell>
          <cell r="K37" t="str">
            <v>2018年度</v>
          </cell>
          <cell r="L37" t="str">
            <v>（支出）科学研究費補助金</v>
          </cell>
          <cell r="M37" t="str">
            <v>直接経費</v>
          </cell>
          <cell r="N37" t="str">
            <v>科研費</v>
          </cell>
          <cell r="O37" t="str">
            <v>繰越有</v>
          </cell>
          <cell r="P37" t="str">
            <v>研）学術院（福浦）</v>
          </cell>
          <cell r="Q37" t="str">
            <v>緒方　一博</v>
          </cell>
          <cell r="R37" t="str">
            <v>医学研究科</v>
          </cell>
          <cell r="S37" t="str">
            <v>教授</v>
          </cell>
          <cell r="X37" t="str">
            <v>開始</v>
          </cell>
          <cell r="Y37" t="str">
            <v>虎谷　裕子</v>
          </cell>
          <cell r="Z37" t="str">
            <v>研究推進部（八景）（29-）</v>
          </cell>
          <cell r="AA37" t="str">
            <v>基盤研究(B)</v>
          </cell>
          <cell r="AB37" t="str">
            <v>16H03293</v>
          </cell>
          <cell r="AC37" t="str">
            <v>許可しない</v>
          </cell>
          <cell r="AD37" t="str">
            <v>許可しない</v>
          </cell>
          <cell r="AE37" t="str">
            <v>許可しない</v>
          </cell>
          <cell r="AF37" t="str">
            <v>直接費</v>
          </cell>
          <cell r="AG37">
            <v>10952236</v>
          </cell>
          <cell r="AH37" t="str">
            <v>研）仙石 徹（30-）</v>
          </cell>
          <cell r="AI37">
            <v>0</v>
          </cell>
          <cell r="AJ37">
            <v>0</v>
          </cell>
          <cell r="AK37">
            <v>0</v>
          </cell>
          <cell r="AL37">
            <v>0</v>
          </cell>
          <cell r="AM37">
            <v>0</v>
          </cell>
          <cell r="AN37">
            <v>0</v>
          </cell>
          <cell r="AO37">
            <v>0</v>
          </cell>
          <cell r="AP37">
            <v>100000</v>
          </cell>
          <cell r="AQ37">
            <v>0</v>
          </cell>
          <cell r="AR37">
            <v>100000</v>
          </cell>
        </row>
        <row r="38">
          <cell r="A38" t="str">
            <v>1816H03293浜田　恵輔</v>
          </cell>
          <cell r="B38" t="str">
            <v>浜田　恵輔</v>
          </cell>
          <cell r="C38" t="str">
            <v>2018年度</v>
          </cell>
          <cell r="D38" t="str">
            <v>（収入）科学研究費補助金</v>
          </cell>
          <cell r="E38" t="str">
            <v>1816H03293</v>
          </cell>
          <cell r="F38" t="str">
            <v>（科研）がん関連転写因子Runx1/CBFβを標的とした活性制御薬物の研究</v>
          </cell>
          <cell r="G38" t="str">
            <v>（科研）がん関連転写因子Runx1/CB</v>
          </cell>
          <cell r="H38" t="str">
            <v>科研費（補助金）</v>
          </cell>
          <cell r="I38">
            <v>20180401</v>
          </cell>
          <cell r="J38">
            <v>20190331</v>
          </cell>
          <cell r="K38" t="str">
            <v>2018年度</v>
          </cell>
          <cell r="L38" t="str">
            <v>（支出）科学研究費補助金</v>
          </cell>
          <cell r="M38" t="str">
            <v>直接経費</v>
          </cell>
          <cell r="N38" t="str">
            <v>科研費</v>
          </cell>
          <cell r="O38" t="str">
            <v>繰越有</v>
          </cell>
          <cell r="P38" t="str">
            <v>研）学術院（福浦）</v>
          </cell>
          <cell r="Q38" t="str">
            <v>緒方　一博</v>
          </cell>
          <cell r="R38" t="str">
            <v>医学研究科</v>
          </cell>
          <cell r="S38" t="str">
            <v>教授</v>
          </cell>
          <cell r="X38" t="str">
            <v>開始</v>
          </cell>
          <cell r="Y38" t="str">
            <v>虎谷　裕子</v>
          </cell>
          <cell r="Z38" t="str">
            <v>研究推進部（八景）（29-）</v>
          </cell>
          <cell r="AA38" t="str">
            <v>基盤研究(B)</v>
          </cell>
          <cell r="AB38" t="str">
            <v>16H03293</v>
          </cell>
          <cell r="AC38" t="str">
            <v>許可しない</v>
          </cell>
          <cell r="AD38" t="str">
            <v>許可しない</v>
          </cell>
          <cell r="AE38" t="str">
            <v>許可しない</v>
          </cell>
          <cell r="AF38" t="str">
            <v>直接費</v>
          </cell>
          <cell r="AG38">
            <v>10952248</v>
          </cell>
          <cell r="AH38" t="str">
            <v>研）濱田　恵輔(19-)</v>
          </cell>
          <cell r="AI38">
            <v>0</v>
          </cell>
          <cell r="AJ38">
            <v>0</v>
          </cell>
          <cell r="AK38">
            <v>0</v>
          </cell>
          <cell r="AL38">
            <v>0</v>
          </cell>
          <cell r="AM38">
            <v>0</v>
          </cell>
          <cell r="AN38">
            <v>0</v>
          </cell>
          <cell r="AO38">
            <v>0</v>
          </cell>
          <cell r="AP38">
            <v>100000</v>
          </cell>
          <cell r="AQ38">
            <v>0</v>
          </cell>
          <cell r="AR38">
            <v>100000</v>
          </cell>
        </row>
        <row r="39">
          <cell r="A39" t="str">
            <v>1816H03634安川　文朗</v>
          </cell>
          <cell r="B39" t="str">
            <v>安川　文朗</v>
          </cell>
          <cell r="C39" t="str">
            <v>2018年度</v>
          </cell>
          <cell r="D39" t="str">
            <v>（収入）科学研究費補助金</v>
          </cell>
          <cell r="E39" t="str">
            <v>1816H03634</v>
          </cell>
          <cell r="F39" t="str">
            <v>（科研）ニーズベースの医師需給再推定と地域医療資源配置の医療経済分析</v>
          </cell>
          <cell r="G39" t="str">
            <v>（科研）ニーズベースの医師需給再推定と地</v>
          </cell>
          <cell r="H39" t="str">
            <v>科研費（補助金）</v>
          </cell>
          <cell r="I39">
            <v>20180401</v>
          </cell>
          <cell r="J39">
            <v>20190331</v>
          </cell>
          <cell r="K39" t="str">
            <v>2018年度</v>
          </cell>
          <cell r="L39" t="str">
            <v>（支出）科学研究費補助金</v>
          </cell>
          <cell r="M39" t="str">
            <v>直接経費</v>
          </cell>
          <cell r="N39" t="str">
            <v>科研費</v>
          </cell>
          <cell r="O39" t="str">
            <v>繰越有</v>
          </cell>
          <cell r="P39" t="str">
            <v>研）学術院</v>
          </cell>
          <cell r="Q39" t="str">
            <v>安川　文朗</v>
          </cell>
          <cell r="R39" t="str">
            <v>八景キャンパス</v>
          </cell>
          <cell r="S39" t="str">
            <v>教授</v>
          </cell>
          <cell r="X39" t="str">
            <v>開始</v>
          </cell>
          <cell r="Y39" t="str">
            <v>虎谷　裕子</v>
          </cell>
          <cell r="Z39" t="str">
            <v>研究推進部（八景）（29-）</v>
          </cell>
          <cell r="AA39" t="str">
            <v>基盤研究(B)</v>
          </cell>
          <cell r="AB39" t="str">
            <v>16H03634</v>
          </cell>
          <cell r="AC39" t="str">
            <v>許可しない</v>
          </cell>
          <cell r="AD39" t="str">
            <v>許可しない</v>
          </cell>
          <cell r="AE39" t="str">
            <v>許可しない</v>
          </cell>
          <cell r="AF39" t="str">
            <v>直接費</v>
          </cell>
          <cell r="AG39">
            <v>10901284</v>
          </cell>
          <cell r="AH39" t="str">
            <v>研）安川　文朗（25-）</v>
          </cell>
          <cell r="AI39">
            <v>100</v>
          </cell>
          <cell r="AJ39">
            <v>0</v>
          </cell>
          <cell r="AK39">
            <v>0</v>
          </cell>
          <cell r="AL39">
            <v>0</v>
          </cell>
          <cell r="AM39">
            <v>0</v>
          </cell>
          <cell r="AN39">
            <v>0</v>
          </cell>
          <cell r="AO39">
            <v>5090000</v>
          </cell>
          <cell r="AP39">
            <v>0</v>
          </cell>
          <cell r="AQ39">
            <v>800000</v>
          </cell>
          <cell r="AR39">
            <v>4290000</v>
          </cell>
        </row>
        <row r="40">
          <cell r="A40" t="str">
            <v>1816H03673米崎　克彦</v>
          </cell>
          <cell r="B40" t="str">
            <v>米崎　克彦</v>
          </cell>
          <cell r="C40" t="str">
            <v>2018年度</v>
          </cell>
          <cell r="D40" t="str">
            <v>（収入）科学研究費補助金</v>
          </cell>
          <cell r="E40" t="str">
            <v>1816H03673</v>
          </cell>
          <cell r="F40" t="str">
            <v>（科研・分）交通インフラの運営とリスク分担に関する歴史・制度・理論・実証研究</v>
          </cell>
          <cell r="G40" t="str">
            <v>（科研・分）交通インフラの運営とリスク分</v>
          </cell>
          <cell r="H40" t="str">
            <v>科研費（補助金）</v>
          </cell>
          <cell r="I40">
            <v>20180401</v>
          </cell>
          <cell r="J40">
            <v>20190331</v>
          </cell>
          <cell r="K40" t="str">
            <v>2018年度</v>
          </cell>
          <cell r="L40" t="str">
            <v>（支出）科学研究費補助金</v>
          </cell>
          <cell r="M40" t="str">
            <v>直接経費</v>
          </cell>
          <cell r="N40" t="str">
            <v>科研費</v>
          </cell>
          <cell r="O40" t="str">
            <v>繰越有</v>
          </cell>
          <cell r="P40" t="str">
            <v>客）客員教員等</v>
          </cell>
          <cell r="Q40" t="str">
            <v>米崎　克彦</v>
          </cell>
          <cell r="R40" t="str">
            <v>八景キャンパス</v>
          </cell>
          <cell r="S40" t="str">
            <v>特任助教</v>
          </cell>
          <cell r="X40" t="str">
            <v>開始</v>
          </cell>
          <cell r="Y40" t="str">
            <v>虎谷　裕子</v>
          </cell>
          <cell r="Z40" t="str">
            <v>研究推進部（八景）（29-）</v>
          </cell>
          <cell r="AA40" t="str">
            <v>基盤研究(B) 分担金（慶應義塾大学）</v>
          </cell>
          <cell r="AB40" t="str">
            <v>16H03673</v>
          </cell>
          <cell r="AC40" t="str">
            <v>許可しない</v>
          </cell>
          <cell r="AD40" t="str">
            <v>許可しない</v>
          </cell>
          <cell r="AE40" t="str">
            <v>許可しない</v>
          </cell>
          <cell r="AF40" t="str">
            <v>直接費</v>
          </cell>
          <cell r="AG40">
            <v>11302025</v>
          </cell>
          <cell r="AH40" t="str">
            <v>客）米崎　克彦（29-）</v>
          </cell>
          <cell r="AI40">
            <v>100</v>
          </cell>
          <cell r="AJ40">
            <v>0</v>
          </cell>
          <cell r="AK40">
            <v>0</v>
          </cell>
          <cell r="AL40">
            <v>0</v>
          </cell>
          <cell r="AM40">
            <v>0</v>
          </cell>
          <cell r="AN40">
            <v>0</v>
          </cell>
          <cell r="AO40">
            <v>100000</v>
          </cell>
          <cell r="AP40">
            <v>0</v>
          </cell>
          <cell r="AQ40">
            <v>0</v>
          </cell>
          <cell r="AR40">
            <v>100000</v>
          </cell>
        </row>
        <row r="41">
          <cell r="A41" t="str">
            <v>1816H03762高橋　寛人</v>
          </cell>
          <cell r="B41" t="str">
            <v>高橋　寛人</v>
          </cell>
          <cell r="C41" t="str">
            <v>2018年度</v>
          </cell>
          <cell r="D41" t="str">
            <v>（収入）科学研究費補助金</v>
          </cell>
          <cell r="E41" t="str">
            <v>1816H03762</v>
          </cell>
          <cell r="F41" t="str">
            <v>（科研・分）日本型教育経営システムの有効性に関する研究：新たな学校像における教育の専門性</v>
          </cell>
          <cell r="G41" t="str">
            <v>（科研・分）日本型教育経営システムの有効</v>
          </cell>
          <cell r="H41" t="str">
            <v>科研費（補助金）</v>
          </cell>
          <cell r="I41">
            <v>20180401</v>
          </cell>
          <cell r="J41">
            <v>20190331</v>
          </cell>
          <cell r="K41" t="str">
            <v>2018年度</v>
          </cell>
          <cell r="L41" t="str">
            <v>（支出）科学研究費補助金</v>
          </cell>
          <cell r="M41" t="str">
            <v>直接経費</v>
          </cell>
          <cell r="N41" t="str">
            <v>科研費</v>
          </cell>
          <cell r="O41" t="str">
            <v>繰越有</v>
          </cell>
          <cell r="P41" t="str">
            <v>研）学術院</v>
          </cell>
          <cell r="Q41" t="str">
            <v>高橋　寛人</v>
          </cell>
          <cell r="R41" t="str">
            <v>八景キャンパス</v>
          </cell>
          <cell r="S41" t="str">
            <v>教授</v>
          </cell>
          <cell r="X41" t="str">
            <v>開始</v>
          </cell>
          <cell r="Y41" t="str">
            <v>虎谷　裕子</v>
          </cell>
          <cell r="Z41" t="str">
            <v>研究推進部（八景）（29-）</v>
          </cell>
          <cell r="AA41" t="str">
            <v>基盤研究(B) 分担金（名古屋大学）</v>
          </cell>
          <cell r="AB41" t="str">
            <v>16H03762</v>
          </cell>
          <cell r="AC41" t="str">
            <v>許可しない</v>
          </cell>
          <cell r="AD41" t="str">
            <v>許可しない</v>
          </cell>
          <cell r="AE41" t="str">
            <v>許可しない</v>
          </cell>
          <cell r="AF41" t="str">
            <v>直接費</v>
          </cell>
          <cell r="AG41">
            <v>10901062</v>
          </cell>
          <cell r="AH41" t="str">
            <v>研）高橋　寛人</v>
          </cell>
          <cell r="AI41">
            <v>100</v>
          </cell>
          <cell r="AJ41">
            <v>0</v>
          </cell>
          <cell r="AK41">
            <v>0</v>
          </cell>
          <cell r="AL41">
            <v>0</v>
          </cell>
          <cell r="AM41">
            <v>0</v>
          </cell>
          <cell r="AN41">
            <v>0</v>
          </cell>
          <cell r="AO41">
            <v>200000</v>
          </cell>
          <cell r="AP41">
            <v>0</v>
          </cell>
          <cell r="AQ41">
            <v>0</v>
          </cell>
          <cell r="AR41">
            <v>200000</v>
          </cell>
        </row>
        <row r="42">
          <cell r="A42" t="str">
            <v>1816H03770高橋　寛人</v>
          </cell>
          <cell r="B42" t="str">
            <v>高橋　寛人</v>
          </cell>
          <cell r="C42" t="str">
            <v>2018年度</v>
          </cell>
          <cell r="D42" t="str">
            <v>（収入）科学研究費補助金</v>
          </cell>
          <cell r="E42" t="str">
            <v>1816H03770</v>
          </cell>
          <cell r="F42" t="str">
            <v>（科研・分）テスト・ガバナンスの基盤形成における構造的比較研究</v>
          </cell>
          <cell r="G42" t="str">
            <v>（科研・分）テスト・ガバナンスの基盤形成</v>
          </cell>
          <cell r="H42" t="str">
            <v>科研費（補助金）</v>
          </cell>
          <cell r="I42">
            <v>20180401</v>
          </cell>
          <cell r="J42">
            <v>20190331</v>
          </cell>
          <cell r="K42" t="str">
            <v>2018年度</v>
          </cell>
          <cell r="L42" t="str">
            <v>（支出）科学研究費補助金</v>
          </cell>
          <cell r="M42" t="str">
            <v>直接経費</v>
          </cell>
          <cell r="N42" t="str">
            <v>科研費</v>
          </cell>
          <cell r="O42" t="str">
            <v>繰越有</v>
          </cell>
          <cell r="P42" t="str">
            <v>研）学術院</v>
          </cell>
          <cell r="Q42" t="str">
            <v>高橋　寛人</v>
          </cell>
          <cell r="R42" t="str">
            <v>八景キャンパス</v>
          </cell>
          <cell r="S42" t="str">
            <v>教授</v>
          </cell>
          <cell r="X42" t="str">
            <v>開始</v>
          </cell>
          <cell r="Y42" t="str">
            <v>虎谷　裕子</v>
          </cell>
          <cell r="Z42" t="str">
            <v>研究推進部（八景）（29-）</v>
          </cell>
          <cell r="AA42" t="str">
            <v>基盤研究(B) 分担金（日本大学）</v>
          </cell>
          <cell r="AB42" t="str">
            <v>16H03770</v>
          </cell>
          <cell r="AC42" t="str">
            <v>許可しない</v>
          </cell>
          <cell r="AD42" t="str">
            <v>許可しない</v>
          </cell>
          <cell r="AE42" t="str">
            <v>許可しない</v>
          </cell>
          <cell r="AF42" t="str">
            <v>直接費</v>
          </cell>
          <cell r="AG42">
            <v>10901062</v>
          </cell>
          <cell r="AH42" t="str">
            <v>研）高橋　寛人</v>
          </cell>
          <cell r="AI42">
            <v>100</v>
          </cell>
          <cell r="AJ42">
            <v>0</v>
          </cell>
          <cell r="AK42">
            <v>0</v>
          </cell>
          <cell r="AL42">
            <v>0</v>
          </cell>
          <cell r="AM42">
            <v>0</v>
          </cell>
          <cell r="AN42">
            <v>0</v>
          </cell>
          <cell r="AO42">
            <v>100000</v>
          </cell>
          <cell r="AP42">
            <v>0</v>
          </cell>
          <cell r="AQ42">
            <v>0</v>
          </cell>
          <cell r="AR42">
            <v>100000</v>
          </cell>
        </row>
        <row r="43">
          <cell r="A43" t="str">
            <v>1816H03773坪谷　美欧子</v>
          </cell>
          <cell r="B43" t="str">
            <v>坪谷　美欧子</v>
          </cell>
          <cell r="C43" t="str">
            <v>2018年度</v>
          </cell>
          <cell r="D43" t="str">
            <v>（収入）科学研究費補助金</v>
          </cell>
          <cell r="E43" t="str">
            <v>1816H03773</v>
          </cell>
          <cell r="F43" t="str">
            <v>（科研・分）多忙化縮減をめざす学校と支援スタッフの連携協力の在り方に関する調査研究</v>
          </cell>
          <cell r="G43" t="str">
            <v>（科研・分）多忙化縮減をめざす学校と支援</v>
          </cell>
          <cell r="H43" t="str">
            <v>科研費（補助金）</v>
          </cell>
          <cell r="I43">
            <v>20180401</v>
          </cell>
          <cell r="J43">
            <v>20190331</v>
          </cell>
          <cell r="K43" t="str">
            <v>2018年度</v>
          </cell>
          <cell r="L43" t="str">
            <v>（支出）科学研究費補助金</v>
          </cell>
          <cell r="M43" t="str">
            <v>直接経費</v>
          </cell>
          <cell r="N43" t="str">
            <v>科研費</v>
          </cell>
          <cell r="O43" t="str">
            <v>繰越有</v>
          </cell>
          <cell r="P43" t="str">
            <v>研）学術院</v>
          </cell>
          <cell r="Q43" t="str">
            <v>坪谷　美欧子</v>
          </cell>
          <cell r="R43" t="str">
            <v>八景キャンパス</v>
          </cell>
          <cell r="S43" t="str">
            <v>准教授</v>
          </cell>
          <cell r="X43" t="str">
            <v>開始</v>
          </cell>
          <cell r="Y43" t="str">
            <v>虎谷　裕子</v>
          </cell>
          <cell r="Z43" t="str">
            <v>研究推進部（八景）（29-）</v>
          </cell>
          <cell r="AA43" t="str">
            <v>基盤研究(B) 分担金（明星大学）</v>
          </cell>
          <cell r="AB43" t="str">
            <v>16H03773</v>
          </cell>
          <cell r="AC43" t="str">
            <v>許可しない</v>
          </cell>
          <cell r="AD43" t="str">
            <v>許可しない</v>
          </cell>
          <cell r="AE43" t="str">
            <v>許可しない</v>
          </cell>
          <cell r="AF43" t="str">
            <v>直接費</v>
          </cell>
          <cell r="AG43">
            <v>10901006</v>
          </cell>
          <cell r="AH43" t="str">
            <v>研）坪谷　美欧子</v>
          </cell>
          <cell r="AI43">
            <v>100</v>
          </cell>
          <cell r="AJ43">
            <v>0</v>
          </cell>
          <cell r="AK43">
            <v>0</v>
          </cell>
          <cell r="AL43">
            <v>0</v>
          </cell>
          <cell r="AM43">
            <v>0</v>
          </cell>
          <cell r="AN43">
            <v>0</v>
          </cell>
          <cell r="AO43">
            <v>450000</v>
          </cell>
          <cell r="AP43">
            <v>0</v>
          </cell>
          <cell r="AQ43">
            <v>0</v>
          </cell>
          <cell r="AR43">
            <v>450000</v>
          </cell>
        </row>
        <row r="44">
          <cell r="A44" t="str">
            <v>1816H03914槙山　和秀</v>
          </cell>
          <cell r="B44" t="str">
            <v>槙山　和秀</v>
          </cell>
          <cell r="C44" t="str">
            <v>2018年度</v>
          </cell>
          <cell r="D44" t="str">
            <v>（収入）科学研究費補助金</v>
          </cell>
          <cell r="E44" t="str">
            <v>1816H03914</v>
          </cell>
          <cell r="F44" t="str">
            <v>（科研・分）手術支援のための人腹腔の力学シミュレーションの高度化</v>
          </cell>
          <cell r="G44" t="str">
            <v>（科研・分）手術支援のための人腹腔の力学</v>
          </cell>
          <cell r="H44" t="str">
            <v>科研費（補助金）</v>
          </cell>
          <cell r="I44">
            <v>20180401</v>
          </cell>
          <cell r="J44">
            <v>20190331</v>
          </cell>
          <cell r="K44" t="str">
            <v>2018年度</v>
          </cell>
          <cell r="L44" t="str">
            <v>（支出）科学研究費補助金</v>
          </cell>
          <cell r="M44" t="str">
            <v>直接経費</v>
          </cell>
          <cell r="N44" t="str">
            <v>科研費</v>
          </cell>
          <cell r="O44" t="str">
            <v>繰越有</v>
          </cell>
          <cell r="P44" t="str">
            <v>研）学術院（福浦）</v>
          </cell>
          <cell r="Q44" t="str">
            <v>槙山　和秀</v>
          </cell>
          <cell r="R44" t="str">
            <v>医学研究科</v>
          </cell>
          <cell r="S44" t="str">
            <v>准教授</v>
          </cell>
          <cell r="X44" t="str">
            <v>開始</v>
          </cell>
          <cell r="Y44" t="str">
            <v>虎谷　裕子</v>
          </cell>
          <cell r="Z44" t="str">
            <v>研究推進部（八景）（29-）</v>
          </cell>
          <cell r="AA44" t="str">
            <v>基盤研究(B) 分担金（横浜国立大学）</v>
          </cell>
          <cell r="AB44" t="str">
            <v>16H03914</v>
          </cell>
          <cell r="AC44" t="str">
            <v>許可しない</v>
          </cell>
          <cell r="AD44" t="str">
            <v>許可しない</v>
          </cell>
          <cell r="AE44" t="str">
            <v>許可しない</v>
          </cell>
          <cell r="AF44" t="str">
            <v>直接費</v>
          </cell>
          <cell r="AG44">
            <v>10952263</v>
          </cell>
          <cell r="AH44" t="str">
            <v>研）槙山　和秀(19-)</v>
          </cell>
          <cell r="AI44">
            <v>100</v>
          </cell>
          <cell r="AJ44">
            <v>0</v>
          </cell>
          <cell r="AK44">
            <v>0</v>
          </cell>
          <cell r="AL44">
            <v>0</v>
          </cell>
          <cell r="AM44">
            <v>0</v>
          </cell>
          <cell r="AN44">
            <v>0</v>
          </cell>
          <cell r="AO44">
            <v>2200000</v>
          </cell>
          <cell r="AP44">
            <v>0</v>
          </cell>
          <cell r="AQ44">
            <v>0</v>
          </cell>
          <cell r="AR44">
            <v>2200000</v>
          </cell>
        </row>
        <row r="45">
          <cell r="A45" t="str">
            <v>1816H04765林　郁子</v>
          </cell>
          <cell r="B45" t="str">
            <v>林　郁子</v>
          </cell>
          <cell r="C45" t="str">
            <v>2018年度</v>
          </cell>
          <cell r="D45" t="str">
            <v>（収入）科学研究費補助金</v>
          </cell>
          <cell r="E45" t="str">
            <v>1816H04765</v>
          </cell>
          <cell r="F45" t="str">
            <v>（科研）架橋、安定化された微小管の生物学</v>
          </cell>
          <cell r="G45" t="str">
            <v>（科研）架橋、安定化された微小管の生物学</v>
          </cell>
          <cell r="H45" t="str">
            <v>科研費（補助金）</v>
          </cell>
          <cell r="I45">
            <v>20180401</v>
          </cell>
          <cell r="J45">
            <v>20190331</v>
          </cell>
          <cell r="K45" t="str">
            <v>2018年度</v>
          </cell>
          <cell r="L45" t="str">
            <v>（支出）科学研究費補助金</v>
          </cell>
          <cell r="M45" t="str">
            <v>直接経費</v>
          </cell>
          <cell r="N45" t="str">
            <v>科研費</v>
          </cell>
          <cell r="O45" t="str">
            <v>繰越有</v>
          </cell>
          <cell r="P45" t="str">
            <v>研）学術院（福浦）</v>
          </cell>
          <cell r="Q45" t="str">
            <v>鈴木　厚</v>
          </cell>
          <cell r="R45" t="str">
            <v>生命医科学研究科（医学系）</v>
          </cell>
          <cell r="S45" t="str">
            <v>准教授</v>
          </cell>
          <cell r="X45" t="str">
            <v>開始</v>
          </cell>
          <cell r="Y45" t="str">
            <v>虎谷　裕子</v>
          </cell>
          <cell r="Z45" t="str">
            <v>研究推進部（八景）（29-）</v>
          </cell>
          <cell r="AA45" t="str">
            <v>基盤研究(B)</v>
          </cell>
          <cell r="AB45" t="str">
            <v>16H04765</v>
          </cell>
          <cell r="AC45" t="str">
            <v>許可しない</v>
          </cell>
          <cell r="AD45" t="str">
            <v>許可しない</v>
          </cell>
          <cell r="AE45" t="str">
            <v>許可しない</v>
          </cell>
          <cell r="AF45" t="str">
            <v>直接費</v>
          </cell>
          <cell r="AG45">
            <v>10901238</v>
          </cell>
          <cell r="AH45" t="str">
            <v>研）林　郁子（19-）</v>
          </cell>
          <cell r="AI45">
            <v>0</v>
          </cell>
          <cell r="AJ45">
            <v>0</v>
          </cell>
          <cell r="AK45">
            <v>0</v>
          </cell>
          <cell r="AL45">
            <v>0</v>
          </cell>
          <cell r="AM45">
            <v>0</v>
          </cell>
          <cell r="AN45">
            <v>0</v>
          </cell>
          <cell r="AO45">
            <v>0</v>
          </cell>
          <cell r="AP45">
            <v>200000</v>
          </cell>
          <cell r="AQ45">
            <v>0</v>
          </cell>
          <cell r="AR45">
            <v>200000</v>
          </cell>
        </row>
        <row r="46">
          <cell r="A46" t="str">
            <v>1816H04765鈴木　厚</v>
          </cell>
          <cell r="B46" t="str">
            <v>鈴木　厚</v>
          </cell>
          <cell r="C46" t="str">
            <v>2018年度</v>
          </cell>
          <cell r="D46" t="str">
            <v>（収入）科学研究費補助金</v>
          </cell>
          <cell r="E46" t="str">
            <v>1816H04765</v>
          </cell>
          <cell r="F46" t="str">
            <v>（科研）架橋、安定化された微小管の生物学</v>
          </cell>
          <cell r="G46" t="str">
            <v>（科研）架橋、安定化された微小管の生物学</v>
          </cell>
          <cell r="H46" t="str">
            <v>科研費（補助金）</v>
          </cell>
          <cell r="I46">
            <v>20180401</v>
          </cell>
          <cell r="J46">
            <v>20190331</v>
          </cell>
          <cell r="K46" t="str">
            <v>2018年度</v>
          </cell>
          <cell r="L46" t="str">
            <v>（支出）科学研究費補助金</v>
          </cell>
          <cell r="M46" t="str">
            <v>直接経費</v>
          </cell>
          <cell r="N46" t="str">
            <v>科研費</v>
          </cell>
          <cell r="O46" t="str">
            <v>繰越有</v>
          </cell>
          <cell r="P46" t="str">
            <v>研）学術院（福浦）</v>
          </cell>
          <cell r="Q46" t="str">
            <v>鈴木　厚</v>
          </cell>
          <cell r="R46" t="str">
            <v>生命医科学研究科（医学系）</v>
          </cell>
          <cell r="S46" t="str">
            <v>准教授</v>
          </cell>
          <cell r="X46" t="str">
            <v>開始</v>
          </cell>
          <cell r="Y46" t="str">
            <v>虎谷　裕子</v>
          </cell>
          <cell r="Z46" t="str">
            <v>研究推進部（八景）（29-）</v>
          </cell>
          <cell r="AA46" t="str">
            <v>基盤研究(B)</v>
          </cell>
          <cell r="AB46" t="str">
            <v>16H04765</v>
          </cell>
          <cell r="AC46" t="str">
            <v>許可しない</v>
          </cell>
          <cell r="AD46" t="str">
            <v>許可しない</v>
          </cell>
          <cell r="AE46" t="str">
            <v>許可しない</v>
          </cell>
          <cell r="AF46" t="str">
            <v>直接費</v>
          </cell>
          <cell r="AG46">
            <v>10952195</v>
          </cell>
          <cell r="AH46" t="str">
            <v>研）鈴木　厚(19-)</v>
          </cell>
          <cell r="AI46">
            <v>100</v>
          </cell>
          <cell r="AJ46">
            <v>0</v>
          </cell>
          <cell r="AK46">
            <v>0</v>
          </cell>
          <cell r="AL46">
            <v>0</v>
          </cell>
          <cell r="AM46">
            <v>0</v>
          </cell>
          <cell r="AN46">
            <v>0</v>
          </cell>
          <cell r="AO46">
            <v>3100000</v>
          </cell>
          <cell r="AP46">
            <v>0</v>
          </cell>
          <cell r="AQ46">
            <v>200000</v>
          </cell>
          <cell r="AR46">
            <v>2900000</v>
          </cell>
        </row>
        <row r="47">
          <cell r="A47" t="str">
            <v>1816H04779Ｊ．Ｒ．Ｈ　．テイム</v>
          </cell>
          <cell r="B47" t="str">
            <v>Ｊ．Ｒ．Ｈ　．テイム</v>
          </cell>
          <cell r="C47" t="str">
            <v>2018年度</v>
          </cell>
          <cell r="D47" t="str">
            <v>（収入）科学研究費補助金</v>
          </cell>
          <cell r="E47" t="str">
            <v>1816H04779</v>
          </cell>
          <cell r="F47" t="str">
            <v>（科研）人工タンパク質デザインによる新機能の創出</v>
          </cell>
          <cell r="G47" t="str">
            <v>（科研）人工タンパク質デザインによる新機</v>
          </cell>
          <cell r="H47" t="str">
            <v>科研費（補助金）</v>
          </cell>
          <cell r="I47">
            <v>20180401</v>
          </cell>
          <cell r="J47">
            <v>20190331</v>
          </cell>
          <cell r="K47" t="str">
            <v>2018年度</v>
          </cell>
          <cell r="L47" t="str">
            <v>（支出）科学研究費補助金</v>
          </cell>
          <cell r="M47" t="str">
            <v>直接経費</v>
          </cell>
          <cell r="N47" t="str">
            <v>科研費</v>
          </cell>
          <cell r="O47" t="str">
            <v>繰越有</v>
          </cell>
          <cell r="P47" t="str">
            <v>研）学術院</v>
          </cell>
          <cell r="Q47" t="str">
            <v>Ｊ．Ｒ．Ｈ　．テイム</v>
          </cell>
          <cell r="R47" t="str">
            <v>鶴見キャンパス</v>
          </cell>
          <cell r="S47" t="str">
            <v>教授</v>
          </cell>
          <cell r="X47" t="str">
            <v>開始</v>
          </cell>
          <cell r="Y47" t="str">
            <v>虎谷　裕子</v>
          </cell>
          <cell r="Z47" t="str">
            <v>研究推進部（八景）（29-）</v>
          </cell>
          <cell r="AA47" t="str">
            <v>基盤研究(B)</v>
          </cell>
          <cell r="AB47" t="str">
            <v>16H04779</v>
          </cell>
          <cell r="AC47" t="str">
            <v>許可しない</v>
          </cell>
          <cell r="AD47" t="str">
            <v>許可しない</v>
          </cell>
          <cell r="AE47" t="str">
            <v>許可しない</v>
          </cell>
          <cell r="AF47" t="str">
            <v>直接費</v>
          </cell>
          <cell r="AG47">
            <v>10901157</v>
          </cell>
          <cell r="AH47" t="str">
            <v>研）Jeremy R. H. Tame</v>
          </cell>
          <cell r="AI47">
            <v>100</v>
          </cell>
          <cell r="AJ47">
            <v>0</v>
          </cell>
          <cell r="AK47">
            <v>0</v>
          </cell>
          <cell r="AL47">
            <v>0</v>
          </cell>
          <cell r="AM47">
            <v>0</v>
          </cell>
          <cell r="AN47">
            <v>0</v>
          </cell>
          <cell r="AO47">
            <v>1900000</v>
          </cell>
          <cell r="AP47">
            <v>0</v>
          </cell>
          <cell r="AQ47">
            <v>100000</v>
          </cell>
          <cell r="AR47">
            <v>1800000</v>
          </cell>
        </row>
        <row r="48">
          <cell r="A48" t="str">
            <v>1816H04779池上　貴久</v>
          </cell>
          <cell r="B48" t="str">
            <v>池上　貴久</v>
          </cell>
          <cell r="C48" t="str">
            <v>2018年度</v>
          </cell>
          <cell r="D48" t="str">
            <v>（収入）科学研究費補助金</v>
          </cell>
          <cell r="E48" t="str">
            <v>1816H04779</v>
          </cell>
          <cell r="F48" t="str">
            <v>（科研）人工タンパク質デザインによる新機能の創出</v>
          </cell>
          <cell r="G48" t="str">
            <v>（科研）人工タンパク質デザインによる新機</v>
          </cell>
          <cell r="H48" t="str">
            <v>科研費（補助金）</v>
          </cell>
          <cell r="I48">
            <v>20180401</v>
          </cell>
          <cell r="J48">
            <v>20190331</v>
          </cell>
          <cell r="K48" t="str">
            <v>2018年度</v>
          </cell>
          <cell r="L48" t="str">
            <v>（支出）科学研究費補助金</v>
          </cell>
          <cell r="M48" t="str">
            <v>直接経費</v>
          </cell>
          <cell r="N48" t="str">
            <v>科研費</v>
          </cell>
          <cell r="O48" t="str">
            <v>繰越有</v>
          </cell>
          <cell r="P48" t="str">
            <v>研）学術院</v>
          </cell>
          <cell r="Q48" t="str">
            <v>Ｊ．Ｒ．Ｈ　．テイム</v>
          </cell>
          <cell r="R48" t="str">
            <v>鶴見キャンパス</v>
          </cell>
          <cell r="S48" t="str">
            <v>教授</v>
          </cell>
          <cell r="X48" t="str">
            <v>開始</v>
          </cell>
          <cell r="Y48" t="str">
            <v>虎谷　裕子</v>
          </cell>
          <cell r="Z48" t="str">
            <v>研究推進部（八景）（29-）</v>
          </cell>
          <cell r="AA48" t="str">
            <v>基盤研究(B)</v>
          </cell>
          <cell r="AB48" t="str">
            <v>16H04779</v>
          </cell>
          <cell r="AC48" t="str">
            <v>許可しない</v>
          </cell>
          <cell r="AD48" t="str">
            <v>許可しない</v>
          </cell>
          <cell r="AE48" t="str">
            <v>許可しない</v>
          </cell>
          <cell r="AF48" t="str">
            <v>直接費</v>
          </cell>
          <cell r="AG48">
            <v>10901299</v>
          </cell>
          <cell r="AH48" t="str">
            <v>研）池上　貴久（26-）</v>
          </cell>
          <cell r="AI48">
            <v>0</v>
          </cell>
          <cell r="AJ48">
            <v>0</v>
          </cell>
          <cell r="AK48">
            <v>0</v>
          </cell>
          <cell r="AL48">
            <v>0</v>
          </cell>
          <cell r="AM48">
            <v>0</v>
          </cell>
          <cell r="AN48">
            <v>0</v>
          </cell>
          <cell r="AO48">
            <v>0</v>
          </cell>
          <cell r="AP48">
            <v>100000</v>
          </cell>
          <cell r="AQ48">
            <v>0</v>
          </cell>
          <cell r="AR48">
            <v>100000</v>
          </cell>
        </row>
        <row r="49">
          <cell r="A49" t="str">
            <v>1816H04780木寺　詔紀</v>
          </cell>
          <cell r="B49" t="str">
            <v>木寺　詔紀</v>
          </cell>
          <cell r="C49" t="str">
            <v>2018年度</v>
          </cell>
          <cell r="D49" t="str">
            <v>（収入）科学研究費補助金</v>
          </cell>
          <cell r="E49" t="str">
            <v>1816H04780</v>
          </cell>
          <cell r="F49" t="str">
            <v>（科研）細胞膜との相互作用によって制御される細胞内シグナル伝達の分子メカニズム</v>
          </cell>
          <cell r="G49" t="str">
            <v>（科研）細胞膜との相互作用によって制御さ</v>
          </cell>
          <cell r="H49" t="str">
            <v>科研費（補助金）</v>
          </cell>
          <cell r="I49">
            <v>20180401</v>
          </cell>
          <cell r="J49">
            <v>20190331</v>
          </cell>
          <cell r="K49" t="str">
            <v>2018年度</v>
          </cell>
          <cell r="L49" t="str">
            <v>（支出）科学研究費補助金</v>
          </cell>
          <cell r="M49" t="str">
            <v>直接経費</v>
          </cell>
          <cell r="N49" t="str">
            <v>科研費</v>
          </cell>
          <cell r="O49" t="str">
            <v>繰越有</v>
          </cell>
          <cell r="P49" t="str">
            <v>研）学術院</v>
          </cell>
          <cell r="Q49" t="str">
            <v>木寺　詔紀</v>
          </cell>
          <cell r="R49" t="str">
            <v>鶴見キャンパス</v>
          </cell>
          <cell r="S49" t="str">
            <v>教授</v>
          </cell>
          <cell r="X49" t="str">
            <v>開始</v>
          </cell>
          <cell r="Y49" t="str">
            <v>虎谷　裕子</v>
          </cell>
          <cell r="Z49" t="str">
            <v>研究推進部（八景）（29-）</v>
          </cell>
          <cell r="AA49" t="str">
            <v>基盤研究(B)</v>
          </cell>
          <cell r="AB49" t="str">
            <v>16H04780</v>
          </cell>
          <cell r="AC49" t="str">
            <v>許可しない</v>
          </cell>
          <cell r="AD49" t="str">
            <v>許可しない</v>
          </cell>
          <cell r="AE49" t="str">
            <v>許可しない</v>
          </cell>
          <cell r="AF49" t="str">
            <v>直接費</v>
          </cell>
          <cell r="AG49">
            <v>10901151</v>
          </cell>
          <cell r="AH49" t="str">
            <v>研）木寺　詔紀</v>
          </cell>
          <cell r="AI49">
            <v>100</v>
          </cell>
          <cell r="AJ49">
            <v>0</v>
          </cell>
          <cell r="AK49">
            <v>0</v>
          </cell>
          <cell r="AL49">
            <v>0</v>
          </cell>
          <cell r="AM49">
            <v>0</v>
          </cell>
          <cell r="AN49">
            <v>0</v>
          </cell>
          <cell r="AO49">
            <v>5100000</v>
          </cell>
          <cell r="AP49">
            <v>0</v>
          </cell>
          <cell r="AQ49">
            <v>0</v>
          </cell>
          <cell r="AR49">
            <v>5100000</v>
          </cell>
        </row>
        <row r="50">
          <cell r="A50" t="str">
            <v>1816H05149前田　愼</v>
          </cell>
          <cell r="B50" t="str">
            <v>前田　愼</v>
          </cell>
          <cell r="C50" t="str">
            <v>2018年度</v>
          </cell>
          <cell r="D50" t="str">
            <v>（収入）科学研究費補助金</v>
          </cell>
          <cell r="E50" t="str">
            <v>1816H05149</v>
          </cell>
          <cell r="F50" t="str">
            <v>（科研・分）加齢に伴うmicroRNAの機能低下と発癌ポテンシャル増大の分子機構の解明と制御</v>
          </cell>
          <cell r="G50" t="str">
            <v>（科研・分）加齢に伴うmicroRNAの機能低下</v>
          </cell>
          <cell r="H50" t="str">
            <v>科研費（補助金）</v>
          </cell>
          <cell r="I50">
            <v>20180401</v>
          </cell>
          <cell r="J50">
            <v>20190331</v>
          </cell>
          <cell r="K50" t="str">
            <v>2018年度</v>
          </cell>
          <cell r="L50" t="str">
            <v>（支出）科学研究費補助金</v>
          </cell>
          <cell r="M50" t="str">
            <v>直接経費</v>
          </cell>
          <cell r="N50" t="str">
            <v>科研費</v>
          </cell>
          <cell r="O50" t="str">
            <v>繰越有</v>
          </cell>
          <cell r="P50" t="str">
            <v>研）学術院（福浦）</v>
          </cell>
          <cell r="Q50" t="str">
            <v>前田　愼</v>
          </cell>
          <cell r="R50" t="str">
            <v>医学研究科</v>
          </cell>
          <cell r="S50" t="str">
            <v>教授</v>
          </cell>
          <cell r="X50" t="str">
            <v>開始</v>
          </cell>
          <cell r="Y50" t="str">
            <v>虎谷　裕子</v>
          </cell>
          <cell r="Z50" t="str">
            <v>研究推進部（八景）（29-）</v>
          </cell>
          <cell r="AA50" t="str">
            <v>基盤研究(B) 分担金（東京大学）</v>
          </cell>
          <cell r="AB50" t="str">
            <v>16H05149</v>
          </cell>
          <cell r="AC50" t="str">
            <v>許可しない</v>
          </cell>
          <cell r="AD50" t="str">
            <v>許可しない</v>
          </cell>
          <cell r="AE50" t="str">
            <v>許可しない</v>
          </cell>
          <cell r="AF50" t="str">
            <v>直接費</v>
          </cell>
          <cell r="AG50">
            <v>10952373</v>
          </cell>
          <cell r="AH50" t="str">
            <v>研）前田　愼（22-）</v>
          </cell>
          <cell r="AI50">
            <v>100</v>
          </cell>
          <cell r="AJ50">
            <v>0</v>
          </cell>
          <cell r="AK50">
            <v>0</v>
          </cell>
          <cell r="AL50">
            <v>0</v>
          </cell>
          <cell r="AM50">
            <v>0</v>
          </cell>
          <cell r="AN50">
            <v>0</v>
          </cell>
          <cell r="AO50">
            <v>50000</v>
          </cell>
          <cell r="AP50">
            <v>0</v>
          </cell>
          <cell r="AQ50">
            <v>0</v>
          </cell>
          <cell r="AR50">
            <v>50000</v>
          </cell>
        </row>
        <row r="51">
          <cell r="A51" t="str">
            <v>1816H05198梁　明秀</v>
          </cell>
          <cell r="B51" t="str">
            <v>梁　明秀</v>
          </cell>
          <cell r="C51" t="str">
            <v>2018年度</v>
          </cell>
          <cell r="D51" t="str">
            <v>（収入）科学研究費補助金</v>
          </cell>
          <cell r="E51" t="str">
            <v>1816H05198</v>
          </cell>
          <cell r="F51" t="str">
            <v>（科研）HIVの細胞間伝播による感染性獲得メカニズム解明</v>
          </cell>
          <cell r="G51" t="str">
            <v>（科研）HIVの細胞間伝播による感染性獲</v>
          </cell>
          <cell r="H51" t="str">
            <v>科研費（補助金）</v>
          </cell>
          <cell r="I51">
            <v>20180401</v>
          </cell>
          <cell r="J51">
            <v>20190331</v>
          </cell>
          <cell r="K51" t="str">
            <v>2018年度</v>
          </cell>
          <cell r="L51" t="str">
            <v>（支出）科学研究費補助金</v>
          </cell>
          <cell r="M51" t="str">
            <v>直接経費</v>
          </cell>
          <cell r="N51" t="str">
            <v>科研費</v>
          </cell>
          <cell r="O51" t="str">
            <v>繰越有</v>
          </cell>
          <cell r="P51" t="str">
            <v>研）学術院（福浦）</v>
          </cell>
          <cell r="Q51" t="str">
            <v>梁　明秀</v>
          </cell>
          <cell r="R51" t="str">
            <v>医学研究科</v>
          </cell>
          <cell r="S51" t="str">
            <v>教授</v>
          </cell>
          <cell r="X51" t="str">
            <v>開始</v>
          </cell>
          <cell r="Y51" t="str">
            <v>虎谷　裕子</v>
          </cell>
          <cell r="Z51" t="str">
            <v>研究推進部（八景）（29-）</v>
          </cell>
          <cell r="AA51" t="str">
            <v>基盤研究(B)</v>
          </cell>
          <cell r="AB51" t="str">
            <v>16H05198</v>
          </cell>
          <cell r="AC51" t="str">
            <v>許可しない</v>
          </cell>
          <cell r="AD51" t="str">
            <v>許可しない</v>
          </cell>
          <cell r="AE51" t="str">
            <v>許可しない</v>
          </cell>
          <cell r="AF51" t="str">
            <v>直接費</v>
          </cell>
          <cell r="AG51">
            <v>10952294</v>
          </cell>
          <cell r="AH51" t="str">
            <v>研）梁　明秀(19-)</v>
          </cell>
          <cell r="AI51">
            <v>100</v>
          </cell>
          <cell r="AJ51">
            <v>0</v>
          </cell>
          <cell r="AK51">
            <v>0</v>
          </cell>
          <cell r="AL51">
            <v>0</v>
          </cell>
          <cell r="AM51">
            <v>0</v>
          </cell>
          <cell r="AN51">
            <v>0</v>
          </cell>
          <cell r="AO51">
            <v>3900000</v>
          </cell>
          <cell r="AP51">
            <v>0</v>
          </cell>
          <cell r="AQ51">
            <v>0</v>
          </cell>
          <cell r="AR51">
            <v>3900000</v>
          </cell>
        </row>
        <row r="52">
          <cell r="A52" t="str">
            <v>1816H05210菊地　龍明</v>
          </cell>
          <cell r="B52" t="str">
            <v>菊地　龍明</v>
          </cell>
          <cell r="C52" t="str">
            <v>2018年度</v>
          </cell>
          <cell r="D52" t="str">
            <v>（収入）科学研究費補助金</v>
          </cell>
          <cell r="E52" t="str">
            <v>1816H05210</v>
          </cell>
          <cell r="F52" t="str">
            <v>（科研・分）医師のノンテクニカルスキル習得および向上のための基盤構築に関する研究</v>
          </cell>
          <cell r="G52" t="str">
            <v>（科研・分）医師のノンテクニカルスキル習</v>
          </cell>
          <cell r="H52" t="str">
            <v>科研費（補助金）</v>
          </cell>
          <cell r="I52">
            <v>20180401</v>
          </cell>
          <cell r="J52">
            <v>20190331</v>
          </cell>
          <cell r="K52" t="str">
            <v>2018年度</v>
          </cell>
          <cell r="L52" t="str">
            <v>（支出）科学研究費補助金</v>
          </cell>
          <cell r="M52" t="str">
            <v>直接経費</v>
          </cell>
          <cell r="N52" t="str">
            <v>科研費</v>
          </cell>
          <cell r="O52" t="str">
            <v>繰越有</v>
          </cell>
          <cell r="P52" t="str">
            <v>病）学術院（病院）</v>
          </cell>
          <cell r="Q52" t="str">
            <v>菊地　龍明</v>
          </cell>
          <cell r="R52" t="str">
            <v>附属病院</v>
          </cell>
          <cell r="S52" t="str">
            <v>准教授</v>
          </cell>
          <cell r="X52" t="str">
            <v>開始</v>
          </cell>
          <cell r="Y52" t="str">
            <v>虎谷　裕子</v>
          </cell>
          <cell r="Z52" t="str">
            <v>研究推進部（八景）（29-）</v>
          </cell>
          <cell r="AA52" t="str">
            <v>基盤研究(B) 分担金（千葉大学）</v>
          </cell>
          <cell r="AB52" t="str">
            <v>16H05210</v>
          </cell>
          <cell r="AC52" t="str">
            <v>許可しない</v>
          </cell>
          <cell r="AD52" t="str">
            <v>許可しない</v>
          </cell>
          <cell r="AE52" t="str">
            <v>許可しない</v>
          </cell>
          <cell r="AF52" t="str">
            <v>直接費</v>
          </cell>
          <cell r="AG52">
            <v>11001318</v>
          </cell>
          <cell r="AH52" t="str">
            <v>病附）菊地　龍明（25-）</v>
          </cell>
          <cell r="AI52">
            <v>100</v>
          </cell>
          <cell r="AJ52">
            <v>0</v>
          </cell>
          <cell r="AK52">
            <v>0</v>
          </cell>
          <cell r="AL52">
            <v>0</v>
          </cell>
          <cell r="AM52">
            <v>0</v>
          </cell>
          <cell r="AN52">
            <v>0</v>
          </cell>
          <cell r="AO52">
            <v>100000</v>
          </cell>
          <cell r="AP52">
            <v>0</v>
          </cell>
          <cell r="AQ52">
            <v>0</v>
          </cell>
          <cell r="AR52">
            <v>100000</v>
          </cell>
        </row>
        <row r="53">
          <cell r="A53" t="str">
            <v>1816H05230木村　弥生</v>
          </cell>
          <cell r="B53" t="str">
            <v>木村　弥生</v>
          </cell>
          <cell r="C53" t="str">
            <v>2018年度</v>
          </cell>
          <cell r="D53" t="str">
            <v>（収入）科学研究費補助金</v>
          </cell>
          <cell r="E53" t="str">
            <v>1816H05230</v>
          </cell>
          <cell r="F53" t="str">
            <v>（科研）上皮間葉転換(EMT)を指標とした新規腫瘍診断法の構築</v>
          </cell>
          <cell r="G53" t="str">
            <v>（科研）上皮間葉転換(EMT)を指標とし</v>
          </cell>
          <cell r="H53" t="str">
            <v>科研費（補助金）</v>
          </cell>
          <cell r="I53">
            <v>20180401</v>
          </cell>
          <cell r="J53">
            <v>20190331</v>
          </cell>
          <cell r="K53" t="str">
            <v>2018年度</v>
          </cell>
          <cell r="L53" t="str">
            <v>（支出）科学研究費補助金</v>
          </cell>
          <cell r="M53" t="str">
            <v>直接経費</v>
          </cell>
          <cell r="N53" t="str">
            <v>科研費</v>
          </cell>
          <cell r="O53" t="str">
            <v>繰越有</v>
          </cell>
          <cell r="P53" t="str">
            <v>研）学術院（福浦）</v>
          </cell>
          <cell r="Q53" t="str">
            <v>堀内（木村）　弥生</v>
          </cell>
          <cell r="R53" t="str">
            <v>医学研究科</v>
          </cell>
          <cell r="S53" t="str">
            <v>准教授</v>
          </cell>
          <cell r="X53" t="str">
            <v>開始</v>
          </cell>
          <cell r="Y53" t="str">
            <v>虎谷　裕子</v>
          </cell>
          <cell r="Z53" t="str">
            <v>研究推進部（八景）（29-）</v>
          </cell>
          <cell r="AA53" t="str">
            <v>基盤研究(B)</v>
          </cell>
          <cell r="AB53" t="str">
            <v>16H05230</v>
          </cell>
          <cell r="AC53" t="str">
            <v>許可しない</v>
          </cell>
          <cell r="AD53" t="str">
            <v>許可しない</v>
          </cell>
          <cell r="AE53" t="str">
            <v>許可しない</v>
          </cell>
          <cell r="AF53" t="str">
            <v>直接費</v>
          </cell>
          <cell r="AG53">
            <v>10952600</v>
          </cell>
          <cell r="AH53" t="str">
            <v>研）木村　弥生（26-）</v>
          </cell>
          <cell r="AI53">
            <v>100</v>
          </cell>
          <cell r="AJ53">
            <v>0</v>
          </cell>
          <cell r="AK53">
            <v>0</v>
          </cell>
          <cell r="AL53">
            <v>0</v>
          </cell>
          <cell r="AM53">
            <v>0</v>
          </cell>
          <cell r="AN53">
            <v>0</v>
          </cell>
          <cell r="AO53">
            <v>4100000</v>
          </cell>
          <cell r="AP53">
            <v>0</v>
          </cell>
          <cell r="AQ53">
            <v>1000000</v>
          </cell>
          <cell r="AR53">
            <v>3100000</v>
          </cell>
        </row>
        <row r="54">
          <cell r="A54" t="str">
            <v>1816H05230大島　貴</v>
          </cell>
          <cell r="B54" t="str">
            <v>大島　貴</v>
          </cell>
          <cell r="C54" t="str">
            <v>2018年度</v>
          </cell>
          <cell r="D54" t="str">
            <v>（収入）科学研究費補助金</v>
          </cell>
          <cell r="E54" t="str">
            <v>1816H05230</v>
          </cell>
          <cell r="F54" t="str">
            <v>（科研）上皮間葉転換(EMT)を指標とした新規腫瘍診断法の構築</v>
          </cell>
          <cell r="G54" t="str">
            <v>（科研）上皮間葉転換(EMT)を指標とし</v>
          </cell>
          <cell r="H54" t="str">
            <v>科研費（補助金）</v>
          </cell>
          <cell r="I54">
            <v>20180401</v>
          </cell>
          <cell r="J54">
            <v>20190331</v>
          </cell>
          <cell r="K54" t="str">
            <v>2018年度</v>
          </cell>
          <cell r="L54" t="str">
            <v>（支出）科学研究費補助金</v>
          </cell>
          <cell r="M54" t="str">
            <v>直接経費</v>
          </cell>
          <cell r="N54" t="str">
            <v>科研費</v>
          </cell>
          <cell r="O54" t="str">
            <v>繰越有</v>
          </cell>
          <cell r="P54" t="str">
            <v>研）学術院（福浦）</v>
          </cell>
          <cell r="Q54" t="str">
            <v>堀内（木村）　弥生</v>
          </cell>
          <cell r="R54" t="str">
            <v>医学研究科</v>
          </cell>
          <cell r="S54" t="str">
            <v>准教授</v>
          </cell>
          <cell r="X54" t="str">
            <v>開始</v>
          </cell>
          <cell r="Y54" t="str">
            <v>虎谷　裕子</v>
          </cell>
          <cell r="Z54" t="str">
            <v>研究推進部（八景）（29-）</v>
          </cell>
          <cell r="AA54" t="str">
            <v>基盤研究(B)</v>
          </cell>
          <cell r="AB54" t="str">
            <v>16H05230</v>
          </cell>
          <cell r="AC54" t="str">
            <v>許可しない</v>
          </cell>
          <cell r="AD54" t="str">
            <v>許可しない</v>
          </cell>
          <cell r="AE54" t="str">
            <v>許可しない</v>
          </cell>
          <cell r="AF54" t="str">
            <v>直接費</v>
          </cell>
          <cell r="AG54">
            <v>11351128</v>
          </cell>
          <cell r="AH54" t="str">
            <v>客）大島　貴（30-）</v>
          </cell>
          <cell r="AI54">
            <v>0</v>
          </cell>
          <cell r="AJ54">
            <v>0</v>
          </cell>
          <cell r="AK54">
            <v>0</v>
          </cell>
          <cell r="AL54">
            <v>0</v>
          </cell>
          <cell r="AM54">
            <v>0</v>
          </cell>
          <cell r="AN54">
            <v>0</v>
          </cell>
          <cell r="AO54">
            <v>0</v>
          </cell>
          <cell r="AP54">
            <v>1000000</v>
          </cell>
          <cell r="AQ54">
            <v>1000000</v>
          </cell>
          <cell r="AR54">
            <v>0</v>
          </cell>
        </row>
        <row r="55">
          <cell r="A55" t="str">
            <v>1816H05300石川　義弘</v>
          </cell>
          <cell r="B55" t="str">
            <v>石川　義弘</v>
          </cell>
          <cell r="C55" t="str">
            <v>2018年度</v>
          </cell>
          <cell r="D55" t="str">
            <v>（収入）科学研究費補助金</v>
          </cell>
          <cell r="E55" t="str">
            <v>1816H05300</v>
          </cell>
          <cell r="F55" t="str">
            <v>（科研）自律神経による心機能制御</v>
          </cell>
          <cell r="G55" t="str">
            <v>（科研）自律神経による心機能制御</v>
          </cell>
          <cell r="H55" t="str">
            <v>科研費（補助金）</v>
          </cell>
          <cell r="I55">
            <v>20180401</v>
          </cell>
          <cell r="J55">
            <v>20190331</v>
          </cell>
          <cell r="K55" t="str">
            <v>2018年度</v>
          </cell>
          <cell r="L55" t="str">
            <v>（支出）科学研究費補助金</v>
          </cell>
          <cell r="M55" t="str">
            <v>直接経費</v>
          </cell>
          <cell r="N55" t="str">
            <v>科研費</v>
          </cell>
          <cell r="O55" t="str">
            <v>繰越有</v>
          </cell>
          <cell r="P55" t="str">
            <v>研）学術院（福浦）</v>
          </cell>
          <cell r="Q55" t="str">
            <v>石川　義弘</v>
          </cell>
          <cell r="R55" t="str">
            <v>医学研究科</v>
          </cell>
          <cell r="S55" t="str">
            <v>教授</v>
          </cell>
          <cell r="X55" t="str">
            <v>開始</v>
          </cell>
          <cell r="Y55" t="str">
            <v>虎谷　裕子</v>
          </cell>
          <cell r="Z55" t="str">
            <v>研究推進部（八景）（29-）</v>
          </cell>
          <cell r="AA55" t="str">
            <v>基盤研究(B)</v>
          </cell>
          <cell r="AB55" t="str">
            <v>16H05300</v>
          </cell>
          <cell r="AC55" t="str">
            <v>許可しない</v>
          </cell>
          <cell r="AD55" t="str">
            <v>許可しない</v>
          </cell>
          <cell r="AE55" t="str">
            <v>許可しない</v>
          </cell>
          <cell r="AF55" t="str">
            <v>直接費</v>
          </cell>
          <cell r="AG55">
            <v>10952114</v>
          </cell>
          <cell r="AH55" t="str">
            <v>研）石川　義弘（19-）</v>
          </cell>
          <cell r="AI55">
            <v>100</v>
          </cell>
          <cell r="AJ55">
            <v>0</v>
          </cell>
          <cell r="AK55">
            <v>0</v>
          </cell>
          <cell r="AL55">
            <v>0</v>
          </cell>
          <cell r="AM55">
            <v>0</v>
          </cell>
          <cell r="AN55">
            <v>0</v>
          </cell>
          <cell r="AO55">
            <v>4300000</v>
          </cell>
          <cell r="AP55">
            <v>0</v>
          </cell>
          <cell r="AQ55">
            <v>1200000</v>
          </cell>
          <cell r="AR55">
            <v>3100000</v>
          </cell>
        </row>
        <row r="56">
          <cell r="A56" t="str">
            <v>1816H05300梅村　将就</v>
          </cell>
          <cell r="B56" t="str">
            <v>梅村　将就</v>
          </cell>
          <cell r="C56" t="str">
            <v>2018年度</v>
          </cell>
          <cell r="D56" t="str">
            <v>（収入）科学研究費補助金</v>
          </cell>
          <cell r="E56" t="str">
            <v>1816H05300</v>
          </cell>
          <cell r="F56" t="str">
            <v>（科研）自律神経による心機能制御</v>
          </cell>
          <cell r="G56" t="str">
            <v>（科研）自律神経による心機能制御</v>
          </cell>
          <cell r="H56" t="str">
            <v>科研費（補助金）</v>
          </cell>
          <cell r="I56">
            <v>20180401</v>
          </cell>
          <cell r="J56">
            <v>20190331</v>
          </cell>
          <cell r="K56" t="str">
            <v>2018年度</v>
          </cell>
          <cell r="L56" t="str">
            <v>（支出）科学研究費補助金</v>
          </cell>
          <cell r="M56" t="str">
            <v>直接経費</v>
          </cell>
          <cell r="N56" t="str">
            <v>科研費</v>
          </cell>
          <cell r="O56" t="str">
            <v>繰越有</v>
          </cell>
          <cell r="P56" t="str">
            <v>研）学術院（福浦）</v>
          </cell>
          <cell r="Q56" t="str">
            <v>石川　義弘</v>
          </cell>
          <cell r="R56" t="str">
            <v>医学研究科</v>
          </cell>
          <cell r="S56" t="str">
            <v>教授</v>
          </cell>
          <cell r="X56" t="str">
            <v>開始</v>
          </cell>
          <cell r="Y56" t="str">
            <v>虎谷　裕子</v>
          </cell>
          <cell r="Z56" t="str">
            <v>研究推進部（八景）（29-）</v>
          </cell>
          <cell r="AA56" t="str">
            <v>基盤研究(B)</v>
          </cell>
          <cell r="AB56" t="str">
            <v>16H05300</v>
          </cell>
          <cell r="AC56" t="str">
            <v>許可しない</v>
          </cell>
          <cell r="AD56" t="str">
            <v>許可しない</v>
          </cell>
          <cell r="AE56" t="str">
            <v>許可しない</v>
          </cell>
          <cell r="AF56" t="str">
            <v>直接費</v>
          </cell>
          <cell r="AG56">
            <v>10952514</v>
          </cell>
          <cell r="AH56" t="str">
            <v>研）梅村　将就（25-)</v>
          </cell>
          <cell r="AI56">
            <v>0</v>
          </cell>
          <cell r="AJ56">
            <v>0</v>
          </cell>
          <cell r="AK56">
            <v>0</v>
          </cell>
          <cell r="AL56">
            <v>0</v>
          </cell>
          <cell r="AM56">
            <v>0</v>
          </cell>
          <cell r="AN56">
            <v>0</v>
          </cell>
          <cell r="AO56">
            <v>0</v>
          </cell>
          <cell r="AP56">
            <v>500000</v>
          </cell>
          <cell r="AQ56">
            <v>0</v>
          </cell>
          <cell r="AR56">
            <v>500000</v>
          </cell>
        </row>
        <row r="57">
          <cell r="A57" t="str">
            <v>1816H05329白川　純</v>
          </cell>
          <cell r="B57" t="str">
            <v>白川　純</v>
          </cell>
          <cell r="C57" t="str">
            <v>2018年度</v>
          </cell>
          <cell r="D57" t="str">
            <v>（収入）科学研究費補助金</v>
          </cell>
          <cell r="E57" t="str">
            <v>1816H05329</v>
          </cell>
          <cell r="F57" t="str">
            <v>（科研）グルコキナーゼ活性化による膵β細胞の運命決定</v>
          </cell>
          <cell r="G57" t="str">
            <v>（科研）グルコキナーゼ活性化による膵β細</v>
          </cell>
          <cell r="H57" t="str">
            <v>科研費（補助金）</v>
          </cell>
          <cell r="I57">
            <v>20180401</v>
          </cell>
          <cell r="J57">
            <v>20190331</v>
          </cell>
          <cell r="K57" t="str">
            <v>2018年度</v>
          </cell>
          <cell r="L57" t="str">
            <v>（支出）科学研究費補助金</v>
          </cell>
          <cell r="M57" t="str">
            <v>直接経費</v>
          </cell>
          <cell r="N57" t="str">
            <v>科研費</v>
          </cell>
          <cell r="O57" t="str">
            <v>繰越有</v>
          </cell>
          <cell r="P57" t="str">
            <v>研）学術院（福浦）</v>
          </cell>
          <cell r="Q57" t="str">
            <v>寺内　康夫</v>
          </cell>
          <cell r="R57" t="str">
            <v>医学研究科</v>
          </cell>
          <cell r="S57" t="str">
            <v>教授</v>
          </cell>
          <cell r="X57" t="str">
            <v>開始</v>
          </cell>
          <cell r="Y57" t="str">
            <v>虎谷　裕子</v>
          </cell>
          <cell r="Z57" t="str">
            <v>研究推進部（八景）（29-）</v>
          </cell>
          <cell r="AA57" t="str">
            <v>基盤研究(B)</v>
          </cell>
          <cell r="AB57" t="str">
            <v>16H05329</v>
          </cell>
          <cell r="AC57" t="str">
            <v>許可しない</v>
          </cell>
          <cell r="AD57" t="str">
            <v>許可しない</v>
          </cell>
          <cell r="AE57" t="str">
            <v>許可しない</v>
          </cell>
          <cell r="AF57" t="str">
            <v>直接費</v>
          </cell>
          <cell r="AG57">
            <v>10952191</v>
          </cell>
          <cell r="AH57" t="str">
            <v>研）白川　純（29-）</v>
          </cell>
          <cell r="AI57">
            <v>0</v>
          </cell>
          <cell r="AJ57">
            <v>0</v>
          </cell>
          <cell r="AK57">
            <v>0</v>
          </cell>
          <cell r="AL57">
            <v>0</v>
          </cell>
          <cell r="AM57">
            <v>0</v>
          </cell>
          <cell r="AN57">
            <v>0</v>
          </cell>
          <cell r="AO57">
            <v>0</v>
          </cell>
          <cell r="AP57">
            <v>200000</v>
          </cell>
          <cell r="AQ57">
            <v>0</v>
          </cell>
          <cell r="AR57">
            <v>200000</v>
          </cell>
        </row>
        <row r="58">
          <cell r="A58" t="str">
            <v>1816H05329寺内　康夫</v>
          </cell>
          <cell r="B58" t="str">
            <v>寺内　康夫</v>
          </cell>
          <cell r="C58" t="str">
            <v>2018年度</v>
          </cell>
          <cell r="D58" t="str">
            <v>（収入）科学研究費補助金</v>
          </cell>
          <cell r="E58" t="str">
            <v>1816H05329</v>
          </cell>
          <cell r="F58" t="str">
            <v>（科研）グルコキナーゼ活性化による膵β細胞の運命決定</v>
          </cell>
          <cell r="G58" t="str">
            <v>（科研）グルコキナーゼ活性化による膵β細</v>
          </cell>
          <cell r="H58" t="str">
            <v>科研費（補助金）</v>
          </cell>
          <cell r="I58">
            <v>20180401</v>
          </cell>
          <cell r="J58">
            <v>20190331</v>
          </cell>
          <cell r="K58" t="str">
            <v>2018年度</v>
          </cell>
          <cell r="L58" t="str">
            <v>（支出）科学研究費補助金</v>
          </cell>
          <cell r="M58" t="str">
            <v>直接経費</v>
          </cell>
          <cell r="N58" t="str">
            <v>科研費</v>
          </cell>
          <cell r="O58" t="str">
            <v>繰越有</v>
          </cell>
          <cell r="P58" t="str">
            <v>研）学術院（福浦）</v>
          </cell>
          <cell r="Q58" t="str">
            <v>寺内　康夫</v>
          </cell>
          <cell r="R58" t="str">
            <v>医学研究科</v>
          </cell>
          <cell r="S58" t="str">
            <v>教授</v>
          </cell>
          <cell r="X58" t="str">
            <v>開始</v>
          </cell>
          <cell r="Y58" t="str">
            <v>虎谷　裕子</v>
          </cell>
          <cell r="Z58" t="str">
            <v>研究推進部（八景）（29-）</v>
          </cell>
          <cell r="AA58" t="str">
            <v>基盤研究(B)</v>
          </cell>
          <cell r="AB58" t="str">
            <v>16H05329</v>
          </cell>
          <cell r="AC58" t="str">
            <v>許可しない</v>
          </cell>
          <cell r="AD58" t="str">
            <v>許可しない</v>
          </cell>
          <cell r="AE58" t="str">
            <v>許可しない</v>
          </cell>
          <cell r="AF58" t="str">
            <v>直接費</v>
          </cell>
          <cell r="AG58">
            <v>10952218</v>
          </cell>
          <cell r="AH58" t="str">
            <v>研）寺内　康夫(19-)</v>
          </cell>
          <cell r="AI58">
            <v>100</v>
          </cell>
          <cell r="AJ58">
            <v>0</v>
          </cell>
          <cell r="AK58">
            <v>0</v>
          </cell>
          <cell r="AL58">
            <v>0</v>
          </cell>
          <cell r="AM58">
            <v>0</v>
          </cell>
          <cell r="AN58">
            <v>0</v>
          </cell>
          <cell r="AO58">
            <v>3200000</v>
          </cell>
          <cell r="AP58">
            <v>0</v>
          </cell>
          <cell r="AQ58">
            <v>600000</v>
          </cell>
          <cell r="AR58">
            <v>2600000</v>
          </cell>
        </row>
        <row r="59">
          <cell r="A59" t="str">
            <v>1816H05329伊藤　譲</v>
          </cell>
          <cell r="B59" t="str">
            <v>伊藤　譲</v>
          </cell>
          <cell r="C59" t="str">
            <v>2018年度</v>
          </cell>
          <cell r="D59" t="str">
            <v>（収入）科学研究費補助金</v>
          </cell>
          <cell r="E59" t="str">
            <v>1816H05329</v>
          </cell>
          <cell r="F59" t="str">
            <v>（科研）グルコキナーゼ活性化による膵β細胞の運命決定</v>
          </cell>
          <cell r="G59" t="str">
            <v>（科研）グルコキナーゼ活性化による膵β細</v>
          </cell>
          <cell r="H59" t="str">
            <v>科研費（補助金）</v>
          </cell>
          <cell r="I59">
            <v>20180401</v>
          </cell>
          <cell r="J59">
            <v>20190331</v>
          </cell>
          <cell r="K59" t="str">
            <v>2018年度</v>
          </cell>
          <cell r="L59" t="str">
            <v>（支出）科学研究費補助金</v>
          </cell>
          <cell r="M59" t="str">
            <v>直接経費</v>
          </cell>
          <cell r="N59" t="str">
            <v>科研費</v>
          </cell>
          <cell r="O59" t="str">
            <v>繰越有</v>
          </cell>
          <cell r="P59" t="str">
            <v>研）学術院（福浦）</v>
          </cell>
          <cell r="Q59" t="str">
            <v>寺内　康夫</v>
          </cell>
          <cell r="R59" t="str">
            <v>医学研究科</v>
          </cell>
          <cell r="S59" t="str">
            <v>教授</v>
          </cell>
          <cell r="X59" t="str">
            <v>開始</v>
          </cell>
          <cell r="Y59" t="str">
            <v>虎谷　裕子</v>
          </cell>
          <cell r="Z59" t="str">
            <v>研究推進部（八景）（29-）</v>
          </cell>
          <cell r="AA59" t="str">
            <v>基盤研究(B)</v>
          </cell>
          <cell r="AB59" t="str">
            <v>16H05329</v>
          </cell>
          <cell r="AC59" t="str">
            <v>許可しない</v>
          </cell>
          <cell r="AD59" t="str">
            <v>許可しない</v>
          </cell>
          <cell r="AE59" t="str">
            <v>許可しない</v>
          </cell>
          <cell r="AF59" t="str">
            <v>直接費</v>
          </cell>
          <cell r="AG59">
            <v>10952447</v>
          </cell>
          <cell r="AH59" t="str">
            <v>研）伊藤　譲（24-）</v>
          </cell>
          <cell r="AI59">
            <v>0</v>
          </cell>
          <cell r="AJ59">
            <v>0</v>
          </cell>
          <cell r="AK59">
            <v>0</v>
          </cell>
          <cell r="AL59">
            <v>0</v>
          </cell>
          <cell r="AM59">
            <v>0</v>
          </cell>
          <cell r="AN59">
            <v>0</v>
          </cell>
          <cell r="AO59">
            <v>0</v>
          </cell>
          <cell r="AP59">
            <v>200000</v>
          </cell>
          <cell r="AQ59">
            <v>0</v>
          </cell>
          <cell r="AR59">
            <v>200000</v>
          </cell>
        </row>
        <row r="60">
          <cell r="A60" t="str">
            <v>1816H05329富樫　優</v>
          </cell>
          <cell r="B60" t="str">
            <v>富樫　優</v>
          </cell>
          <cell r="C60" t="str">
            <v>2018年度</v>
          </cell>
          <cell r="D60" t="str">
            <v>（収入）科学研究費補助金</v>
          </cell>
          <cell r="E60" t="str">
            <v>1816H05329</v>
          </cell>
          <cell r="F60" t="str">
            <v>（科研）グルコキナーゼ活性化による膵β細胞の運命決定</v>
          </cell>
          <cell r="G60" t="str">
            <v>（科研）グルコキナーゼ活性化による膵β細</v>
          </cell>
          <cell r="H60" t="str">
            <v>科研費（補助金）</v>
          </cell>
          <cell r="I60">
            <v>20180401</v>
          </cell>
          <cell r="J60">
            <v>20190331</v>
          </cell>
          <cell r="K60" t="str">
            <v>2018年度</v>
          </cell>
          <cell r="L60" t="str">
            <v>（支出）科学研究費補助金</v>
          </cell>
          <cell r="M60" t="str">
            <v>直接経費</v>
          </cell>
          <cell r="N60" t="str">
            <v>科研費</v>
          </cell>
          <cell r="O60" t="str">
            <v>繰越有</v>
          </cell>
          <cell r="P60" t="str">
            <v>研）学術院（福浦）</v>
          </cell>
          <cell r="Q60" t="str">
            <v>寺内　康夫</v>
          </cell>
          <cell r="R60" t="str">
            <v>医学研究科</v>
          </cell>
          <cell r="S60" t="str">
            <v>教授</v>
          </cell>
          <cell r="X60" t="str">
            <v>開始</v>
          </cell>
          <cell r="Y60" t="str">
            <v>虎谷　裕子</v>
          </cell>
          <cell r="Z60" t="str">
            <v>研究推進部（八景）（29-）</v>
          </cell>
          <cell r="AA60" t="str">
            <v>基盤研究(B)</v>
          </cell>
          <cell r="AB60" t="str">
            <v>16H05329</v>
          </cell>
          <cell r="AC60" t="str">
            <v>許可しない</v>
          </cell>
          <cell r="AD60" t="str">
            <v>許可しない</v>
          </cell>
          <cell r="AE60" t="str">
            <v>許可しない</v>
          </cell>
          <cell r="AF60" t="str">
            <v>直接費</v>
          </cell>
          <cell r="AG60">
            <v>11001063</v>
          </cell>
          <cell r="AH60" t="str">
            <v>病附）富樫　優（29-）</v>
          </cell>
          <cell r="AI60">
            <v>0</v>
          </cell>
          <cell r="AJ60">
            <v>0</v>
          </cell>
          <cell r="AK60">
            <v>0</v>
          </cell>
          <cell r="AL60">
            <v>0</v>
          </cell>
          <cell r="AM60">
            <v>0</v>
          </cell>
          <cell r="AN60">
            <v>0</v>
          </cell>
          <cell r="AO60">
            <v>0</v>
          </cell>
          <cell r="AP60">
            <v>200000</v>
          </cell>
          <cell r="AQ60">
            <v>0</v>
          </cell>
          <cell r="AR60">
            <v>200000</v>
          </cell>
        </row>
        <row r="61">
          <cell r="A61" t="str">
            <v>1816H05357三宅　紀子</v>
          </cell>
          <cell r="B61" t="str">
            <v>三宅　紀子</v>
          </cell>
          <cell r="C61" t="str">
            <v>2018年度</v>
          </cell>
          <cell r="D61" t="str">
            <v>（収入）科学研究費補助金</v>
          </cell>
          <cell r="E61" t="str">
            <v>1816H05357</v>
          </cell>
          <cell r="F61" t="str">
            <v>（科研）大量並行シークエンスを用いた多角的アプローチによる希少難治性疾患の解明</v>
          </cell>
          <cell r="G61" t="str">
            <v>（科研）大量並行シークエンスを用いた多角</v>
          </cell>
          <cell r="H61" t="str">
            <v>科研費（補助金）</v>
          </cell>
          <cell r="I61">
            <v>20180401</v>
          </cell>
          <cell r="J61">
            <v>20190331</v>
          </cell>
          <cell r="K61" t="str">
            <v>2018年度</v>
          </cell>
          <cell r="L61" t="str">
            <v>（支出）科学研究費補助金</v>
          </cell>
          <cell r="M61" t="str">
            <v>直接経費</v>
          </cell>
          <cell r="N61" t="str">
            <v>科研費</v>
          </cell>
          <cell r="O61" t="str">
            <v>繰越有</v>
          </cell>
          <cell r="P61" t="str">
            <v>研）学術院（福浦）</v>
          </cell>
          <cell r="Q61" t="str">
            <v>三宅　紀子</v>
          </cell>
          <cell r="R61" t="str">
            <v>医学研究科</v>
          </cell>
          <cell r="S61" t="str">
            <v>准教授</v>
          </cell>
          <cell r="X61" t="str">
            <v>開始</v>
          </cell>
          <cell r="Y61" t="str">
            <v>虎谷　裕子</v>
          </cell>
          <cell r="Z61" t="str">
            <v>研究推進部（八景）（29-）</v>
          </cell>
          <cell r="AA61" t="str">
            <v>基盤研究(B)</v>
          </cell>
          <cell r="AB61" t="str">
            <v>16H05357</v>
          </cell>
          <cell r="AC61" t="str">
            <v>許可しない</v>
          </cell>
          <cell r="AD61" t="str">
            <v>許可しない</v>
          </cell>
          <cell r="AE61" t="str">
            <v>許可しない</v>
          </cell>
          <cell r="AF61" t="str">
            <v>直接費</v>
          </cell>
          <cell r="AG61">
            <v>10952353</v>
          </cell>
          <cell r="AH61" t="str">
            <v>研）三宅　紀子（21-）</v>
          </cell>
          <cell r="AI61">
            <v>100</v>
          </cell>
          <cell r="AJ61">
            <v>0</v>
          </cell>
          <cell r="AK61">
            <v>0</v>
          </cell>
          <cell r="AL61">
            <v>0</v>
          </cell>
          <cell r="AM61">
            <v>0</v>
          </cell>
          <cell r="AN61">
            <v>0</v>
          </cell>
          <cell r="AO61">
            <v>3600000</v>
          </cell>
          <cell r="AP61">
            <v>0</v>
          </cell>
          <cell r="AQ61">
            <v>0</v>
          </cell>
          <cell r="AR61">
            <v>3600000</v>
          </cell>
        </row>
        <row r="62">
          <cell r="A62" t="str">
            <v>1816H05358横山　詩子</v>
          </cell>
          <cell r="B62" t="str">
            <v>横山　詩子</v>
          </cell>
          <cell r="C62" t="str">
            <v>2018年度</v>
          </cell>
          <cell r="D62" t="str">
            <v>（収入）科学研究費補助金</v>
          </cell>
          <cell r="E62" t="str">
            <v>1816H05358</v>
          </cell>
          <cell r="F62" t="str">
            <v>（科研）解剖学的リモデリングに焦点をあてた動脈管制御法の開発</v>
          </cell>
          <cell r="G62" t="str">
            <v>（科研）解剖学的リモデリングに焦点をあて</v>
          </cell>
          <cell r="H62" t="str">
            <v>科研費（補助金）</v>
          </cell>
          <cell r="I62">
            <v>20180401</v>
          </cell>
          <cell r="J62">
            <v>20190331</v>
          </cell>
          <cell r="K62" t="str">
            <v>2018年度</v>
          </cell>
          <cell r="L62" t="str">
            <v>（支出）科学研究費補助金</v>
          </cell>
          <cell r="M62" t="str">
            <v>直接経費</v>
          </cell>
          <cell r="N62" t="str">
            <v>科研費</v>
          </cell>
          <cell r="O62" t="str">
            <v>繰越有</v>
          </cell>
          <cell r="P62" t="str">
            <v>研）学術院（福浦）</v>
          </cell>
          <cell r="Q62" t="str">
            <v>横山　詩子</v>
          </cell>
          <cell r="R62" t="str">
            <v>医学研究科</v>
          </cell>
          <cell r="S62" t="str">
            <v>准教授</v>
          </cell>
          <cell r="X62" t="str">
            <v>開始</v>
          </cell>
          <cell r="Y62" t="str">
            <v>虎谷　裕子</v>
          </cell>
          <cell r="Z62" t="str">
            <v>研究推進部（八景）（29-）</v>
          </cell>
          <cell r="AA62" t="str">
            <v>基盤研究(B)</v>
          </cell>
          <cell r="AB62" t="str">
            <v>16H05358</v>
          </cell>
          <cell r="AC62" t="str">
            <v>許可しない</v>
          </cell>
          <cell r="AD62" t="str">
            <v>許可しない</v>
          </cell>
          <cell r="AE62" t="str">
            <v>許可しない</v>
          </cell>
          <cell r="AF62" t="str">
            <v>直接費</v>
          </cell>
          <cell r="AG62">
            <v>10952302</v>
          </cell>
          <cell r="AH62" t="str">
            <v>研）横山　詩子（20-）</v>
          </cell>
          <cell r="AI62">
            <v>100</v>
          </cell>
          <cell r="AJ62">
            <v>0</v>
          </cell>
          <cell r="AK62">
            <v>0</v>
          </cell>
          <cell r="AL62">
            <v>0</v>
          </cell>
          <cell r="AM62">
            <v>0</v>
          </cell>
          <cell r="AN62">
            <v>0</v>
          </cell>
          <cell r="AO62">
            <v>4300000</v>
          </cell>
          <cell r="AP62">
            <v>0</v>
          </cell>
          <cell r="AQ62">
            <v>200000</v>
          </cell>
          <cell r="AR62">
            <v>4100000</v>
          </cell>
        </row>
        <row r="63">
          <cell r="A63" t="str">
            <v>1816H05358藤田　秀次郎</v>
          </cell>
          <cell r="B63" t="str">
            <v>藤田　秀次郎</v>
          </cell>
          <cell r="C63" t="str">
            <v>2018年度</v>
          </cell>
          <cell r="D63" t="str">
            <v>（収入）科学研究費補助金</v>
          </cell>
          <cell r="E63" t="str">
            <v>1816H05358</v>
          </cell>
          <cell r="F63" t="str">
            <v>（科研）解剖学的リモデリングに焦点をあてた動脈管制御法の開発</v>
          </cell>
          <cell r="G63" t="str">
            <v>（科研）解剖学的リモデリングに焦点をあて</v>
          </cell>
          <cell r="H63" t="str">
            <v>科研費（補助金）</v>
          </cell>
          <cell r="I63">
            <v>20180401</v>
          </cell>
          <cell r="J63">
            <v>20190331</v>
          </cell>
          <cell r="K63" t="str">
            <v>2018年度</v>
          </cell>
          <cell r="L63" t="str">
            <v>（支出）科学研究費補助金</v>
          </cell>
          <cell r="M63" t="str">
            <v>直接経費</v>
          </cell>
          <cell r="N63" t="str">
            <v>科研費</v>
          </cell>
          <cell r="O63" t="str">
            <v>繰越有</v>
          </cell>
          <cell r="P63" t="str">
            <v>研）学術院（福浦）</v>
          </cell>
          <cell r="Q63" t="str">
            <v>横山　詩子</v>
          </cell>
          <cell r="R63" t="str">
            <v>医学研究科</v>
          </cell>
          <cell r="S63" t="str">
            <v>准教授</v>
          </cell>
          <cell r="X63" t="str">
            <v>開始</v>
          </cell>
          <cell r="Y63" t="str">
            <v>虎谷　裕子</v>
          </cell>
          <cell r="Z63" t="str">
            <v>研究推進部（八景）（29-）</v>
          </cell>
          <cell r="AA63" t="str">
            <v>基盤研究(B)</v>
          </cell>
          <cell r="AB63" t="str">
            <v>16H05358</v>
          </cell>
          <cell r="AC63" t="str">
            <v>許可しない</v>
          </cell>
          <cell r="AD63" t="str">
            <v>許可しない</v>
          </cell>
          <cell r="AE63" t="str">
            <v>許可しない</v>
          </cell>
          <cell r="AF63" t="str">
            <v>直接費</v>
          </cell>
          <cell r="AG63">
            <v>11351035</v>
          </cell>
          <cell r="AH63" t="str">
            <v>客）藤田　秀次郎（28-）</v>
          </cell>
          <cell r="AI63">
            <v>0</v>
          </cell>
          <cell r="AJ63">
            <v>0</v>
          </cell>
          <cell r="AK63">
            <v>0</v>
          </cell>
          <cell r="AL63">
            <v>0</v>
          </cell>
          <cell r="AM63">
            <v>0</v>
          </cell>
          <cell r="AN63">
            <v>0</v>
          </cell>
          <cell r="AO63">
            <v>0</v>
          </cell>
          <cell r="AP63">
            <v>200000</v>
          </cell>
          <cell r="AQ63">
            <v>0</v>
          </cell>
          <cell r="AR63">
            <v>200000</v>
          </cell>
        </row>
        <row r="64">
          <cell r="A64" t="str">
            <v>1816H05405谷口　英樹</v>
          </cell>
          <cell r="B64" t="str">
            <v>谷口　英樹</v>
          </cell>
          <cell r="C64" t="str">
            <v>2018年度</v>
          </cell>
          <cell r="D64" t="str">
            <v>（収入）科学研究費補助金</v>
          </cell>
          <cell r="E64" t="str">
            <v>1816H05405</v>
          </cell>
          <cell r="F64" t="str">
            <v>（科研）肝疾患モデルブタを用いたiPS肝臓原基移植による新規治療法の開発</v>
          </cell>
          <cell r="G64" t="str">
            <v>（科研）肝疾患モデルブタを用いたiPS肝</v>
          </cell>
          <cell r="H64" t="str">
            <v>科研費（補助金）</v>
          </cell>
          <cell r="I64">
            <v>20180401</v>
          </cell>
          <cell r="J64">
            <v>20190331</v>
          </cell>
          <cell r="K64" t="str">
            <v>2018年度</v>
          </cell>
          <cell r="L64" t="str">
            <v>（支出）科学研究費補助金</v>
          </cell>
          <cell r="M64" t="str">
            <v>直接経費</v>
          </cell>
          <cell r="N64" t="str">
            <v>科研費</v>
          </cell>
          <cell r="O64" t="str">
            <v>繰越有</v>
          </cell>
          <cell r="P64" t="str">
            <v>研）学術院（福浦）</v>
          </cell>
          <cell r="Q64" t="str">
            <v>村田　聡一郎</v>
          </cell>
          <cell r="R64" t="str">
            <v>医学研究科</v>
          </cell>
          <cell r="S64" t="str">
            <v>准教授</v>
          </cell>
          <cell r="X64" t="str">
            <v>開始</v>
          </cell>
          <cell r="Y64" t="str">
            <v>虎谷　裕子</v>
          </cell>
          <cell r="Z64" t="str">
            <v>研究推進部（八景）（29-）</v>
          </cell>
          <cell r="AA64" t="str">
            <v>基盤研究(B)</v>
          </cell>
          <cell r="AB64" t="str">
            <v>16H05405</v>
          </cell>
          <cell r="AC64" t="str">
            <v>許可しない</v>
          </cell>
          <cell r="AD64" t="str">
            <v>許可しない</v>
          </cell>
          <cell r="AE64" t="str">
            <v>許可しない</v>
          </cell>
          <cell r="AF64" t="str">
            <v>直接費</v>
          </cell>
          <cell r="AG64">
            <v>10952211</v>
          </cell>
          <cell r="AH64" t="str">
            <v>研）谷口　英樹(19-)</v>
          </cell>
          <cell r="AI64">
            <v>0</v>
          </cell>
          <cell r="AJ64">
            <v>0</v>
          </cell>
          <cell r="AK64">
            <v>0</v>
          </cell>
          <cell r="AL64">
            <v>0</v>
          </cell>
          <cell r="AM64">
            <v>0</v>
          </cell>
          <cell r="AN64">
            <v>0</v>
          </cell>
          <cell r="AO64">
            <v>0</v>
          </cell>
          <cell r="AP64">
            <v>200000</v>
          </cell>
          <cell r="AQ64">
            <v>0</v>
          </cell>
          <cell r="AR64">
            <v>200000</v>
          </cell>
        </row>
        <row r="65">
          <cell r="A65" t="str">
            <v>1816H05405武部　貴則</v>
          </cell>
          <cell r="B65" t="str">
            <v>武部　貴則</v>
          </cell>
          <cell r="C65" t="str">
            <v>2018年度</v>
          </cell>
          <cell r="D65" t="str">
            <v>（収入）科学研究費補助金</v>
          </cell>
          <cell r="E65" t="str">
            <v>1816H05405</v>
          </cell>
          <cell r="F65" t="str">
            <v>（科研）肝疾患モデルブタを用いたiPS肝臓原基移植による新規治療法の開発</v>
          </cell>
          <cell r="G65" t="str">
            <v>（科研）肝疾患モデルブタを用いたiPS肝</v>
          </cell>
          <cell r="H65" t="str">
            <v>科研費（補助金）</v>
          </cell>
          <cell r="I65">
            <v>20180401</v>
          </cell>
          <cell r="J65">
            <v>20190331</v>
          </cell>
          <cell r="K65" t="str">
            <v>2018年度</v>
          </cell>
          <cell r="L65" t="str">
            <v>（支出）科学研究費補助金</v>
          </cell>
          <cell r="M65" t="str">
            <v>直接経費</v>
          </cell>
          <cell r="N65" t="str">
            <v>科研費</v>
          </cell>
          <cell r="O65" t="str">
            <v>繰越有</v>
          </cell>
          <cell r="P65" t="str">
            <v>研）学術院（福浦）</v>
          </cell>
          <cell r="Q65" t="str">
            <v>村田　聡一郎</v>
          </cell>
          <cell r="R65" t="str">
            <v>医学研究科</v>
          </cell>
          <cell r="S65" t="str">
            <v>准教授</v>
          </cell>
          <cell r="X65" t="str">
            <v>開始</v>
          </cell>
          <cell r="Y65" t="str">
            <v>虎谷　裕子</v>
          </cell>
          <cell r="Z65" t="str">
            <v>研究推進部（八景）（29-）</v>
          </cell>
          <cell r="AA65" t="str">
            <v>基盤研究(B)</v>
          </cell>
          <cell r="AB65" t="str">
            <v>16H05405</v>
          </cell>
          <cell r="AC65" t="str">
            <v>許可しない</v>
          </cell>
          <cell r="AD65" t="str">
            <v>許可しない</v>
          </cell>
          <cell r="AE65" t="str">
            <v>許可しない</v>
          </cell>
          <cell r="AF65" t="str">
            <v>直接費</v>
          </cell>
          <cell r="AG65">
            <v>10952425</v>
          </cell>
          <cell r="AH65" t="str">
            <v>研）武部　貴則（23-）</v>
          </cell>
          <cell r="AI65">
            <v>0</v>
          </cell>
          <cell r="AJ65">
            <v>0</v>
          </cell>
          <cell r="AK65">
            <v>0</v>
          </cell>
          <cell r="AL65">
            <v>0</v>
          </cell>
          <cell r="AM65">
            <v>0</v>
          </cell>
          <cell r="AN65">
            <v>0</v>
          </cell>
          <cell r="AO65">
            <v>0</v>
          </cell>
          <cell r="AP65">
            <v>200000</v>
          </cell>
          <cell r="AQ65">
            <v>0</v>
          </cell>
          <cell r="AR65">
            <v>200000</v>
          </cell>
        </row>
        <row r="66">
          <cell r="A66" t="str">
            <v>1816H05405村田　聡一郎</v>
          </cell>
          <cell r="B66" t="str">
            <v>村田　聡一郎</v>
          </cell>
          <cell r="C66" t="str">
            <v>2018年度</v>
          </cell>
          <cell r="D66" t="str">
            <v>（収入）科学研究費補助金</v>
          </cell>
          <cell r="E66" t="str">
            <v>1816H05405</v>
          </cell>
          <cell r="F66" t="str">
            <v>（科研）肝疾患モデルブタを用いたiPS肝臓原基移植による新規治療法の開発</v>
          </cell>
          <cell r="G66" t="str">
            <v>（科研）肝疾患モデルブタを用いたiPS肝</v>
          </cell>
          <cell r="H66" t="str">
            <v>科研費（補助金）</v>
          </cell>
          <cell r="I66">
            <v>20180401</v>
          </cell>
          <cell r="J66">
            <v>20190331</v>
          </cell>
          <cell r="K66" t="str">
            <v>2018年度</v>
          </cell>
          <cell r="L66" t="str">
            <v>（支出）科学研究費補助金</v>
          </cell>
          <cell r="M66" t="str">
            <v>直接経費</v>
          </cell>
          <cell r="N66" t="str">
            <v>科研費</v>
          </cell>
          <cell r="O66" t="str">
            <v>繰越有</v>
          </cell>
          <cell r="P66" t="str">
            <v>研）学術院（福浦）</v>
          </cell>
          <cell r="Q66" t="str">
            <v>村田　聡一郎</v>
          </cell>
          <cell r="R66" t="str">
            <v>医学研究科</v>
          </cell>
          <cell r="S66" t="str">
            <v>准教授</v>
          </cell>
          <cell r="X66" t="str">
            <v>開始</v>
          </cell>
          <cell r="Y66" t="str">
            <v>虎谷　裕子</v>
          </cell>
          <cell r="Z66" t="str">
            <v>研究推進部（八景）（29-）</v>
          </cell>
          <cell r="AA66" t="str">
            <v>基盤研究(B)</v>
          </cell>
          <cell r="AB66" t="str">
            <v>16H05405</v>
          </cell>
          <cell r="AC66" t="str">
            <v>許可しない</v>
          </cell>
          <cell r="AD66" t="str">
            <v>許可しない</v>
          </cell>
          <cell r="AE66" t="str">
            <v>許可しない</v>
          </cell>
          <cell r="AF66" t="str">
            <v>直接費</v>
          </cell>
          <cell r="AG66">
            <v>10952604</v>
          </cell>
          <cell r="AH66" t="str">
            <v>研）村田　聡一郎（27-）</v>
          </cell>
          <cell r="AI66">
            <v>100</v>
          </cell>
          <cell r="AJ66">
            <v>0</v>
          </cell>
          <cell r="AK66">
            <v>0</v>
          </cell>
          <cell r="AL66">
            <v>0</v>
          </cell>
          <cell r="AM66">
            <v>0</v>
          </cell>
          <cell r="AN66">
            <v>0</v>
          </cell>
          <cell r="AO66">
            <v>3600000</v>
          </cell>
          <cell r="AP66">
            <v>0</v>
          </cell>
          <cell r="AQ66">
            <v>1300000</v>
          </cell>
          <cell r="AR66">
            <v>2300000</v>
          </cell>
        </row>
        <row r="67">
          <cell r="A67" t="str">
            <v>1816H05442中村　大志</v>
          </cell>
          <cell r="B67" t="str">
            <v>中村　大志</v>
          </cell>
          <cell r="C67" t="str">
            <v>2018年度</v>
          </cell>
          <cell r="D67" t="str">
            <v>（収入）科学研究費補助金</v>
          </cell>
          <cell r="E67" t="str">
            <v>1816H05442</v>
          </cell>
          <cell r="F67" t="str">
            <v>（科研・分）中枢神経系悪性リンパ腫に特異的な遺伝子異常の機能解析と新規分子標的治療の開発</v>
          </cell>
          <cell r="G67" t="str">
            <v>（科研・分）中枢神経系悪性リンパ腫に特異</v>
          </cell>
          <cell r="H67" t="str">
            <v>科研費（補助金）</v>
          </cell>
          <cell r="I67">
            <v>20180401</v>
          </cell>
          <cell r="J67">
            <v>20190331</v>
          </cell>
          <cell r="K67" t="str">
            <v>2018年度</v>
          </cell>
          <cell r="L67" t="str">
            <v>（支出）科学研究費補助金</v>
          </cell>
          <cell r="M67" t="str">
            <v>直接経費</v>
          </cell>
          <cell r="N67" t="str">
            <v>科研費</v>
          </cell>
          <cell r="O67" t="str">
            <v>繰越有</v>
          </cell>
          <cell r="P67" t="str">
            <v>研）学術院（福浦）</v>
          </cell>
          <cell r="Q67" t="str">
            <v>中村　大志</v>
          </cell>
          <cell r="R67" t="str">
            <v>医学研究科</v>
          </cell>
          <cell r="S67" t="str">
            <v>助教</v>
          </cell>
          <cell r="X67" t="str">
            <v>開始</v>
          </cell>
          <cell r="Y67" t="str">
            <v>虎谷　裕子</v>
          </cell>
          <cell r="Z67" t="str">
            <v>研究推進部（八景）（29-）</v>
          </cell>
          <cell r="AA67" t="str">
            <v>基盤研究(B) 分担金（杏林大学）</v>
          </cell>
          <cell r="AB67" t="str">
            <v>16H05442</v>
          </cell>
          <cell r="AC67" t="str">
            <v>許可しない</v>
          </cell>
          <cell r="AD67" t="str">
            <v>許可しない</v>
          </cell>
          <cell r="AE67" t="str">
            <v>許可しない</v>
          </cell>
          <cell r="AF67" t="str">
            <v>直接費</v>
          </cell>
          <cell r="AG67">
            <v>10952163</v>
          </cell>
          <cell r="AH67" t="str">
            <v>研）中村　大志（28-）</v>
          </cell>
          <cell r="AI67">
            <v>100</v>
          </cell>
          <cell r="AJ67">
            <v>0</v>
          </cell>
          <cell r="AK67">
            <v>0</v>
          </cell>
          <cell r="AL67">
            <v>0</v>
          </cell>
          <cell r="AM67">
            <v>0</v>
          </cell>
          <cell r="AN67">
            <v>0</v>
          </cell>
          <cell r="AO67">
            <v>200000</v>
          </cell>
          <cell r="AP67">
            <v>0</v>
          </cell>
          <cell r="AQ67">
            <v>0</v>
          </cell>
          <cell r="AR67">
            <v>200000</v>
          </cell>
        </row>
        <row r="68">
          <cell r="A68" t="str">
            <v>1816H05459後藤　隆久</v>
          </cell>
          <cell r="B68" t="str">
            <v>後藤　隆久</v>
          </cell>
          <cell r="C68" t="str">
            <v>2018年度</v>
          </cell>
          <cell r="D68" t="str">
            <v>（収入）科学研究費補助金</v>
          </cell>
          <cell r="E68" t="str">
            <v>1816H05459</v>
          </cell>
          <cell r="F68" t="str">
            <v>（科研）セボフルランによる抗不安効果発現の神経回路同定とその分子メカニズムの解明</v>
          </cell>
          <cell r="G68" t="str">
            <v>（科研）セボフルランによる抗不安効果発現</v>
          </cell>
          <cell r="H68" t="str">
            <v>科研費（補助金）</v>
          </cell>
          <cell r="I68">
            <v>20180401</v>
          </cell>
          <cell r="J68">
            <v>20190331</v>
          </cell>
          <cell r="K68" t="str">
            <v>2018年度</v>
          </cell>
          <cell r="L68" t="str">
            <v>（支出）科学研究費補助金</v>
          </cell>
          <cell r="M68" t="str">
            <v>直接経費</v>
          </cell>
          <cell r="N68" t="str">
            <v>科研費</v>
          </cell>
          <cell r="O68" t="str">
            <v>繰越有</v>
          </cell>
          <cell r="P68" t="str">
            <v>研）学術院（福浦）</v>
          </cell>
          <cell r="Q68" t="str">
            <v>後藤　隆久</v>
          </cell>
          <cell r="R68" t="str">
            <v>医学研究科</v>
          </cell>
          <cell r="S68" t="str">
            <v>教授</v>
          </cell>
          <cell r="X68" t="str">
            <v>開始</v>
          </cell>
          <cell r="Y68" t="str">
            <v>虎谷　裕子</v>
          </cell>
          <cell r="Z68" t="str">
            <v>研究推進部（八景）（29-）</v>
          </cell>
          <cell r="AA68" t="str">
            <v>基盤研究(B)</v>
          </cell>
          <cell r="AB68" t="str">
            <v>16H05459</v>
          </cell>
          <cell r="AC68" t="str">
            <v>許可しない</v>
          </cell>
          <cell r="AD68" t="str">
            <v>許可しない</v>
          </cell>
          <cell r="AE68" t="str">
            <v>許可しない</v>
          </cell>
          <cell r="AF68" t="str">
            <v>直接費</v>
          </cell>
          <cell r="AG68">
            <v>10952175</v>
          </cell>
          <cell r="AH68" t="str">
            <v>研）後藤　隆久</v>
          </cell>
          <cell r="AI68">
            <v>100</v>
          </cell>
          <cell r="AJ68">
            <v>0</v>
          </cell>
          <cell r="AK68">
            <v>0</v>
          </cell>
          <cell r="AL68">
            <v>0</v>
          </cell>
          <cell r="AM68">
            <v>0</v>
          </cell>
          <cell r="AN68">
            <v>0</v>
          </cell>
          <cell r="AO68">
            <v>3200000</v>
          </cell>
          <cell r="AP68">
            <v>0</v>
          </cell>
          <cell r="AQ68">
            <v>600000</v>
          </cell>
          <cell r="AR68">
            <v>2600000</v>
          </cell>
        </row>
        <row r="69">
          <cell r="A69" t="str">
            <v>1816H05459宮﨑　智之</v>
          </cell>
          <cell r="B69" t="str">
            <v>宮﨑　智之</v>
          </cell>
          <cell r="C69" t="str">
            <v>2018年度</v>
          </cell>
          <cell r="D69" t="str">
            <v>（収入）科学研究費補助金</v>
          </cell>
          <cell r="E69" t="str">
            <v>1816H05459</v>
          </cell>
          <cell r="F69" t="str">
            <v>（科研）セボフルランによる抗不安効果発現の神経回路同定とその分子メカニズムの解明</v>
          </cell>
          <cell r="G69" t="str">
            <v>（科研）セボフルランによる抗不安効果発現</v>
          </cell>
          <cell r="H69" t="str">
            <v>科研費（補助金）</v>
          </cell>
          <cell r="I69">
            <v>20180401</v>
          </cell>
          <cell r="J69">
            <v>20190331</v>
          </cell>
          <cell r="K69" t="str">
            <v>2018年度</v>
          </cell>
          <cell r="L69" t="str">
            <v>（支出）科学研究費補助金</v>
          </cell>
          <cell r="M69" t="str">
            <v>直接経費</v>
          </cell>
          <cell r="N69" t="str">
            <v>科研費</v>
          </cell>
          <cell r="O69" t="str">
            <v>繰越有</v>
          </cell>
          <cell r="P69" t="str">
            <v>研）学術院（福浦）</v>
          </cell>
          <cell r="Q69" t="str">
            <v>後藤　隆久</v>
          </cell>
          <cell r="R69" t="str">
            <v>医学研究科</v>
          </cell>
          <cell r="S69" t="str">
            <v>教授</v>
          </cell>
          <cell r="X69" t="str">
            <v>開始</v>
          </cell>
          <cell r="Y69" t="str">
            <v>虎谷　裕子</v>
          </cell>
          <cell r="Z69" t="str">
            <v>研究推進部（八景）（29-）</v>
          </cell>
          <cell r="AA69" t="str">
            <v>基盤研究(B)</v>
          </cell>
          <cell r="AB69" t="str">
            <v>16H05459</v>
          </cell>
          <cell r="AC69" t="str">
            <v>許可しない</v>
          </cell>
          <cell r="AD69" t="str">
            <v>許可しない</v>
          </cell>
          <cell r="AE69" t="str">
            <v>許可しない</v>
          </cell>
          <cell r="AF69" t="str">
            <v>直接費</v>
          </cell>
          <cell r="AG69">
            <v>10952389</v>
          </cell>
          <cell r="AH69" t="str">
            <v>研）宮崎　智之（22-）</v>
          </cell>
          <cell r="AI69">
            <v>0</v>
          </cell>
          <cell r="AJ69">
            <v>0</v>
          </cell>
          <cell r="AK69">
            <v>0</v>
          </cell>
          <cell r="AL69">
            <v>0</v>
          </cell>
          <cell r="AM69">
            <v>0</v>
          </cell>
          <cell r="AN69">
            <v>0</v>
          </cell>
          <cell r="AO69">
            <v>0</v>
          </cell>
          <cell r="AP69">
            <v>250000</v>
          </cell>
          <cell r="AQ69">
            <v>0</v>
          </cell>
          <cell r="AR69">
            <v>250000</v>
          </cell>
        </row>
        <row r="70">
          <cell r="A70" t="str">
            <v>1816H05459内本　一宏</v>
          </cell>
          <cell r="B70" t="str">
            <v>内本　一宏</v>
          </cell>
          <cell r="C70" t="str">
            <v>2018年度</v>
          </cell>
          <cell r="D70" t="str">
            <v>（収入）科学研究費補助金</v>
          </cell>
          <cell r="E70" t="str">
            <v>1816H05459</v>
          </cell>
          <cell r="F70" t="str">
            <v>（科研）セボフルランによる抗不安効果発現の神経回路同定とその分子メカニズムの解明</v>
          </cell>
          <cell r="G70" t="str">
            <v>（科研）セボフルランによる抗不安効果発現</v>
          </cell>
          <cell r="H70" t="str">
            <v>科研費（補助金）</v>
          </cell>
          <cell r="I70">
            <v>20180401</v>
          </cell>
          <cell r="J70">
            <v>20190331</v>
          </cell>
          <cell r="K70" t="str">
            <v>2018年度</v>
          </cell>
          <cell r="L70" t="str">
            <v>（支出）科学研究費補助金</v>
          </cell>
          <cell r="M70" t="str">
            <v>直接経費</v>
          </cell>
          <cell r="N70" t="str">
            <v>科研費</v>
          </cell>
          <cell r="O70" t="str">
            <v>繰越有</v>
          </cell>
          <cell r="P70" t="str">
            <v>研）学術院（福浦）</v>
          </cell>
          <cell r="Q70" t="str">
            <v>後藤　隆久</v>
          </cell>
          <cell r="R70" t="str">
            <v>医学研究科</v>
          </cell>
          <cell r="S70" t="str">
            <v>教授</v>
          </cell>
          <cell r="X70" t="str">
            <v>開始</v>
          </cell>
          <cell r="Y70" t="str">
            <v>虎谷　裕子</v>
          </cell>
          <cell r="Z70" t="str">
            <v>研究推進部（八景）（29-）</v>
          </cell>
          <cell r="AA70" t="str">
            <v>基盤研究(B)</v>
          </cell>
          <cell r="AB70" t="str">
            <v>16H05459</v>
          </cell>
          <cell r="AC70" t="str">
            <v>許可しない</v>
          </cell>
          <cell r="AD70" t="str">
            <v>許可しない</v>
          </cell>
          <cell r="AE70" t="str">
            <v>許可しない</v>
          </cell>
          <cell r="AF70" t="str">
            <v>直接費</v>
          </cell>
          <cell r="AG70">
            <v>11005550</v>
          </cell>
          <cell r="AH70" t="str">
            <v>病）内本　一宏（28-）</v>
          </cell>
          <cell r="AI70">
            <v>0</v>
          </cell>
          <cell r="AJ70">
            <v>0</v>
          </cell>
          <cell r="AK70">
            <v>0</v>
          </cell>
          <cell r="AL70">
            <v>0</v>
          </cell>
          <cell r="AM70">
            <v>0</v>
          </cell>
          <cell r="AN70">
            <v>0</v>
          </cell>
          <cell r="AO70">
            <v>0</v>
          </cell>
          <cell r="AP70">
            <v>50000</v>
          </cell>
          <cell r="AQ70">
            <v>0</v>
          </cell>
          <cell r="AR70">
            <v>50000</v>
          </cell>
        </row>
        <row r="71">
          <cell r="A71" t="str">
            <v>1816H05459新倉　怜</v>
          </cell>
          <cell r="B71" t="str">
            <v>新倉　怜</v>
          </cell>
          <cell r="C71" t="str">
            <v>2018年度</v>
          </cell>
          <cell r="D71" t="str">
            <v>（収入）科学研究費補助金</v>
          </cell>
          <cell r="E71" t="str">
            <v>1816H05459</v>
          </cell>
          <cell r="F71" t="str">
            <v>（科研）セボフルランによる抗不安効果発現の神経回路同定とその分子メカニズムの解明</v>
          </cell>
          <cell r="G71" t="str">
            <v>（科研）セボフルランによる抗不安効果発現</v>
          </cell>
          <cell r="H71" t="str">
            <v>科研費（補助金）</v>
          </cell>
          <cell r="I71">
            <v>20180401</v>
          </cell>
          <cell r="J71">
            <v>20190331</v>
          </cell>
          <cell r="K71" t="str">
            <v>2018年度</v>
          </cell>
          <cell r="L71" t="str">
            <v>（支出）科学研究費補助金</v>
          </cell>
          <cell r="M71" t="str">
            <v>直接経費</v>
          </cell>
          <cell r="N71" t="str">
            <v>科研費</v>
          </cell>
          <cell r="O71" t="str">
            <v>繰越有</v>
          </cell>
          <cell r="P71" t="str">
            <v>研）学術院（福浦）</v>
          </cell>
          <cell r="Q71" t="str">
            <v>後藤　隆久</v>
          </cell>
          <cell r="R71" t="str">
            <v>医学研究科</v>
          </cell>
          <cell r="S71" t="str">
            <v>教授</v>
          </cell>
          <cell r="X71" t="str">
            <v>開始</v>
          </cell>
          <cell r="Y71" t="str">
            <v>虎谷　裕子</v>
          </cell>
          <cell r="Z71" t="str">
            <v>研究推進部（八景）（29-）</v>
          </cell>
          <cell r="AA71" t="str">
            <v>基盤研究(B)</v>
          </cell>
          <cell r="AB71" t="str">
            <v>16H05459</v>
          </cell>
          <cell r="AC71" t="str">
            <v>許可しない</v>
          </cell>
          <cell r="AD71" t="str">
            <v>許可しない</v>
          </cell>
          <cell r="AE71" t="str">
            <v>許可しない</v>
          </cell>
          <cell r="AF71" t="str">
            <v>直接費</v>
          </cell>
          <cell r="AG71">
            <v>11351072</v>
          </cell>
          <cell r="AH71" t="str">
            <v>客）新倉　怜（29-）</v>
          </cell>
          <cell r="AI71">
            <v>0</v>
          </cell>
          <cell r="AJ71">
            <v>0</v>
          </cell>
          <cell r="AK71">
            <v>0</v>
          </cell>
          <cell r="AL71">
            <v>0</v>
          </cell>
          <cell r="AM71">
            <v>0</v>
          </cell>
          <cell r="AN71">
            <v>0</v>
          </cell>
          <cell r="AO71">
            <v>0</v>
          </cell>
          <cell r="AP71">
            <v>100000</v>
          </cell>
          <cell r="AQ71">
            <v>0</v>
          </cell>
          <cell r="AR71">
            <v>100000</v>
          </cell>
        </row>
        <row r="72">
          <cell r="A72" t="str">
            <v>1816H05544大屋　貴志</v>
          </cell>
          <cell r="B72" t="str">
            <v>大屋　貴志</v>
          </cell>
          <cell r="C72" t="str">
            <v>2018年度</v>
          </cell>
          <cell r="D72" t="str">
            <v>（収入）科学研究費補助金</v>
          </cell>
          <cell r="E72" t="str">
            <v>1816H05544</v>
          </cell>
          <cell r="F72" t="str">
            <v>（科研）口腔癌に対する新規選択的薬物送達による革新的低侵襲治療法の開発</v>
          </cell>
          <cell r="G72" t="str">
            <v>（科研）口腔癌に対する新規選択的薬物送達</v>
          </cell>
          <cell r="H72" t="str">
            <v>科研費（補助金）</v>
          </cell>
          <cell r="I72">
            <v>20180401</v>
          </cell>
          <cell r="J72">
            <v>20190331</v>
          </cell>
          <cell r="K72" t="str">
            <v>2018年度</v>
          </cell>
          <cell r="L72" t="str">
            <v>（支出）科学研究費補助金</v>
          </cell>
          <cell r="M72" t="str">
            <v>直接経費</v>
          </cell>
          <cell r="N72" t="str">
            <v>科研費</v>
          </cell>
          <cell r="O72" t="str">
            <v>繰越有</v>
          </cell>
          <cell r="P72" t="str">
            <v>客)客員教員等(医学・病院等）</v>
          </cell>
          <cell r="Q72" t="str">
            <v>藤内　祝</v>
          </cell>
          <cell r="R72" t="str">
            <v>医学研究科</v>
          </cell>
          <cell r="S72" t="str">
            <v>客員教授</v>
          </cell>
          <cell r="X72" t="str">
            <v>開始</v>
          </cell>
          <cell r="Y72" t="str">
            <v>虎谷　裕子</v>
          </cell>
          <cell r="Z72" t="str">
            <v>研究推進部（八景）（29-）</v>
          </cell>
          <cell r="AA72" t="str">
            <v>基盤研究(B)</v>
          </cell>
          <cell r="AB72" t="str">
            <v>16H05544</v>
          </cell>
          <cell r="AC72" t="str">
            <v>許可しない</v>
          </cell>
          <cell r="AD72" t="str">
            <v>許可しない</v>
          </cell>
          <cell r="AE72" t="str">
            <v>許可しない</v>
          </cell>
          <cell r="AF72" t="str">
            <v>直接費</v>
          </cell>
          <cell r="AG72">
            <v>10952233</v>
          </cell>
          <cell r="AH72" t="str">
            <v>研）大屋　貴志（29-）</v>
          </cell>
          <cell r="AI72">
            <v>0</v>
          </cell>
          <cell r="AJ72">
            <v>0</v>
          </cell>
          <cell r="AK72">
            <v>0</v>
          </cell>
          <cell r="AL72">
            <v>0</v>
          </cell>
          <cell r="AM72">
            <v>0</v>
          </cell>
          <cell r="AN72">
            <v>0</v>
          </cell>
          <cell r="AO72">
            <v>0</v>
          </cell>
          <cell r="AP72">
            <v>80000</v>
          </cell>
          <cell r="AQ72">
            <v>0</v>
          </cell>
          <cell r="AR72">
            <v>80000</v>
          </cell>
        </row>
        <row r="73">
          <cell r="A73" t="str">
            <v>1816H05544岩井　俊憲</v>
          </cell>
          <cell r="B73" t="str">
            <v>岩井　俊憲</v>
          </cell>
          <cell r="C73" t="str">
            <v>2018年度</v>
          </cell>
          <cell r="D73" t="str">
            <v>（収入）科学研究費補助金</v>
          </cell>
          <cell r="E73" t="str">
            <v>1816H05544</v>
          </cell>
          <cell r="F73" t="str">
            <v>（科研）口腔癌に対する新規選択的薬物送達による革新的低侵襲治療法の開発</v>
          </cell>
          <cell r="G73" t="str">
            <v>（科研）口腔癌に対する新規選択的薬物送達</v>
          </cell>
          <cell r="H73" t="str">
            <v>科研費（補助金）</v>
          </cell>
          <cell r="I73">
            <v>20180401</v>
          </cell>
          <cell r="J73">
            <v>20190331</v>
          </cell>
          <cell r="K73" t="str">
            <v>2018年度</v>
          </cell>
          <cell r="L73" t="str">
            <v>（支出）科学研究費補助金</v>
          </cell>
          <cell r="M73" t="str">
            <v>直接経費</v>
          </cell>
          <cell r="N73" t="str">
            <v>科研費</v>
          </cell>
          <cell r="O73" t="str">
            <v>繰越有</v>
          </cell>
          <cell r="P73" t="str">
            <v>客)客員教員等(医学・病院等）</v>
          </cell>
          <cell r="Q73" t="str">
            <v>藤内　祝</v>
          </cell>
          <cell r="R73" t="str">
            <v>医学研究科</v>
          </cell>
          <cell r="S73" t="str">
            <v>客員教授</v>
          </cell>
          <cell r="X73" t="str">
            <v>開始</v>
          </cell>
          <cell r="Y73" t="str">
            <v>虎谷　裕子</v>
          </cell>
          <cell r="Z73" t="str">
            <v>研究推進部（八景）（29-）</v>
          </cell>
          <cell r="AA73" t="str">
            <v>基盤研究(B)</v>
          </cell>
          <cell r="AB73" t="str">
            <v>16H05544</v>
          </cell>
          <cell r="AC73" t="str">
            <v>許可しない</v>
          </cell>
          <cell r="AD73" t="str">
            <v>許可しない</v>
          </cell>
          <cell r="AE73" t="str">
            <v>許可しない</v>
          </cell>
          <cell r="AF73" t="str">
            <v>直接費</v>
          </cell>
          <cell r="AG73">
            <v>11001244</v>
          </cell>
          <cell r="AH73" t="str">
            <v>病附）岩井　俊憲（22-）</v>
          </cell>
          <cell r="AI73">
            <v>0</v>
          </cell>
          <cell r="AJ73">
            <v>0</v>
          </cell>
          <cell r="AK73">
            <v>0</v>
          </cell>
          <cell r="AL73">
            <v>0</v>
          </cell>
          <cell r="AM73">
            <v>0</v>
          </cell>
          <cell r="AN73">
            <v>0</v>
          </cell>
          <cell r="AO73">
            <v>0</v>
          </cell>
          <cell r="AP73">
            <v>1000000</v>
          </cell>
          <cell r="AQ73">
            <v>0</v>
          </cell>
          <cell r="AR73">
            <v>1000000</v>
          </cell>
        </row>
        <row r="74">
          <cell r="A74" t="str">
            <v>1816H05544藤内　祝</v>
          </cell>
          <cell r="B74" t="str">
            <v>藤内　祝</v>
          </cell>
          <cell r="C74" t="str">
            <v>2018年度</v>
          </cell>
          <cell r="D74" t="str">
            <v>（収入）科学研究費補助金</v>
          </cell>
          <cell r="E74" t="str">
            <v>1816H05544</v>
          </cell>
          <cell r="F74" t="str">
            <v>（科研）口腔癌に対する新規選択的薬物送達による革新的低侵襲治療法の開発</v>
          </cell>
          <cell r="G74" t="str">
            <v>（科研）口腔癌に対する新規選択的薬物送達</v>
          </cell>
          <cell r="H74" t="str">
            <v>科研費（補助金）</v>
          </cell>
          <cell r="I74">
            <v>20180401</v>
          </cell>
          <cell r="J74">
            <v>20190331</v>
          </cell>
          <cell r="K74" t="str">
            <v>2018年度</v>
          </cell>
          <cell r="L74" t="str">
            <v>（支出）科学研究費補助金</v>
          </cell>
          <cell r="M74" t="str">
            <v>直接経費</v>
          </cell>
          <cell r="N74" t="str">
            <v>科研費</v>
          </cell>
          <cell r="O74" t="str">
            <v>繰越有</v>
          </cell>
          <cell r="P74" t="str">
            <v>客)客員教員等(医学・病院等）</v>
          </cell>
          <cell r="Q74" t="str">
            <v>藤内　祝</v>
          </cell>
          <cell r="R74" t="str">
            <v>医学研究科</v>
          </cell>
          <cell r="S74" t="str">
            <v>客員教授</v>
          </cell>
          <cell r="X74" t="str">
            <v>開始</v>
          </cell>
          <cell r="Y74" t="str">
            <v>虎谷　裕子</v>
          </cell>
          <cell r="Z74" t="str">
            <v>研究推進部（八景）（29-）</v>
          </cell>
          <cell r="AA74" t="str">
            <v>基盤研究(B)</v>
          </cell>
          <cell r="AB74" t="str">
            <v>16H05544</v>
          </cell>
          <cell r="AC74" t="str">
            <v>許可しない</v>
          </cell>
          <cell r="AD74" t="str">
            <v>許可しない</v>
          </cell>
          <cell r="AE74" t="str">
            <v>許可しない</v>
          </cell>
          <cell r="AF74" t="str">
            <v>直接費</v>
          </cell>
          <cell r="AG74">
            <v>11351119</v>
          </cell>
          <cell r="AH74" t="str">
            <v>客）藤内　祝（30-）</v>
          </cell>
          <cell r="AI74">
            <v>100</v>
          </cell>
          <cell r="AJ74">
            <v>0</v>
          </cell>
          <cell r="AK74">
            <v>0</v>
          </cell>
          <cell r="AL74">
            <v>0</v>
          </cell>
          <cell r="AM74">
            <v>0</v>
          </cell>
          <cell r="AN74">
            <v>0</v>
          </cell>
          <cell r="AO74">
            <v>3900000</v>
          </cell>
          <cell r="AP74">
            <v>0</v>
          </cell>
          <cell r="AQ74">
            <v>1400000</v>
          </cell>
          <cell r="AR74">
            <v>2500000</v>
          </cell>
        </row>
        <row r="75">
          <cell r="A75" t="str">
            <v>1816H05544佐藤　格</v>
          </cell>
          <cell r="B75" t="str">
            <v>佐藤　格</v>
          </cell>
          <cell r="C75" t="str">
            <v>2018年度</v>
          </cell>
          <cell r="D75" t="str">
            <v>（収入）科学研究費補助金</v>
          </cell>
          <cell r="E75" t="str">
            <v>1816H05544</v>
          </cell>
          <cell r="F75" t="str">
            <v>（科研）口腔癌に対する新規選択的薬物送達による革新的低侵襲治療法の開発</v>
          </cell>
          <cell r="G75" t="str">
            <v>（科研）口腔癌に対する新規選択的薬物送達</v>
          </cell>
          <cell r="H75" t="str">
            <v>科研費（補助金）</v>
          </cell>
          <cell r="I75">
            <v>20180401</v>
          </cell>
          <cell r="J75">
            <v>20190331</v>
          </cell>
          <cell r="K75" t="str">
            <v>2018年度</v>
          </cell>
          <cell r="L75" t="str">
            <v>（支出）科学研究費補助金</v>
          </cell>
          <cell r="M75" t="str">
            <v>直接経費</v>
          </cell>
          <cell r="N75" t="str">
            <v>科研費</v>
          </cell>
          <cell r="O75" t="str">
            <v>繰越有</v>
          </cell>
          <cell r="P75" t="str">
            <v>客)客員教員等(医学・病院等）</v>
          </cell>
          <cell r="Q75" t="str">
            <v>藤内　祝</v>
          </cell>
          <cell r="R75" t="str">
            <v>医学研究科</v>
          </cell>
          <cell r="S75" t="str">
            <v>客員教授</v>
          </cell>
          <cell r="X75" t="str">
            <v>開始</v>
          </cell>
          <cell r="Y75" t="str">
            <v>虎谷　裕子</v>
          </cell>
          <cell r="Z75" t="str">
            <v>研究推進部（八景）（29-）</v>
          </cell>
          <cell r="AA75" t="str">
            <v>基盤研究(B)</v>
          </cell>
          <cell r="AB75" t="str">
            <v>16H05544</v>
          </cell>
          <cell r="AC75" t="str">
            <v>許可しない</v>
          </cell>
          <cell r="AD75" t="str">
            <v>許可しない</v>
          </cell>
          <cell r="AE75" t="str">
            <v>許可しない</v>
          </cell>
          <cell r="AF75" t="str">
            <v>直接費</v>
          </cell>
          <cell r="AG75">
            <v>11351147</v>
          </cell>
          <cell r="AH75" t="str">
            <v>客）佐藤　格（25-）</v>
          </cell>
          <cell r="AI75">
            <v>0</v>
          </cell>
          <cell r="AJ75">
            <v>0</v>
          </cell>
          <cell r="AK75">
            <v>0</v>
          </cell>
          <cell r="AL75">
            <v>0</v>
          </cell>
          <cell r="AM75">
            <v>0</v>
          </cell>
          <cell r="AN75">
            <v>0</v>
          </cell>
          <cell r="AO75">
            <v>0</v>
          </cell>
          <cell r="AP75">
            <v>20000</v>
          </cell>
          <cell r="AQ75">
            <v>0</v>
          </cell>
          <cell r="AR75">
            <v>20000</v>
          </cell>
        </row>
        <row r="76">
          <cell r="A76" t="str">
            <v>1816H05589中村　幸代</v>
          </cell>
          <cell r="B76" t="str">
            <v>中村　幸代</v>
          </cell>
          <cell r="C76" t="str">
            <v>2018年度</v>
          </cell>
          <cell r="D76" t="str">
            <v>（収入）科学研究費補助金</v>
          </cell>
          <cell r="E76" t="str">
            <v>1816H05589</v>
          </cell>
          <cell r="F76" t="str">
            <v>（科研）妊婦のアドヒアランスを促進する冷え症改善支援モデルの開発</v>
          </cell>
          <cell r="G76" t="str">
            <v>（科研）妊婦のアドヒアランスを促進する冷</v>
          </cell>
          <cell r="H76" t="str">
            <v>科研費（補助金）</v>
          </cell>
          <cell r="I76">
            <v>20180401</v>
          </cell>
          <cell r="J76">
            <v>20190331</v>
          </cell>
          <cell r="K76" t="str">
            <v>2018年度</v>
          </cell>
          <cell r="L76" t="str">
            <v>（支出）科学研究費補助金</v>
          </cell>
          <cell r="M76" t="str">
            <v>直接経費</v>
          </cell>
          <cell r="N76" t="str">
            <v>科研費</v>
          </cell>
          <cell r="O76" t="str">
            <v>繰越有</v>
          </cell>
          <cell r="P76" t="str">
            <v>研）学術院（福浦）</v>
          </cell>
          <cell r="Q76" t="str">
            <v>中村　幸代</v>
          </cell>
          <cell r="R76" t="str">
            <v>看護学科</v>
          </cell>
          <cell r="S76" t="str">
            <v>教授</v>
          </cell>
          <cell r="X76" t="str">
            <v>開始</v>
          </cell>
          <cell r="Y76" t="str">
            <v>虎谷　裕子</v>
          </cell>
          <cell r="Z76" t="str">
            <v>研究推進部（八景）（29-）</v>
          </cell>
          <cell r="AA76" t="str">
            <v>基盤研究(B)</v>
          </cell>
          <cell r="AB76" t="str">
            <v>16H05589</v>
          </cell>
          <cell r="AC76" t="str">
            <v>許可しない</v>
          </cell>
          <cell r="AD76" t="str">
            <v>許可しない</v>
          </cell>
          <cell r="AE76" t="str">
            <v>許可しない</v>
          </cell>
          <cell r="AF76" t="str">
            <v>直接費</v>
          </cell>
          <cell r="AG76">
            <v>10953079</v>
          </cell>
          <cell r="AH76" t="str">
            <v>研）中村　幸代（27-）</v>
          </cell>
          <cell r="AI76">
            <v>100</v>
          </cell>
          <cell r="AJ76">
            <v>0</v>
          </cell>
          <cell r="AK76">
            <v>0</v>
          </cell>
          <cell r="AL76">
            <v>0</v>
          </cell>
          <cell r="AM76">
            <v>0</v>
          </cell>
          <cell r="AN76">
            <v>0</v>
          </cell>
          <cell r="AO76">
            <v>3100000</v>
          </cell>
          <cell r="AP76">
            <v>0</v>
          </cell>
          <cell r="AQ76">
            <v>350000</v>
          </cell>
          <cell r="AR76">
            <v>2750000</v>
          </cell>
        </row>
        <row r="77">
          <cell r="A77" t="str">
            <v>1816H05589竹内　翔子</v>
          </cell>
          <cell r="B77" t="str">
            <v>竹内　翔子</v>
          </cell>
          <cell r="C77" t="str">
            <v>2018年度</v>
          </cell>
          <cell r="D77" t="str">
            <v>（収入）科学研究費補助金</v>
          </cell>
          <cell r="E77" t="str">
            <v>1816H05589</v>
          </cell>
          <cell r="F77" t="str">
            <v>（科研）妊婦のアドヒアランスを促進する冷え症改善支援モデルの開発</v>
          </cell>
          <cell r="G77" t="str">
            <v>（科研）妊婦のアドヒアランスを促進する冷</v>
          </cell>
          <cell r="H77" t="str">
            <v>科研費（補助金）</v>
          </cell>
          <cell r="I77">
            <v>20180401</v>
          </cell>
          <cell r="J77">
            <v>20190331</v>
          </cell>
          <cell r="K77" t="str">
            <v>2018年度</v>
          </cell>
          <cell r="L77" t="str">
            <v>（支出）科学研究費補助金</v>
          </cell>
          <cell r="M77" t="str">
            <v>直接経費</v>
          </cell>
          <cell r="N77" t="str">
            <v>科研費</v>
          </cell>
          <cell r="O77" t="str">
            <v>繰越有</v>
          </cell>
          <cell r="P77" t="str">
            <v>研）学術院（福浦）</v>
          </cell>
          <cell r="Q77" t="str">
            <v>中村　幸代</v>
          </cell>
          <cell r="R77" t="str">
            <v>看護学科</v>
          </cell>
          <cell r="S77" t="str">
            <v>教授</v>
          </cell>
          <cell r="X77" t="str">
            <v>開始</v>
          </cell>
          <cell r="Y77" t="str">
            <v>虎谷　裕子</v>
          </cell>
          <cell r="Z77" t="str">
            <v>研究推進部（八景）（29-）</v>
          </cell>
          <cell r="AA77" t="str">
            <v>基盤研究(B)</v>
          </cell>
          <cell r="AB77" t="str">
            <v>16H05589</v>
          </cell>
          <cell r="AC77" t="str">
            <v>許可しない</v>
          </cell>
          <cell r="AD77" t="str">
            <v>許可しない</v>
          </cell>
          <cell r="AE77" t="str">
            <v>許可しない</v>
          </cell>
          <cell r="AF77" t="str">
            <v>直接費</v>
          </cell>
          <cell r="AG77">
            <v>10953082</v>
          </cell>
          <cell r="AH77" t="str">
            <v>研）竹内　翔子（27-）</v>
          </cell>
          <cell r="AI77">
            <v>0</v>
          </cell>
          <cell r="AJ77">
            <v>0</v>
          </cell>
          <cell r="AK77">
            <v>0</v>
          </cell>
          <cell r="AL77">
            <v>0</v>
          </cell>
          <cell r="AM77">
            <v>0</v>
          </cell>
          <cell r="AN77">
            <v>0</v>
          </cell>
          <cell r="AO77">
            <v>0</v>
          </cell>
          <cell r="AP77">
            <v>50000</v>
          </cell>
          <cell r="AQ77">
            <v>0</v>
          </cell>
          <cell r="AR77">
            <v>50000</v>
          </cell>
        </row>
        <row r="78">
          <cell r="A78" t="str">
            <v>1816H06173丸山　大輔</v>
          </cell>
          <cell r="B78" t="str">
            <v>丸山　大輔</v>
          </cell>
          <cell r="C78" t="str">
            <v>2018年度</v>
          </cell>
          <cell r="D78" t="str">
            <v>（収入）科学研究費補助金</v>
          </cell>
          <cell r="E78" t="str">
            <v>1816H06173</v>
          </cell>
          <cell r="F78" t="str">
            <v>（科研）新規植物細胞融合現象の必須因子の同定と分子メカニズムの解析</v>
          </cell>
          <cell r="G78" t="str">
            <v>（科研）新規植物細胞融合現象の必須因子の</v>
          </cell>
          <cell r="H78" t="str">
            <v>科研費（補助金）</v>
          </cell>
          <cell r="I78">
            <v>20180401</v>
          </cell>
          <cell r="J78">
            <v>20190331</v>
          </cell>
          <cell r="K78" t="str">
            <v>2018年度</v>
          </cell>
          <cell r="L78" t="str">
            <v>（支出）科学研究費補助金</v>
          </cell>
          <cell r="M78" t="str">
            <v>直接経費</v>
          </cell>
          <cell r="N78" t="str">
            <v>科研費</v>
          </cell>
          <cell r="O78" t="str">
            <v>繰越有</v>
          </cell>
          <cell r="P78" t="str">
            <v>研）学術院</v>
          </cell>
          <cell r="Q78" t="str">
            <v>丸山　大輔</v>
          </cell>
          <cell r="R78" t="str">
            <v>舞岡キャンパス</v>
          </cell>
          <cell r="S78" t="str">
            <v>助教</v>
          </cell>
          <cell r="X78" t="str">
            <v>開始</v>
          </cell>
          <cell r="Y78" t="str">
            <v>虎谷　裕子</v>
          </cell>
          <cell r="Z78" t="str">
            <v>研究推進部（八景）（29-）</v>
          </cell>
          <cell r="AA78" t="str">
            <v>若手研究(A)</v>
          </cell>
          <cell r="AB78" t="str">
            <v>16H06173</v>
          </cell>
          <cell r="AC78" t="str">
            <v>許可しない</v>
          </cell>
          <cell r="AD78" t="str">
            <v>許可しない</v>
          </cell>
          <cell r="AE78" t="str">
            <v>許可しない</v>
          </cell>
          <cell r="AF78" t="str">
            <v>直接費</v>
          </cell>
          <cell r="AG78">
            <v>10901317</v>
          </cell>
          <cell r="AH78" t="str">
            <v>研）丸山　大輔（28-）</v>
          </cell>
          <cell r="AI78">
            <v>100</v>
          </cell>
          <cell r="AJ78">
            <v>0</v>
          </cell>
          <cell r="AK78">
            <v>0</v>
          </cell>
          <cell r="AL78">
            <v>0</v>
          </cell>
          <cell r="AM78">
            <v>0</v>
          </cell>
          <cell r="AN78">
            <v>0</v>
          </cell>
          <cell r="AO78">
            <v>5300000</v>
          </cell>
          <cell r="AP78">
            <v>0</v>
          </cell>
          <cell r="AQ78">
            <v>0</v>
          </cell>
          <cell r="AR78">
            <v>5300000</v>
          </cell>
        </row>
        <row r="79">
          <cell r="A79" t="str">
            <v>1816H06254高田　篤</v>
          </cell>
          <cell r="B79" t="str">
            <v>高田　篤</v>
          </cell>
          <cell r="C79" t="str">
            <v>2018年度</v>
          </cell>
          <cell r="D79" t="str">
            <v>（収入）科学研究費補助金</v>
          </cell>
          <cell r="E79" t="str">
            <v>1816H06254</v>
          </cell>
          <cell r="F79" t="str">
            <v>（科研）Comprehensive analysis of splicing regulation and splicing quantitative trait loci (sQTL) in brains of major psychoses</v>
          </cell>
          <cell r="G79" t="str">
            <v>（科研）Comprehensive an</v>
          </cell>
          <cell r="H79" t="str">
            <v>科研費（補助金）</v>
          </cell>
          <cell r="I79">
            <v>20180401</v>
          </cell>
          <cell r="J79">
            <v>20190331</v>
          </cell>
          <cell r="K79" t="str">
            <v>2018年度</v>
          </cell>
          <cell r="L79" t="str">
            <v>（支出）科学研究費補助金</v>
          </cell>
          <cell r="M79" t="str">
            <v>直接経費</v>
          </cell>
          <cell r="N79" t="str">
            <v>科研費</v>
          </cell>
          <cell r="O79" t="str">
            <v>繰越有</v>
          </cell>
          <cell r="P79" t="str">
            <v>研）学術院（福浦）</v>
          </cell>
          <cell r="Q79" t="str">
            <v>高田　篤</v>
          </cell>
          <cell r="R79" t="str">
            <v>医学研究科</v>
          </cell>
          <cell r="S79" t="str">
            <v>講師</v>
          </cell>
          <cell r="X79" t="str">
            <v>開始</v>
          </cell>
          <cell r="Y79" t="str">
            <v>虎谷　裕子</v>
          </cell>
          <cell r="Z79" t="str">
            <v>研究推進部（八景）（29-）</v>
          </cell>
          <cell r="AA79" t="str">
            <v>若手研究(A)</v>
          </cell>
          <cell r="AB79" t="str">
            <v>16H06254</v>
          </cell>
          <cell r="AC79" t="str">
            <v>許可しない</v>
          </cell>
          <cell r="AD79" t="str">
            <v>許可しない</v>
          </cell>
          <cell r="AE79" t="str">
            <v>許可しない</v>
          </cell>
          <cell r="AF79" t="str">
            <v>直接費</v>
          </cell>
          <cell r="AG79">
            <v>10952102</v>
          </cell>
          <cell r="AH79" t="str">
            <v>研）髙田　篤（28-）</v>
          </cell>
          <cell r="AI79">
            <v>100</v>
          </cell>
          <cell r="AJ79">
            <v>0</v>
          </cell>
          <cell r="AK79">
            <v>0</v>
          </cell>
          <cell r="AL79">
            <v>0</v>
          </cell>
          <cell r="AM79">
            <v>0</v>
          </cell>
          <cell r="AN79">
            <v>0</v>
          </cell>
          <cell r="AO79">
            <v>2400000</v>
          </cell>
          <cell r="AP79">
            <v>0</v>
          </cell>
          <cell r="AQ79">
            <v>0</v>
          </cell>
          <cell r="AR79">
            <v>2400000</v>
          </cell>
        </row>
        <row r="80">
          <cell r="A80" t="str">
            <v>1816H06464辻　寛之</v>
          </cell>
          <cell r="B80" t="str">
            <v>辻　寛之</v>
          </cell>
          <cell r="C80" t="str">
            <v>2018年度</v>
          </cell>
          <cell r="D80" t="str">
            <v>（収入）科学研究費補助金</v>
          </cell>
          <cell r="E80" t="str">
            <v>1816H06464</v>
          </cell>
          <cell r="F80" t="str">
            <v>（科研・分）植物新種誕生の原理 -生殖過程の鍵と鍵穴の分子実態解明を通じて-</v>
          </cell>
          <cell r="G80" t="str">
            <v>（科研・分）植物新種誕生の原理 -生殖過程</v>
          </cell>
          <cell r="H80" t="str">
            <v>科研費（補助金）</v>
          </cell>
          <cell r="I80">
            <v>20180401</v>
          </cell>
          <cell r="J80">
            <v>20190331</v>
          </cell>
          <cell r="K80" t="str">
            <v>2018年度</v>
          </cell>
          <cell r="L80" t="str">
            <v>（支出）科学研究費補助金</v>
          </cell>
          <cell r="M80" t="str">
            <v>直接経費</v>
          </cell>
          <cell r="N80" t="str">
            <v>科研費</v>
          </cell>
          <cell r="O80" t="str">
            <v>繰越有</v>
          </cell>
          <cell r="P80" t="str">
            <v>研）学術院</v>
          </cell>
          <cell r="Q80" t="str">
            <v>辻　寛之</v>
          </cell>
          <cell r="R80" t="str">
            <v>舞岡キャンパス</v>
          </cell>
          <cell r="S80" t="str">
            <v>准教授</v>
          </cell>
          <cell r="X80" t="str">
            <v>開始</v>
          </cell>
          <cell r="Y80" t="str">
            <v>虎谷　裕子</v>
          </cell>
          <cell r="Z80" t="str">
            <v>研究推進部（八景）（29-）</v>
          </cell>
          <cell r="AA80" t="str">
            <v>新学術領域研究（研究領域提案型） 分担金（名古屋大学）</v>
          </cell>
          <cell r="AB80" t="str">
            <v>16H06464</v>
          </cell>
          <cell r="AC80" t="str">
            <v>許可しない</v>
          </cell>
          <cell r="AD80" t="str">
            <v>許可しない</v>
          </cell>
          <cell r="AE80" t="str">
            <v>許可しない</v>
          </cell>
          <cell r="AF80" t="str">
            <v>直接費</v>
          </cell>
          <cell r="AG80">
            <v>10901312</v>
          </cell>
          <cell r="AH80" t="str">
            <v>研）辻　寛之（27-）</v>
          </cell>
          <cell r="AI80">
            <v>100</v>
          </cell>
          <cell r="AJ80">
            <v>0</v>
          </cell>
          <cell r="AK80">
            <v>0</v>
          </cell>
          <cell r="AL80">
            <v>0</v>
          </cell>
          <cell r="AM80">
            <v>0</v>
          </cell>
          <cell r="AN80">
            <v>0</v>
          </cell>
          <cell r="AO80">
            <v>12500000</v>
          </cell>
          <cell r="AP80">
            <v>0</v>
          </cell>
          <cell r="AQ80">
            <v>0</v>
          </cell>
          <cell r="AR80">
            <v>12500000</v>
          </cell>
        </row>
        <row r="81">
          <cell r="A81" t="str">
            <v>1816H06466坂　智広</v>
          </cell>
          <cell r="B81" t="str">
            <v>坂　智広</v>
          </cell>
          <cell r="C81" t="str">
            <v>2018年度</v>
          </cell>
          <cell r="D81" t="str">
            <v>（収入）科学研究費補助金</v>
          </cell>
          <cell r="E81" t="str">
            <v>1816H06466</v>
          </cell>
          <cell r="F81" t="str">
            <v>（科研）花成ホルモン・フロリゲンを起点とする花形成の「鍵と鍵穴」相互作用の解明</v>
          </cell>
          <cell r="G81" t="str">
            <v>（科研）花成ホルモン・フロリゲンを起点と</v>
          </cell>
          <cell r="H81" t="str">
            <v>科研費（補助金）</v>
          </cell>
          <cell r="I81">
            <v>20180401</v>
          </cell>
          <cell r="J81">
            <v>20190331</v>
          </cell>
          <cell r="K81" t="str">
            <v>2018年度</v>
          </cell>
          <cell r="L81" t="str">
            <v>（支出）科学研究費補助金</v>
          </cell>
          <cell r="M81" t="str">
            <v>直接経費</v>
          </cell>
          <cell r="N81" t="str">
            <v>科研費</v>
          </cell>
          <cell r="O81" t="str">
            <v>繰越有</v>
          </cell>
          <cell r="P81" t="str">
            <v>研）学術院</v>
          </cell>
          <cell r="Q81" t="str">
            <v>辻　寛之</v>
          </cell>
          <cell r="R81" t="str">
            <v>舞岡キャンパス</v>
          </cell>
          <cell r="S81" t="str">
            <v>准教授</v>
          </cell>
          <cell r="X81" t="str">
            <v>開始</v>
          </cell>
          <cell r="Y81" t="str">
            <v>虎谷　裕子</v>
          </cell>
          <cell r="Z81" t="str">
            <v>研究推進部（八景）（29-）</v>
          </cell>
          <cell r="AA81" t="str">
            <v>新学術領域研究（研究領域提案型）</v>
          </cell>
          <cell r="AB81" t="str">
            <v>16H06466</v>
          </cell>
          <cell r="AC81" t="str">
            <v>許可しない</v>
          </cell>
          <cell r="AD81" t="str">
            <v>許可しない</v>
          </cell>
          <cell r="AE81" t="str">
            <v>許可しない</v>
          </cell>
          <cell r="AF81" t="str">
            <v>直接費</v>
          </cell>
          <cell r="AG81">
            <v>10901235</v>
          </cell>
          <cell r="AH81" t="str">
            <v>研）坂　智広（19-）</v>
          </cell>
          <cell r="AI81">
            <v>0</v>
          </cell>
          <cell r="AJ81">
            <v>0</v>
          </cell>
          <cell r="AK81">
            <v>0</v>
          </cell>
          <cell r="AL81">
            <v>0</v>
          </cell>
          <cell r="AM81">
            <v>0</v>
          </cell>
          <cell r="AN81">
            <v>0</v>
          </cell>
          <cell r="AO81">
            <v>0</v>
          </cell>
          <cell r="AP81">
            <v>50000</v>
          </cell>
          <cell r="AQ81">
            <v>0</v>
          </cell>
          <cell r="AR81">
            <v>50000</v>
          </cell>
        </row>
        <row r="82">
          <cell r="A82" t="str">
            <v>1816H06466辻　寛之</v>
          </cell>
          <cell r="B82" t="str">
            <v>辻　寛之</v>
          </cell>
          <cell r="C82" t="str">
            <v>2018年度</v>
          </cell>
          <cell r="D82" t="str">
            <v>（収入）科学研究費補助金</v>
          </cell>
          <cell r="E82" t="str">
            <v>1816H06466</v>
          </cell>
          <cell r="F82" t="str">
            <v>（科研）花成ホルモン・フロリゲンを起点とする花形成の「鍵と鍵穴」相互作用の解明</v>
          </cell>
          <cell r="G82" t="str">
            <v>（科研）花成ホルモン・フロリゲンを起点と</v>
          </cell>
          <cell r="H82" t="str">
            <v>科研費（補助金）</v>
          </cell>
          <cell r="I82">
            <v>20180401</v>
          </cell>
          <cell r="J82">
            <v>20190331</v>
          </cell>
          <cell r="K82" t="str">
            <v>2018年度</v>
          </cell>
          <cell r="L82" t="str">
            <v>（支出）科学研究費補助金</v>
          </cell>
          <cell r="M82" t="str">
            <v>直接経費</v>
          </cell>
          <cell r="N82" t="str">
            <v>科研費</v>
          </cell>
          <cell r="O82" t="str">
            <v>繰越有</v>
          </cell>
          <cell r="P82" t="str">
            <v>研）学術院</v>
          </cell>
          <cell r="Q82" t="str">
            <v>辻　寛之</v>
          </cell>
          <cell r="R82" t="str">
            <v>舞岡キャンパス</v>
          </cell>
          <cell r="S82" t="str">
            <v>准教授</v>
          </cell>
          <cell r="X82" t="str">
            <v>開始</v>
          </cell>
          <cell r="Y82" t="str">
            <v>虎谷　裕子</v>
          </cell>
          <cell r="Z82" t="str">
            <v>研究推進部（八景）（29-）</v>
          </cell>
          <cell r="AA82" t="str">
            <v>新学術領域研究（研究領域提案型）</v>
          </cell>
          <cell r="AB82" t="str">
            <v>16H06466</v>
          </cell>
          <cell r="AC82" t="str">
            <v>許可しない</v>
          </cell>
          <cell r="AD82" t="str">
            <v>許可しない</v>
          </cell>
          <cell r="AE82" t="str">
            <v>許可しない</v>
          </cell>
          <cell r="AF82" t="str">
            <v>直接費</v>
          </cell>
          <cell r="AG82">
            <v>10901312</v>
          </cell>
          <cell r="AH82" t="str">
            <v>研）辻　寛之（27-）</v>
          </cell>
          <cell r="AI82">
            <v>100</v>
          </cell>
          <cell r="AJ82">
            <v>0</v>
          </cell>
          <cell r="AK82">
            <v>0</v>
          </cell>
          <cell r="AL82">
            <v>0</v>
          </cell>
          <cell r="AM82">
            <v>0</v>
          </cell>
          <cell r="AN82">
            <v>0</v>
          </cell>
          <cell r="AO82">
            <v>14700000</v>
          </cell>
          <cell r="AP82">
            <v>0</v>
          </cell>
          <cell r="AQ82">
            <v>50000</v>
          </cell>
          <cell r="AR82">
            <v>14650000</v>
          </cell>
        </row>
        <row r="83">
          <cell r="A83" t="str">
            <v>1816H06469清水　健太郎</v>
          </cell>
          <cell r="B83" t="str">
            <v>清水　健太郎</v>
          </cell>
          <cell r="C83" t="str">
            <v>2018年度</v>
          </cell>
          <cell r="D83" t="str">
            <v>（収入）科学研究費補助金</v>
          </cell>
          <cell r="E83" t="str">
            <v>1816H06469</v>
          </cell>
          <cell r="F83" t="str">
            <v>（科研・分）ハイブリッド新種ゲノムが有するオミクス適応能の包括的な解析</v>
          </cell>
          <cell r="G83" t="str">
            <v>（科研・分）ハイブリッド新種ゲノムが有す</v>
          </cell>
          <cell r="H83" t="str">
            <v>科研費（補助金）</v>
          </cell>
          <cell r="I83">
            <v>20180401</v>
          </cell>
          <cell r="J83">
            <v>20190331</v>
          </cell>
          <cell r="K83" t="str">
            <v>2018年度</v>
          </cell>
          <cell r="L83" t="str">
            <v>（支出）科学研究費補助金</v>
          </cell>
          <cell r="M83" t="str">
            <v>直接経費</v>
          </cell>
          <cell r="N83" t="str">
            <v>科研費</v>
          </cell>
          <cell r="O83" t="str">
            <v>繰越有</v>
          </cell>
          <cell r="P83" t="str">
            <v>客）客員教員等</v>
          </cell>
          <cell r="Q83" t="str">
            <v>清水　健太郎</v>
          </cell>
          <cell r="R83" t="str">
            <v>舞岡キャンパス</v>
          </cell>
          <cell r="S83" t="str">
            <v>客員教授</v>
          </cell>
          <cell r="X83" t="str">
            <v>開始</v>
          </cell>
          <cell r="Y83" t="str">
            <v>虎谷　裕子</v>
          </cell>
          <cell r="Z83" t="str">
            <v>研究推進部（八景）（29-）</v>
          </cell>
          <cell r="AA83" t="str">
            <v>新学術領域研究（研究領域提案型） 分担金（国立研究開発法人産業技術総合研究所）</v>
          </cell>
          <cell r="AB83" t="str">
            <v>16H06469</v>
          </cell>
          <cell r="AC83" t="str">
            <v>許可しない</v>
          </cell>
          <cell r="AD83" t="str">
            <v>許可しない</v>
          </cell>
          <cell r="AE83" t="str">
            <v>許可しない</v>
          </cell>
          <cell r="AF83" t="str">
            <v>直接費</v>
          </cell>
          <cell r="AG83">
            <v>11302014</v>
          </cell>
          <cell r="AH83" t="str">
            <v>客）清水　健太郎（28-）</v>
          </cell>
          <cell r="AI83">
            <v>100</v>
          </cell>
          <cell r="AJ83">
            <v>0</v>
          </cell>
          <cell r="AK83">
            <v>0</v>
          </cell>
          <cell r="AL83">
            <v>0</v>
          </cell>
          <cell r="AM83">
            <v>0</v>
          </cell>
          <cell r="AN83">
            <v>0</v>
          </cell>
          <cell r="AO83">
            <v>7350000</v>
          </cell>
          <cell r="AP83">
            <v>0</v>
          </cell>
          <cell r="AQ83">
            <v>0</v>
          </cell>
          <cell r="AR83">
            <v>7350000</v>
          </cell>
        </row>
        <row r="84">
          <cell r="A84" t="str">
            <v>1816H06471木下　哲</v>
          </cell>
          <cell r="B84" t="str">
            <v>木下　哲</v>
          </cell>
          <cell r="C84" t="str">
            <v>2018年度</v>
          </cell>
          <cell r="D84" t="str">
            <v>（収入）科学研究費補助金</v>
          </cell>
          <cell r="E84" t="str">
            <v>1816H06471</v>
          </cell>
          <cell r="F84" t="str">
            <v>（科研）胚乳における種の障壁：エピゲノム制御の鍵分子機構</v>
          </cell>
          <cell r="G84" t="str">
            <v>（科研）胚乳における種の障壁：エピゲノム</v>
          </cell>
          <cell r="H84" t="str">
            <v>科研費（補助金）</v>
          </cell>
          <cell r="I84">
            <v>20180401</v>
          </cell>
          <cell r="J84">
            <v>20190331</v>
          </cell>
          <cell r="K84" t="str">
            <v>2018年度</v>
          </cell>
          <cell r="L84" t="str">
            <v>（支出）科学研究費補助金</v>
          </cell>
          <cell r="M84" t="str">
            <v>直接経費</v>
          </cell>
          <cell r="N84" t="str">
            <v>科研費</v>
          </cell>
          <cell r="O84" t="str">
            <v>繰越有</v>
          </cell>
          <cell r="P84" t="str">
            <v>研）学術院</v>
          </cell>
          <cell r="Q84" t="str">
            <v>木下　哲</v>
          </cell>
          <cell r="R84" t="str">
            <v>舞岡キャンパス</v>
          </cell>
          <cell r="S84" t="str">
            <v>教授</v>
          </cell>
          <cell r="X84" t="str">
            <v>開始</v>
          </cell>
          <cell r="Y84" t="str">
            <v>虎谷　裕子</v>
          </cell>
          <cell r="Z84" t="str">
            <v>研究推進部（八景）（29-）</v>
          </cell>
          <cell r="AA84" t="str">
            <v>新学術領域研究（研究領域提案型）</v>
          </cell>
          <cell r="AB84" t="str">
            <v>16H06471</v>
          </cell>
          <cell r="AC84" t="str">
            <v>許可しない</v>
          </cell>
          <cell r="AD84" t="str">
            <v>許可しない</v>
          </cell>
          <cell r="AE84" t="str">
            <v>許可しない</v>
          </cell>
          <cell r="AF84" t="str">
            <v>直接費</v>
          </cell>
          <cell r="AG84">
            <v>10901300</v>
          </cell>
          <cell r="AH84" t="str">
            <v>研）木下　哲（26-）</v>
          </cell>
          <cell r="AI84">
            <v>100</v>
          </cell>
          <cell r="AJ84">
            <v>0</v>
          </cell>
          <cell r="AK84">
            <v>0</v>
          </cell>
          <cell r="AL84">
            <v>0</v>
          </cell>
          <cell r="AM84">
            <v>0</v>
          </cell>
          <cell r="AN84">
            <v>0</v>
          </cell>
          <cell r="AO84">
            <v>17200000</v>
          </cell>
          <cell r="AP84">
            <v>0</v>
          </cell>
          <cell r="AQ84">
            <v>2500000</v>
          </cell>
          <cell r="AR84">
            <v>14700000</v>
          </cell>
        </row>
        <row r="85">
          <cell r="A85" t="str">
            <v>1816H09999木下　哲</v>
          </cell>
          <cell r="B85" t="str">
            <v>木下　哲</v>
          </cell>
          <cell r="C85" t="str">
            <v>2018年度</v>
          </cell>
          <cell r="D85" t="str">
            <v>（収入）科学研究費補助金</v>
          </cell>
          <cell r="E85" t="str">
            <v>1816H09999</v>
          </cell>
          <cell r="F85" t="str">
            <v>（科研・分）植物新種誕生の原理 -生殖過程の鍵と鍵穴の分子実態解明を通じて-</v>
          </cell>
          <cell r="G85" t="str">
            <v>（科研・分）植物新種誕生の原理 -生殖過程</v>
          </cell>
          <cell r="H85" t="str">
            <v>科研費（補助金）</v>
          </cell>
          <cell r="I85">
            <v>20180401</v>
          </cell>
          <cell r="J85">
            <v>20190331</v>
          </cell>
          <cell r="K85" t="str">
            <v>2018年度</v>
          </cell>
          <cell r="L85" t="str">
            <v>（支出）科学研究費補助金</v>
          </cell>
          <cell r="M85" t="str">
            <v>直接経費</v>
          </cell>
          <cell r="N85" t="str">
            <v>科研費</v>
          </cell>
          <cell r="O85" t="str">
            <v>繰越有</v>
          </cell>
          <cell r="P85" t="str">
            <v>研）学術院</v>
          </cell>
          <cell r="Q85" t="str">
            <v>木下　哲</v>
          </cell>
          <cell r="R85" t="str">
            <v>舞岡キャンパス</v>
          </cell>
          <cell r="S85" t="str">
            <v>教授</v>
          </cell>
          <cell r="X85" t="str">
            <v>開始</v>
          </cell>
          <cell r="Y85" t="str">
            <v>虎谷　裕子</v>
          </cell>
          <cell r="Z85" t="str">
            <v>研究推進部（八景）（29-）</v>
          </cell>
          <cell r="AA85" t="str">
            <v>新学術領域研究（研究領域提案型） 分担金（名古屋大学）</v>
          </cell>
          <cell r="AB85" t="str">
            <v>16H06464</v>
          </cell>
          <cell r="AC85" t="str">
            <v>許可しない</v>
          </cell>
          <cell r="AD85" t="str">
            <v>許可しない</v>
          </cell>
          <cell r="AE85" t="str">
            <v>許可しない</v>
          </cell>
          <cell r="AF85" t="str">
            <v>直接費</v>
          </cell>
          <cell r="AG85">
            <v>10901300</v>
          </cell>
          <cell r="AH85" t="str">
            <v>研）木下　哲（26-）</v>
          </cell>
          <cell r="AI85">
            <v>100</v>
          </cell>
          <cell r="AJ85">
            <v>0</v>
          </cell>
          <cell r="AK85">
            <v>0</v>
          </cell>
          <cell r="AL85">
            <v>0</v>
          </cell>
          <cell r="AM85">
            <v>0</v>
          </cell>
          <cell r="AN85">
            <v>0</v>
          </cell>
          <cell r="AO85">
            <v>200000</v>
          </cell>
          <cell r="AP85">
            <v>0</v>
          </cell>
          <cell r="AQ85">
            <v>0</v>
          </cell>
          <cell r="AR85">
            <v>200000</v>
          </cell>
        </row>
        <row r="86">
          <cell r="A86" t="str">
            <v>1816J02580殿崎　薫</v>
          </cell>
          <cell r="B86" t="str">
            <v>殿崎　薫</v>
          </cell>
          <cell r="C86" t="str">
            <v>2018年度</v>
          </cell>
          <cell r="D86" t="str">
            <v>（収入）科学研究費補助金</v>
          </cell>
          <cell r="E86" t="str">
            <v>1816J02580</v>
          </cell>
          <cell r="F86" t="str">
            <v>（科研）イネの胚乳発生にみられる生殖的隔離機構の解明</v>
          </cell>
          <cell r="G86" t="str">
            <v>（科研）イネの胚乳発生にみられる生殖的隔</v>
          </cell>
          <cell r="H86" t="str">
            <v>科研費（補助金）</v>
          </cell>
          <cell r="I86">
            <v>20180401</v>
          </cell>
          <cell r="J86">
            <v>20190331</v>
          </cell>
          <cell r="K86" t="str">
            <v>2018年度</v>
          </cell>
          <cell r="L86" t="str">
            <v>（支出）科学研究費補助金</v>
          </cell>
          <cell r="M86" t="str">
            <v>直接経費</v>
          </cell>
          <cell r="N86" t="str">
            <v>科研費</v>
          </cell>
          <cell r="O86" t="str">
            <v>繰越有</v>
          </cell>
          <cell r="P86" t="str">
            <v>客）客員教員等</v>
          </cell>
          <cell r="Q86" t="str">
            <v>殿﨑　薫</v>
          </cell>
          <cell r="R86" t="str">
            <v>舞岡キャンパス</v>
          </cell>
          <cell r="S86" t="str">
            <v>特別研究員(PD)</v>
          </cell>
          <cell r="X86" t="str">
            <v>開始</v>
          </cell>
          <cell r="Y86" t="str">
            <v>虎谷　裕子</v>
          </cell>
          <cell r="Z86" t="str">
            <v>研究推進部（八景）（29-）</v>
          </cell>
          <cell r="AA86" t="str">
            <v>特別研究員奨励費</v>
          </cell>
          <cell r="AB86" t="str">
            <v>16J02580</v>
          </cell>
          <cell r="AC86" t="str">
            <v>許可しない</v>
          </cell>
          <cell r="AD86" t="str">
            <v>許可しない</v>
          </cell>
          <cell r="AE86" t="str">
            <v>許可しない</v>
          </cell>
          <cell r="AF86" t="str">
            <v>直接費</v>
          </cell>
          <cell r="AG86">
            <v>11302065</v>
          </cell>
          <cell r="AH86" t="str">
            <v>客）殿崎　薫（26-）</v>
          </cell>
          <cell r="AI86">
            <v>100</v>
          </cell>
          <cell r="AJ86">
            <v>0</v>
          </cell>
          <cell r="AK86">
            <v>0</v>
          </cell>
          <cell r="AL86">
            <v>0</v>
          </cell>
          <cell r="AM86">
            <v>0</v>
          </cell>
          <cell r="AN86">
            <v>0</v>
          </cell>
          <cell r="AO86">
            <v>1100000</v>
          </cell>
          <cell r="AP86">
            <v>0</v>
          </cell>
          <cell r="AQ86">
            <v>0</v>
          </cell>
          <cell r="AR86">
            <v>1100000</v>
          </cell>
        </row>
        <row r="87">
          <cell r="A87" t="str">
            <v>1816J05631清水　沙耶香</v>
          </cell>
          <cell r="B87" t="str">
            <v>清水　沙耶香</v>
          </cell>
          <cell r="C87" t="str">
            <v>2018年度</v>
          </cell>
          <cell r="D87" t="str">
            <v>（収入）科学研究費補助金</v>
          </cell>
          <cell r="E87" t="str">
            <v>1816J05631</v>
          </cell>
          <cell r="F87" t="str">
            <v>（科研）エスニック空間をめぐる戦略的都市経営と社会・文化的機能の変化</v>
          </cell>
          <cell r="G87" t="str">
            <v>（科研）エスニック空間をめぐる戦略的都市</v>
          </cell>
          <cell r="H87" t="str">
            <v>科研費（補助金）</v>
          </cell>
          <cell r="I87">
            <v>20180401</v>
          </cell>
          <cell r="J87">
            <v>20190331</v>
          </cell>
          <cell r="K87" t="str">
            <v>2018年度</v>
          </cell>
          <cell r="L87" t="str">
            <v>（支出）科学研究費補助金</v>
          </cell>
          <cell r="M87" t="str">
            <v>直接経費</v>
          </cell>
          <cell r="N87" t="str">
            <v>科研費</v>
          </cell>
          <cell r="O87" t="str">
            <v>繰越有</v>
          </cell>
          <cell r="P87" t="str">
            <v>客）客員教員等</v>
          </cell>
          <cell r="Q87" t="str">
            <v>清水　沙耶香</v>
          </cell>
          <cell r="R87" t="str">
            <v>八景キャンパス</v>
          </cell>
          <cell r="S87" t="str">
            <v>特別研究員(PD)</v>
          </cell>
          <cell r="X87" t="str">
            <v>開始</v>
          </cell>
          <cell r="Y87" t="str">
            <v>虎谷　裕子</v>
          </cell>
          <cell r="Z87" t="str">
            <v>研究推進部（八景）（29-）</v>
          </cell>
          <cell r="AA87" t="str">
            <v>特別研究員奨励費</v>
          </cell>
          <cell r="AB87" t="str">
            <v>16J05631</v>
          </cell>
          <cell r="AC87" t="str">
            <v>許可しない</v>
          </cell>
          <cell r="AD87" t="str">
            <v>許可しない</v>
          </cell>
          <cell r="AE87" t="str">
            <v>許可しない</v>
          </cell>
          <cell r="AF87" t="str">
            <v>直接費</v>
          </cell>
          <cell r="AG87">
            <v>11302017</v>
          </cell>
          <cell r="AH87" t="str">
            <v>客）清水　沙耶香（28-）</v>
          </cell>
          <cell r="AI87">
            <v>100</v>
          </cell>
          <cell r="AJ87">
            <v>0</v>
          </cell>
          <cell r="AK87">
            <v>0</v>
          </cell>
          <cell r="AL87">
            <v>0</v>
          </cell>
          <cell r="AM87">
            <v>0</v>
          </cell>
          <cell r="AN87">
            <v>0</v>
          </cell>
          <cell r="AO87">
            <v>484951</v>
          </cell>
          <cell r="AP87">
            <v>0</v>
          </cell>
          <cell r="AQ87">
            <v>0</v>
          </cell>
          <cell r="AR87">
            <v>484951</v>
          </cell>
        </row>
        <row r="88">
          <cell r="A88" t="str">
            <v>1816J06425三上　雅史</v>
          </cell>
          <cell r="B88" t="str">
            <v>三上　雅史</v>
          </cell>
          <cell r="C88" t="str">
            <v>2018年度</v>
          </cell>
          <cell r="D88" t="str">
            <v>（収入）科学研究費補助金</v>
          </cell>
          <cell r="E88" t="str">
            <v>1816J06425</v>
          </cell>
          <cell r="F88" t="str">
            <v>（科研）ＣＲＩＳＰＲ／Ｃａｓ９を用いた高効率な植物ゲノム編集技術の開発</v>
          </cell>
          <cell r="G88" t="str">
            <v>（科研）ＣＲＩＳＰＲ／Ｃａｓ９を用いた高</v>
          </cell>
          <cell r="H88" t="str">
            <v>科研費（補助金）</v>
          </cell>
          <cell r="I88">
            <v>20180401</v>
          </cell>
          <cell r="J88">
            <v>20190331</v>
          </cell>
          <cell r="K88" t="str">
            <v>2018年度</v>
          </cell>
          <cell r="L88" t="str">
            <v>（支出）科学研究費補助金</v>
          </cell>
          <cell r="M88" t="str">
            <v>直接経費</v>
          </cell>
          <cell r="N88" t="str">
            <v>科研費</v>
          </cell>
          <cell r="O88" t="str">
            <v>繰越有</v>
          </cell>
          <cell r="P88" t="str">
            <v>客）客員教員等</v>
          </cell>
          <cell r="Q88" t="str">
            <v>三上　雅史</v>
          </cell>
          <cell r="R88" t="str">
            <v>舞岡キャンパス</v>
          </cell>
          <cell r="S88" t="str">
            <v>特別研究員(DC1)</v>
          </cell>
          <cell r="X88" t="str">
            <v>開始</v>
          </cell>
          <cell r="Y88" t="str">
            <v>虎谷　裕子</v>
          </cell>
          <cell r="Z88" t="str">
            <v>研究推進部（八景）（29-）</v>
          </cell>
          <cell r="AA88" t="str">
            <v>特別研究員奨励費</v>
          </cell>
          <cell r="AB88" t="str">
            <v>16J06425</v>
          </cell>
          <cell r="AC88" t="str">
            <v>許可しない</v>
          </cell>
          <cell r="AD88" t="str">
            <v>許可しない</v>
          </cell>
          <cell r="AE88" t="str">
            <v>許可しない</v>
          </cell>
          <cell r="AF88" t="str">
            <v>直接費</v>
          </cell>
          <cell r="AG88">
            <v>11302011</v>
          </cell>
          <cell r="AH88" t="str">
            <v>客）三上　雅史（28-）</v>
          </cell>
          <cell r="AI88">
            <v>100</v>
          </cell>
          <cell r="AJ88">
            <v>0</v>
          </cell>
          <cell r="AK88">
            <v>0</v>
          </cell>
          <cell r="AL88">
            <v>0</v>
          </cell>
          <cell r="AM88">
            <v>0</v>
          </cell>
          <cell r="AN88">
            <v>0</v>
          </cell>
          <cell r="AO88">
            <v>900000</v>
          </cell>
          <cell r="AP88">
            <v>0</v>
          </cell>
          <cell r="AQ88">
            <v>0</v>
          </cell>
          <cell r="AR88">
            <v>900000</v>
          </cell>
        </row>
        <row r="89">
          <cell r="A89" t="str">
            <v>1817F17744土屋　慶子</v>
          </cell>
          <cell r="B89" t="str">
            <v>土屋　慶子</v>
          </cell>
          <cell r="C89" t="str">
            <v>2018年度</v>
          </cell>
          <cell r="D89" t="str">
            <v>（収入）科学研究費補助金</v>
          </cell>
          <cell r="E89" t="str">
            <v>1817F17744</v>
          </cell>
          <cell r="F89" t="str">
            <v>（科研）現代日本の都市部における若者ことばの多様性とジェンダー・アイデンティティの探究</v>
          </cell>
          <cell r="G89" t="str">
            <v>（科研）現代日本の都市部における若者こと</v>
          </cell>
          <cell r="H89" t="str">
            <v>科研費（補助金）</v>
          </cell>
          <cell r="I89">
            <v>20180401</v>
          </cell>
          <cell r="J89">
            <v>20190331</v>
          </cell>
          <cell r="K89" t="str">
            <v>2018年度</v>
          </cell>
          <cell r="L89" t="str">
            <v>（支出）科学研究費補助金</v>
          </cell>
          <cell r="M89" t="str">
            <v>直接経費</v>
          </cell>
          <cell r="N89" t="str">
            <v>科研費</v>
          </cell>
          <cell r="O89" t="str">
            <v>繰越有</v>
          </cell>
          <cell r="P89" t="str">
            <v>研）学術院</v>
          </cell>
          <cell r="Q89" t="str">
            <v>土屋　慶子</v>
          </cell>
          <cell r="R89" t="str">
            <v>八景キャンパス</v>
          </cell>
          <cell r="S89" t="str">
            <v>准教授</v>
          </cell>
          <cell r="X89" t="str">
            <v>開始</v>
          </cell>
          <cell r="Y89" t="str">
            <v>虎谷　裕子</v>
          </cell>
          <cell r="Z89" t="str">
            <v>研究推進部（八景）（29-）</v>
          </cell>
          <cell r="AA89" t="str">
            <v>特別研究員奨励費</v>
          </cell>
          <cell r="AB89" t="str">
            <v>17F17744</v>
          </cell>
          <cell r="AC89" t="str">
            <v>許可しない</v>
          </cell>
          <cell r="AD89" t="str">
            <v>許可しない</v>
          </cell>
          <cell r="AE89" t="str">
            <v>許可しない</v>
          </cell>
          <cell r="AF89" t="str">
            <v>直接費</v>
          </cell>
          <cell r="AG89">
            <v>10901019</v>
          </cell>
          <cell r="AH89" t="str">
            <v>研）土屋　慶子（29-）</v>
          </cell>
          <cell r="AI89">
            <v>100</v>
          </cell>
          <cell r="AJ89">
            <v>0</v>
          </cell>
          <cell r="AK89">
            <v>0</v>
          </cell>
          <cell r="AL89">
            <v>0</v>
          </cell>
          <cell r="AM89">
            <v>0</v>
          </cell>
          <cell r="AN89">
            <v>0</v>
          </cell>
          <cell r="AO89">
            <v>700000</v>
          </cell>
          <cell r="AP89">
            <v>0</v>
          </cell>
          <cell r="AQ89">
            <v>637000</v>
          </cell>
          <cell r="AR89">
            <v>63000</v>
          </cell>
        </row>
        <row r="90">
          <cell r="A90" t="str">
            <v>1817H01539松本　直通</v>
          </cell>
          <cell r="B90" t="str">
            <v>松本　直通</v>
          </cell>
          <cell r="C90" t="str">
            <v>2018年度</v>
          </cell>
          <cell r="D90" t="str">
            <v>（収入）科学研究費補助金</v>
          </cell>
          <cell r="E90" t="str">
            <v>1817H01539</v>
          </cell>
          <cell r="F90" t="str">
            <v>（科研）ロングリードシーケンサーによる疾患ゲノム解析法の確立</v>
          </cell>
          <cell r="G90" t="str">
            <v>（科研）ロングリードシーケンサーによる疾</v>
          </cell>
          <cell r="H90" t="str">
            <v>科研費（補助金）</v>
          </cell>
          <cell r="I90">
            <v>20180401</v>
          </cell>
          <cell r="J90">
            <v>20190331</v>
          </cell>
          <cell r="K90" t="str">
            <v>2018年度</v>
          </cell>
          <cell r="L90" t="str">
            <v>（支出）科学研究費補助金</v>
          </cell>
          <cell r="M90" t="str">
            <v>直接経費</v>
          </cell>
          <cell r="N90" t="str">
            <v>科研費</v>
          </cell>
          <cell r="O90" t="str">
            <v>繰越有</v>
          </cell>
          <cell r="P90" t="str">
            <v>研）学術院（福浦）</v>
          </cell>
          <cell r="Q90" t="str">
            <v>松本　直通</v>
          </cell>
          <cell r="R90" t="str">
            <v>医学研究科</v>
          </cell>
          <cell r="S90" t="str">
            <v>教授</v>
          </cell>
          <cell r="X90" t="str">
            <v>開始</v>
          </cell>
          <cell r="Y90" t="str">
            <v>虎谷　裕子</v>
          </cell>
          <cell r="Z90" t="str">
            <v>研究推進部（八景）（29-）</v>
          </cell>
          <cell r="AA90" t="str">
            <v>基盤研究(A)</v>
          </cell>
          <cell r="AB90" t="str">
            <v>17H01539</v>
          </cell>
          <cell r="AC90" t="str">
            <v>許可しない</v>
          </cell>
          <cell r="AD90" t="str">
            <v>許可しない</v>
          </cell>
          <cell r="AE90" t="str">
            <v>許可しない</v>
          </cell>
          <cell r="AF90" t="str">
            <v>直接費</v>
          </cell>
          <cell r="AG90">
            <v>10952268</v>
          </cell>
          <cell r="AH90" t="str">
            <v>研）松本　直通(19-)</v>
          </cell>
          <cell r="AI90">
            <v>100</v>
          </cell>
          <cell r="AJ90">
            <v>0</v>
          </cell>
          <cell r="AK90">
            <v>0</v>
          </cell>
          <cell r="AL90">
            <v>0</v>
          </cell>
          <cell r="AM90">
            <v>0</v>
          </cell>
          <cell r="AN90">
            <v>0</v>
          </cell>
          <cell r="AO90">
            <v>9300000</v>
          </cell>
          <cell r="AP90">
            <v>0</v>
          </cell>
          <cell r="AQ90">
            <v>0</v>
          </cell>
          <cell r="AR90">
            <v>9300000</v>
          </cell>
        </row>
        <row r="91">
          <cell r="A91" t="str">
            <v>1817H01613中村　幸代</v>
          </cell>
          <cell r="B91" t="str">
            <v>中村　幸代</v>
          </cell>
          <cell r="C91" t="str">
            <v>2018年度</v>
          </cell>
          <cell r="D91" t="str">
            <v>（収入）科学研究費補助金</v>
          </cell>
          <cell r="E91" t="str">
            <v>1817H01613</v>
          </cell>
          <cell r="F91" t="str">
            <v>（科研・分）テーラーメイドな出産・育児を促進するオキシトシン活性化プログラムの開発と普及</v>
          </cell>
          <cell r="G91" t="str">
            <v>（科研・分）テーラーメイドな出産・育児を</v>
          </cell>
          <cell r="H91" t="str">
            <v>科研費（補助金）</v>
          </cell>
          <cell r="I91">
            <v>20180401</v>
          </cell>
          <cell r="J91">
            <v>20190331</v>
          </cell>
          <cell r="K91" t="str">
            <v>2018年度</v>
          </cell>
          <cell r="L91" t="str">
            <v>（支出）科学研究費補助金</v>
          </cell>
          <cell r="M91" t="str">
            <v>直接経費</v>
          </cell>
          <cell r="N91" t="str">
            <v>科研費</v>
          </cell>
          <cell r="O91" t="str">
            <v>繰越有</v>
          </cell>
          <cell r="P91" t="str">
            <v>研）学術院（福浦）</v>
          </cell>
          <cell r="Q91" t="str">
            <v>中村　幸代</v>
          </cell>
          <cell r="R91" t="str">
            <v>看護学科</v>
          </cell>
          <cell r="S91" t="str">
            <v>教授</v>
          </cell>
          <cell r="X91" t="str">
            <v>開始</v>
          </cell>
          <cell r="Y91" t="str">
            <v>虎谷　裕子</v>
          </cell>
          <cell r="Z91" t="str">
            <v>研究推進部（八景）（29-）</v>
          </cell>
          <cell r="AA91" t="str">
            <v>基盤研究(A) 分担金（聖路加国際大学）</v>
          </cell>
          <cell r="AB91" t="str">
            <v>17H01613</v>
          </cell>
          <cell r="AC91" t="str">
            <v>許可しない</v>
          </cell>
          <cell r="AD91" t="str">
            <v>許可しない</v>
          </cell>
          <cell r="AE91" t="str">
            <v>許可しない</v>
          </cell>
          <cell r="AF91" t="str">
            <v>直接費</v>
          </cell>
          <cell r="AG91">
            <v>10953079</v>
          </cell>
          <cell r="AH91" t="str">
            <v>研）中村　幸代（27-）</v>
          </cell>
          <cell r="AI91">
            <v>100</v>
          </cell>
          <cell r="AJ91">
            <v>0</v>
          </cell>
          <cell r="AK91">
            <v>0</v>
          </cell>
          <cell r="AL91">
            <v>0</v>
          </cell>
          <cell r="AM91">
            <v>0</v>
          </cell>
          <cell r="AN91">
            <v>0</v>
          </cell>
          <cell r="AO91">
            <v>100000</v>
          </cell>
          <cell r="AP91">
            <v>0</v>
          </cell>
          <cell r="AQ91">
            <v>0</v>
          </cell>
          <cell r="AR91">
            <v>100000</v>
          </cell>
        </row>
        <row r="92">
          <cell r="A92" t="str">
            <v>1817H01614田高　悦子</v>
          </cell>
          <cell r="B92" t="str">
            <v>田高　悦子</v>
          </cell>
          <cell r="C92" t="str">
            <v>2018年度</v>
          </cell>
          <cell r="D92" t="str">
            <v>（収入）科学研究費補助金</v>
          </cell>
          <cell r="E92" t="str">
            <v>1817H01614</v>
          </cell>
          <cell r="F92" t="str">
            <v>（科研）独居高齢者の社会的孤立予防に向けた民産官学共創GPモデルの構築と社会実装研究</v>
          </cell>
          <cell r="G92" t="str">
            <v>（科研）独居高齢者の社会的孤立予防に向け</v>
          </cell>
          <cell r="H92" t="str">
            <v>科研費（補助金）</v>
          </cell>
          <cell r="I92">
            <v>20180401</v>
          </cell>
          <cell r="J92">
            <v>20190331</v>
          </cell>
          <cell r="K92" t="str">
            <v>2018年度</v>
          </cell>
          <cell r="L92" t="str">
            <v>（支出）科学研究費補助金</v>
          </cell>
          <cell r="M92" t="str">
            <v>直接経費</v>
          </cell>
          <cell r="N92" t="str">
            <v>科研費</v>
          </cell>
          <cell r="O92" t="str">
            <v>繰越有</v>
          </cell>
          <cell r="P92" t="str">
            <v>研）学術院（福浦）</v>
          </cell>
          <cell r="Q92" t="str">
            <v>田高　悦子</v>
          </cell>
          <cell r="R92" t="str">
            <v>看護学科</v>
          </cell>
          <cell r="S92" t="str">
            <v>教授</v>
          </cell>
          <cell r="X92" t="str">
            <v>開始</v>
          </cell>
          <cell r="Y92" t="str">
            <v>虎谷　裕子</v>
          </cell>
          <cell r="Z92" t="str">
            <v>研究推進部（八景）（29-）</v>
          </cell>
          <cell r="AA92" t="str">
            <v>基盤研究(A)</v>
          </cell>
          <cell r="AB92" t="str">
            <v>17H01614</v>
          </cell>
          <cell r="AC92" t="str">
            <v>許可しない</v>
          </cell>
          <cell r="AD92" t="str">
            <v>許可しない</v>
          </cell>
          <cell r="AE92" t="str">
            <v>許可しない</v>
          </cell>
          <cell r="AF92" t="str">
            <v>直接費</v>
          </cell>
          <cell r="AG92">
            <v>10953019</v>
          </cell>
          <cell r="AH92" t="str">
            <v>研）田髙　悦子(19-)</v>
          </cell>
          <cell r="AI92">
            <v>100</v>
          </cell>
          <cell r="AJ92">
            <v>0</v>
          </cell>
          <cell r="AK92">
            <v>0</v>
          </cell>
          <cell r="AL92">
            <v>0</v>
          </cell>
          <cell r="AM92">
            <v>0</v>
          </cell>
          <cell r="AN92">
            <v>0</v>
          </cell>
          <cell r="AO92">
            <v>5500000</v>
          </cell>
          <cell r="AP92">
            <v>0</v>
          </cell>
          <cell r="AQ92">
            <v>150000</v>
          </cell>
          <cell r="AR92">
            <v>5350000</v>
          </cell>
        </row>
        <row r="93">
          <cell r="A93" t="str">
            <v>1817H01614有本　梓</v>
          </cell>
          <cell r="B93" t="str">
            <v>有本　梓</v>
          </cell>
          <cell r="C93" t="str">
            <v>2018年度</v>
          </cell>
          <cell r="D93" t="str">
            <v>（収入）科学研究費補助金</v>
          </cell>
          <cell r="E93" t="str">
            <v>1817H01614</v>
          </cell>
          <cell r="F93" t="str">
            <v>（科研）独居高齢者の社会的孤立予防に向けた民産官学共創GPモデルの構築と社会実装研究</v>
          </cell>
          <cell r="G93" t="str">
            <v>（科研）独居高齢者の社会的孤立予防に向け</v>
          </cell>
          <cell r="H93" t="str">
            <v>科研費（補助金）</v>
          </cell>
          <cell r="I93">
            <v>20180401</v>
          </cell>
          <cell r="J93">
            <v>20190331</v>
          </cell>
          <cell r="K93" t="str">
            <v>2018年度</v>
          </cell>
          <cell r="L93" t="str">
            <v>（支出）科学研究費補助金</v>
          </cell>
          <cell r="M93" t="str">
            <v>直接経費</v>
          </cell>
          <cell r="N93" t="str">
            <v>科研費</v>
          </cell>
          <cell r="O93" t="str">
            <v>繰越有</v>
          </cell>
          <cell r="P93" t="str">
            <v>研）学術院（福浦）</v>
          </cell>
          <cell r="Q93" t="str">
            <v>田高　悦子</v>
          </cell>
          <cell r="R93" t="str">
            <v>看護学科</v>
          </cell>
          <cell r="S93" t="str">
            <v>教授</v>
          </cell>
          <cell r="X93" t="str">
            <v>開始</v>
          </cell>
          <cell r="Y93" t="str">
            <v>虎谷　裕子</v>
          </cell>
          <cell r="Z93" t="str">
            <v>研究推進部（八景）（29-）</v>
          </cell>
          <cell r="AA93" t="str">
            <v>基盤研究(A)</v>
          </cell>
          <cell r="AB93" t="str">
            <v>17H01614</v>
          </cell>
          <cell r="AC93" t="str">
            <v>許可しない</v>
          </cell>
          <cell r="AD93" t="str">
            <v>許可しない</v>
          </cell>
          <cell r="AE93" t="str">
            <v>許可しない</v>
          </cell>
          <cell r="AF93" t="str">
            <v>直接費</v>
          </cell>
          <cell r="AG93">
            <v>10953058</v>
          </cell>
          <cell r="AH93" t="str">
            <v>研）有本　梓（24-）</v>
          </cell>
          <cell r="AI93">
            <v>0</v>
          </cell>
          <cell r="AJ93">
            <v>0</v>
          </cell>
          <cell r="AK93">
            <v>0</v>
          </cell>
          <cell r="AL93">
            <v>0</v>
          </cell>
          <cell r="AM93">
            <v>0</v>
          </cell>
          <cell r="AN93">
            <v>0</v>
          </cell>
          <cell r="AO93">
            <v>0</v>
          </cell>
          <cell r="AP93">
            <v>50000</v>
          </cell>
          <cell r="AQ93">
            <v>0</v>
          </cell>
          <cell r="AR93">
            <v>50000</v>
          </cell>
        </row>
        <row r="94">
          <cell r="A94" t="str">
            <v>1817H01614白谷　佳恵</v>
          </cell>
          <cell r="B94" t="str">
            <v>白谷　佳恵</v>
          </cell>
          <cell r="C94" t="str">
            <v>2018年度</v>
          </cell>
          <cell r="D94" t="str">
            <v>（収入）科学研究費補助金</v>
          </cell>
          <cell r="E94" t="str">
            <v>1817H01614</v>
          </cell>
          <cell r="F94" t="str">
            <v>（科研）独居高齢者の社会的孤立予防に向けた民産官学共創GPモデルの構築と社会実装研究</v>
          </cell>
          <cell r="G94" t="str">
            <v>（科研）独居高齢者の社会的孤立予防に向け</v>
          </cell>
          <cell r="H94" t="str">
            <v>科研費（補助金）</v>
          </cell>
          <cell r="I94">
            <v>20180401</v>
          </cell>
          <cell r="J94">
            <v>20190331</v>
          </cell>
          <cell r="K94" t="str">
            <v>2018年度</v>
          </cell>
          <cell r="L94" t="str">
            <v>（支出）科学研究費補助金</v>
          </cell>
          <cell r="M94" t="str">
            <v>直接経費</v>
          </cell>
          <cell r="N94" t="str">
            <v>科研費</v>
          </cell>
          <cell r="O94" t="str">
            <v>繰越有</v>
          </cell>
          <cell r="P94" t="str">
            <v>研）学術院（福浦）</v>
          </cell>
          <cell r="Q94" t="str">
            <v>田高　悦子</v>
          </cell>
          <cell r="R94" t="str">
            <v>看護学科</v>
          </cell>
          <cell r="S94" t="str">
            <v>教授</v>
          </cell>
          <cell r="X94" t="str">
            <v>開始</v>
          </cell>
          <cell r="Y94" t="str">
            <v>虎谷　裕子</v>
          </cell>
          <cell r="Z94" t="str">
            <v>研究推進部（八景）（29-）</v>
          </cell>
          <cell r="AA94" t="str">
            <v>基盤研究(A)</v>
          </cell>
          <cell r="AB94" t="str">
            <v>17H01614</v>
          </cell>
          <cell r="AC94" t="str">
            <v>許可しない</v>
          </cell>
          <cell r="AD94" t="str">
            <v>許可しない</v>
          </cell>
          <cell r="AE94" t="str">
            <v>許可しない</v>
          </cell>
          <cell r="AF94" t="str">
            <v>直接費</v>
          </cell>
          <cell r="AG94">
            <v>10953069</v>
          </cell>
          <cell r="AH94" t="str">
            <v>研）白谷　佳恵（25-）</v>
          </cell>
          <cell r="AI94">
            <v>0</v>
          </cell>
          <cell r="AJ94">
            <v>0</v>
          </cell>
          <cell r="AK94">
            <v>0</v>
          </cell>
          <cell r="AL94">
            <v>0</v>
          </cell>
          <cell r="AM94">
            <v>0</v>
          </cell>
          <cell r="AN94">
            <v>0</v>
          </cell>
          <cell r="AO94">
            <v>0</v>
          </cell>
          <cell r="AP94">
            <v>50000</v>
          </cell>
          <cell r="AQ94">
            <v>0</v>
          </cell>
          <cell r="AR94">
            <v>50000</v>
          </cell>
        </row>
        <row r="95">
          <cell r="A95" t="str">
            <v>1817H01614宮﨑　絵梨子</v>
          </cell>
          <cell r="B95" t="str">
            <v>宮﨑　絵梨子</v>
          </cell>
          <cell r="C95" t="str">
            <v>2018年度</v>
          </cell>
          <cell r="D95" t="str">
            <v>（収入）科学研究費補助金</v>
          </cell>
          <cell r="E95" t="str">
            <v>1817H01614</v>
          </cell>
          <cell r="F95" t="str">
            <v>（科研）独居高齢者の社会的孤立予防に向けた民産官学共創GPモデルの構築と社会実装研究</v>
          </cell>
          <cell r="G95" t="str">
            <v>（科研）独居高齢者の社会的孤立予防に向け</v>
          </cell>
          <cell r="H95" t="str">
            <v>科研費（補助金）</v>
          </cell>
          <cell r="I95">
            <v>20180401</v>
          </cell>
          <cell r="J95">
            <v>20190331</v>
          </cell>
          <cell r="K95" t="str">
            <v>2018年度</v>
          </cell>
          <cell r="L95" t="str">
            <v>（支出）科学研究費補助金</v>
          </cell>
          <cell r="M95" t="str">
            <v>直接経費</v>
          </cell>
          <cell r="N95" t="str">
            <v>科研費</v>
          </cell>
          <cell r="O95" t="str">
            <v>繰越有</v>
          </cell>
          <cell r="P95" t="str">
            <v>研）学術院（福浦）</v>
          </cell>
          <cell r="Q95" t="str">
            <v>田高　悦子</v>
          </cell>
          <cell r="R95" t="str">
            <v>看護学科</v>
          </cell>
          <cell r="S95" t="str">
            <v>教授</v>
          </cell>
          <cell r="X95" t="str">
            <v>開始</v>
          </cell>
          <cell r="Y95" t="str">
            <v>虎谷　裕子</v>
          </cell>
          <cell r="Z95" t="str">
            <v>研究推進部（八景）（29-）</v>
          </cell>
          <cell r="AA95" t="str">
            <v>基盤研究(A)</v>
          </cell>
          <cell r="AB95" t="str">
            <v>17H01614</v>
          </cell>
          <cell r="AC95" t="str">
            <v>許可しない</v>
          </cell>
          <cell r="AD95" t="str">
            <v>許可しない</v>
          </cell>
          <cell r="AE95" t="str">
            <v>許可しない</v>
          </cell>
          <cell r="AF95" t="str">
            <v>直接費</v>
          </cell>
          <cell r="AG95">
            <v>10953078</v>
          </cell>
          <cell r="AH95" t="str">
            <v>研）伊藤（宮﨑）絵梨子（26-）</v>
          </cell>
          <cell r="AI95">
            <v>0</v>
          </cell>
          <cell r="AJ95">
            <v>0</v>
          </cell>
          <cell r="AK95">
            <v>0</v>
          </cell>
          <cell r="AL95">
            <v>0</v>
          </cell>
          <cell r="AM95">
            <v>0</v>
          </cell>
          <cell r="AN95">
            <v>0</v>
          </cell>
          <cell r="AO95">
            <v>0</v>
          </cell>
          <cell r="AP95">
            <v>50000</v>
          </cell>
          <cell r="AQ95">
            <v>0</v>
          </cell>
          <cell r="AR95">
            <v>50000</v>
          </cell>
        </row>
        <row r="96">
          <cell r="A96" t="str">
            <v>1817H02656菅谷　渚</v>
          </cell>
          <cell r="B96" t="str">
            <v>菅谷　渚</v>
          </cell>
          <cell r="C96" t="str">
            <v>2018年度</v>
          </cell>
          <cell r="D96" t="str">
            <v>（収入）科学研究費補助金</v>
          </cell>
          <cell r="E96" t="str">
            <v>1817H02656</v>
          </cell>
          <cell r="F96" t="str">
            <v>（科研・分）毛髪および爪の試料を利用した慢性ストレス指標の確立：妥当性の検証</v>
          </cell>
          <cell r="G96" t="str">
            <v>（科研・分）毛髪および爪の試料を利用した</v>
          </cell>
          <cell r="H96" t="str">
            <v>科研費（補助金）</v>
          </cell>
          <cell r="I96">
            <v>20180401</v>
          </cell>
          <cell r="J96">
            <v>20190331</v>
          </cell>
          <cell r="K96" t="str">
            <v>2018年度</v>
          </cell>
          <cell r="L96" t="str">
            <v>（支出）科学研究費補助金</v>
          </cell>
          <cell r="M96" t="str">
            <v>直接経費</v>
          </cell>
          <cell r="N96" t="str">
            <v>科研費</v>
          </cell>
          <cell r="O96" t="str">
            <v>繰越有</v>
          </cell>
          <cell r="P96" t="str">
            <v>研）学術院（福浦）</v>
          </cell>
          <cell r="Q96" t="str">
            <v>菅谷（加藤）　渚</v>
          </cell>
          <cell r="R96" t="str">
            <v>医学研究科</v>
          </cell>
          <cell r="S96" t="str">
            <v>助教</v>
          </cell>
          <cell r="X96" t="str">
            <v>開始</v>
          </cell>
          <cell r="Y96" t="str">
            <v>虎谷　裕子</v>
          </cell>
          <cell r="Z96" t="str">
            <v>研究推進部（八景）（29-）</v>
          </cell>
          <cell r="AA96" t="str">
            <v>基盤研究(B) 分担金（独立行政法人労働者健康安全機構労働安全衛生総合研究所）</v>
          </cell>
          <cell r="AB96" t="str">
            <v>17H02656</v>
          </cell>
          <cell r="AC96" t="str">
            <v>許可しない</v>
          </cell>
          <cell r="AD96" t="str">
            <v>許可しない</v>
          </cell>
          <cell r="AE96" t="str">
            <v>許可しない</v>
          </cell>
          <cell r="AF96" t="str">
            <v>直接費</v>
          </cell>
          <cell r="AG96">
            <v>10952471</v>
          </cell>
          <cell r="AH96" t="str">
            <v>研）菅谷（加藤）　渚（25-）</v>
          </cell>
          <cell r="AI96">
            <v>100</v>
          </cell>
          <cell r="AJ96">
            <v>0</v>
          </cell>
          <cell r="AK96">
            <v>0</v>
          </cell>
          <cell r="AL96">
            <v>0</v>
          </cell>
          <cell r="AM96">
            <v>0</v>
          </cell>
          <cell r="AN96">
            <v>0</v>
          </cell>
          <cell r="AO96">
            <v>500000</v>
          </cell>
          <cell r="AP96">
            <v>0</v>
          </cell>
          <cell r="AQ96">
            <v>0</v>
          </cell>
          <cell r="AR96">
            <v>500000</v>
          </cell>
        </row>
        <row r="97">
          <cell r="A97" t="str">
            <v>1817H02683土屋　隆裕</v>
          </cell>
          <cell r="B97" t="str">
            <v>土屋　隆裕</v>
          </cell>
          <cell r="C97" t="str">
            <v>2018年度</v>
          </cell>
          <cell r="D97" t="str">
            <v>（収入）科学研究費補助金</v>
          </cell>
          <cell r="E97" t="str">
            <v>1817H02683</v>
          </cell>
          <cell r="F97" t="str">
            <v>（科研・分）自治体学力調査を利用した，学力格差の変容に関する量的・質的研究</v>
          </cell>
          <cell r="G97" t="str">
            <v>（科研・分）自治体学力調査を利用した，学</v>
          </cell>
          <cell r="H97" t="str">
            <v>科研費（補助金）</v>
          </cell>
          <cell r="I97">
            <v>20180401</v>
          </cell>
          <cell r="J97">
            <v>20190331</v>
          </cell>
          <cell r="K97" t="str">
            <v>2018年度</v>
          </cell>
          <cell r="L97" t="str">
            <v>（支出）科学研究費補助金</v>
          </cell>
          <cell r="M97" t="str">
            <v>直接経費</v>
          </cell>
          <cell r="N97" t="str">
            <v>科研費</v>
          </cell>
          <cell r="O97" t="str">
            <v>繰越有</v>
          </cell>
          <cell r="P97" t="str">
            <v>研）学術院</v>
          </cell>
          <cell r="Q97" t="str">
            <v>土屋　隆裕</v>
          </cell>
          <cell r="R97" t="str">
            <v>八景キャンパス</v>
          </cell>
          <cell r="S97" t="str">
            <v>教授</v>
          </cell>
          <cell r="X97" t="str">
            <v>開始</v>
          </cell>
          <cell r="Y97" t="str">
            <v>虎谷　裕子</v>
          </cell>
          <cell r="Z97" t="str">
            <v>研究推進部（八景）（29-）</v>
          </cell>
          <cell r="AA97" t="str">
            <v>基盤研究(B) 分担金（福岡教育大学）</v>
          </cell>
          <cell r="AB97" t="str">
            <v>17H02683</v>
          </cell>
          <cell r="AC97" t="str">
            <v>許可しない</v>
          </cell>
          <cell r="AD97" t="str">
            <v>許可しない</v>
          </cell>
          <cell r="AE97" t="str">
            <v>許可しない</v>
          </cell>
          <cell r="AF97" t="str">
            <v>直接費</v>
          </cell>
          <cell r="AG97">
            <v>10902004</v>
          </cell>
          <cell r="AH97" t="str">
            <v>研）土屋　隆裕（30-）</v>
          </cell>
          <cell r="AI97">
            <v>100</v>
          </cell>
          <cell r="AJ97">
            <v>0</v>
          </cell>
          <cell r="AK97">
            <v>0</v>
          </cell>
          <cell r="AL97">
            <v>0</v>
          </cell>
          <cell r="AM97">
            <v>0</v>
          </cell>
          <cell r="AN97">
            <v>0</v>
          </cell>
          <cell r="AO97">
            <v>20000</v>
          </cell>
          <cell r="AP97">
            <v>0</v>
          </cell>
          <cell r="AQ97">
            <v>0</v>
          </cell>
          <cell r="AR97">
            <v>20000</v>
          </cell>
        </row>
        <row r="98">
          <cell r="A98" t="str">
            <v>1817H03561竹居　光太郎</v>
          </cell>
          <cell r="B98" t="str">
            <v>竹居　光太郎</v>
          </cell>
          <cell r="C98" t="str">
            <v>2018年度</v>
          </cell>
          <cell r="D98" t="str">
            <v>（収入）科学研究費補助金</v>
          </cell>
          <cell r="E98" t="str">
            <v>1817H03561</v>
          </cell>
          <cell r="F98" t="str">
            <v>（科研）神経回路形成因子LOTUSによる神経再生医療技術の開発</v>
          </cell>
          <cell r="G98" t="str">
            <v>（科研）神経回路形成因子LOTUSによる</v>
          </cell>
          <cell r="H98" t="str">
            <v>科研費（補助金）</v>
          </cell>
          <cell r="I98">
            <v>20180401</v>
          </cell>
          <cell r="J98">
            <v>20190331</v>
          </cell>
          <cell r="K98" t="str">
            <v>2018年度</v>
          </cell>
          <cell r="L98" t="str">
            <v>（支出）科学研究費補助金</v>
          </cell>
          <cell r="M98" t="str">
            <v>直接経費</v>
          </cell>
          <cell r="N98" t="str">
            <v>科研費</v>
          </cell>
          <cell r="O98" t="str">
            <v>繰越有</v>
          </cell>
          <cell r="P98" t="str">
            <v>研）学術院（福浦）</v>
          </cell>
          <cell r="Q98" t="str">
            <v>竹居　光太郎</v>
          </cell>
          <cell r="R98" t="str">
            <v>生命医科学研究科（医学系）</v>
          </cell>
          <cell r="S98" t="str">
            <v>教授</v>
          </cell>
          <cell r="X98" t="str">
            <v>開始</v>
          </cell>
          <cell r="Y98" t="str">
            <v>虎谷　裕子</v>
          </cell>
          <cell r="Z98" t="str">
            <v>研究推進部（八景）（29-）</v>
          </cell>
          <cell r="AA98" t="str">
            <v>基盤研究(B)</v>
          </cell>
          <cell r="AB98" t="str">
            <v>17H03561</v>
          </cell>
          <cell r="AC98" t="str">
            <v>許可しない</v>
          </cell>
          <cell r="AD98" t="str">
            <v>許可しない</v>
          </cell>
          <cell r="AE98" t="str">
            <v>許可しない</v>
          </cell>
          <cell r="AF98" t="str">
            <v>直接費</v>
          </cell>
          <cell r="AG98">
            <v>10952205</v>
          </cell>
          <cell r="AH98" t="str">
            <v>研）竹居　光太郎(19-)</v>
          </cell>
          <cell r="AI98">
            <v>100</v>
          </cell>
          <cell r="AJ98">
            <v>0</v>
          </cell>
          <cell r="AK98">
            <v>0</v>
          </cell>
          <cell r="AL98">
            <v>0</v>
          </cell>
          <cell r="AM98">
            <v>0</v>
          </cell>
          <cell r="AN98">
            <v>0</v>
          </cell>
          <cell r="AO98">
            <v>4500000</v>
          </cell>
          <cell r="AP98">
            <v>0</v>
          </cell>
          <cell r="AQ98">
            <v>0</v>
          </cell>
          <cell r="AR98">
            <v>4500000</v>
          </cell>
        </row>
        <row r="99">
          <cell r="A99" t="str">
            <v>1817H03749木下　哲</v>
          </cell>
          <cell r="B99" t="str">
            <v>木下　哲</v>
          </cell>
          <cell r="C99" t="str">
            <v>2018年度</v>
          </cell>
          <cell r="D99" t="str">
            <v>（収入）科学研究費補助金</v>
          </cell>
          <cell r="E99" t="str">
            <v>1817H03749</v>
          </cell>
          <cell r="F99" t="str">
            <v>（科研）ミトコンドリアに由来するエピジェネティック経路の解明と育種利用</v>
          </cell>
          <cell r="G99" t="str">
            <v>（科研）ミトコンドリアに由来するエピジェ</v>
          </cell>
          <cell r="H99" t="str">
            <v>科研費（補助金）</v>
          </cell>
          <cell r="I99">
            <v>20180401</v>
          </cell>
          <cell r="J99">
            <v>20190331</v>
          </cell>
          <cell r="K99" t="str">
            <v>2018年度</v>
          </cell>
          <cell r="L99" t="str">
            <v>（支出）科学研究費補助金</v>
          </cell>
          <cell r="M99" t="str">
            <v>直接経費</v>
          </cell>
          <cell r="N99" t="str">
            <v>科研費</v>
          </cell>
          <cell r="O99" t="str">
            <v>繰越有</v>
          </cell>
          <cell r="P99" t="str">
            <v>研）学術院</v>
          </cell>
          <cell r="Q99" t="str">
            <v>木下　哲</v>
          </cell>
          <cell r="R99" t="str">
            <v>舞岡キャンパス</v>
          </cell>
          <cell r="S99" t="str">
            <v>教授</v>
          </cell>
          <cell r="X99" t="str">
            <v>開始</v>
          </cell>
          <cell r="Y99" t="str">
            <v>虎谷　裕子</v>
          </cell>
          <cell r="Z99" t="str">
            <v>研究推進部（八景）（29-）</v>
          </cell>
          <cell r="AA99" t="str">
            <v>基盤研究(B)</v>
          </cell>
          <cell r="AB99" t="str">
            <v>17H03749</v>
          </cell>
          <cell r="AC99" t="str">
            <v>許可しない</v>
          </cell>
          <cell r="AD99" t="str">
            <v>許可しない</v>
          </cell>
          <cell r="AE99" t="str">
            <v>許可しない</v>
          </cell>
          <cell r="AF99" t="str">
            <v>直接費</v>
          </cell>
          <cell r="AG99">
            <v>10901300</v>
          </cell>
          <cell r="AH99" t="str">
            <v>研）木下　哲（26-）</v>
          </cell>
          <cell r="AI99">
            <v>100</v>
          </cell>
          <cell r="AJ99">
            <v>0</v>
          </cell>
          <cell r="AK99">
            <v>0</v>
          </cell>
          <cell r="AL99">
            <v>0</v>
          </cell>
          <cell r="AM99">
            <v>0</v>
          </cell>
          <cell r="AN99">
            <v>0</v>
          </cell>
          <cell r="AO99">
            <v>3700000</v>
          </cell>
          <cell r="AP99">
            <v>0</v>
          </cell>
          <cell r="AQ99">
            <v>0</v>
          </cell>
          <cell r="AR99">
            <v>3700000</v>
          </cell>
        </row>
        <row r="100">
          <cell r="A100" t="str">
            <v>1817H03907佐藤　隆</v>
          </cell>
          <cell r="B100" t="str">
            <v>佐藤　隆</v>
          </cell>
          <cell r="C100" t="str">
            <v>2018年度</v>
          </cell>
          <cell r="D100" t="str">
            <v>（収入）科学研究費補助金</v>
          </cell>
          <cell r="E100" t="str">
            <v>1817H03907</v>
          </cell>
          <cell r="F100" t="str">
            <v>（科研・分）乳酸菌オリゴDNAを有効成分とする経口用ナノカプセルを用いた免疫調節機構の解明</v>
          </cell>
          <cell r="G100" t="str">
            <v>（科研・分）乳酸菌オリゴDNAを有効成分と</v>
          </cell>
          <cell r="H100" t="str">
            <v>科研費（補助金）</v>
          </cell>
          <cell r="I100">
            <v>20180401</v>
          </cell>
          <cell r="J100">
            <v>20190331</v>
          </cell>
          <cell r="K100" t="str">
            <v>2018年度</v>
          </cell>
          <cell r="L100" t="str">
            <v>（支出）科学研究費補助金</v>
          </cell>
          <cell r="M100" t="str">
            <v>直接経費</v>
          </cell>
          <cell r="N100" t="str">
            <v>科研費</v>
          </cell>
          <cell r="O100" t="str">
            <v>繰越有</v>
          </cell>
          <cell r="P100" t="str">
            <v>研）学術院（福浦）</v>
          </cell>
          <cell r="Q100" t="str">
            <v>佐藤　隆（呼吸器）</v>
          </cell>
          <cell r="R100" t="str">
            <v>医学研究科</v>
          </cell>
          <cell r="S100" t="str">
            <v>講師</v>
          </cell>
          <cell r="X100" t="str">
            <v>開始</v>
          </cell>
          <cell r="Y100" t="str">
            <v>虎谷　裕子</v>
          </cell>
          <cell r="Z100" t="str">
            <v>研究推進部（八景）（29-）</v>
          </cell>
          <cell r="AA100" t="str">
            <v>基盤研究(B) 分担金（信州大学）</v>
          </cell>
          <cell r="AB100" t="str">
            <v>17H03907</v>
          </cell>
          <cell r="AC100" t="str">
            <v>許可しない</v>
          </cell>
          <cell r="AD100" t="str">
            <v>許可しない</v>
          </cell>
          <cell r="AE100" t="str">
            <v>許可しない</v>
          </cell>
          <cell r="AF100" t="str">
            <v>直接費</v>
          </cell>
          <cell r="AG100">
            <v>10952577</v>
          </cell>
          <cell r="AH100" t="str">
            <v>研）佐藤　隆（27-）</v>
          </cell>
          <cell r="AI100">
            <v>100</v>
          </cell>
          <cell r="AJ100">
            <v>0</v>
          </cell>
          <cell r="AK100">
            <v>0</v>
          </cell>
          <cell r="AL100">
            <v>0</v>
          </cell>
          <cell r="AM100">
            <v>0</v>
          </cell>
          <cell r="AN100">
            <v>0</v>
          </cell>
          <cell r="AO100">
            <v>200000</v>
          </cell>
          <cell r="AP100">
            <v>0</v>
          </cell>
          <cell r="AQ100">
            <v>0</v>
          </cell>
          <cell r="AR100">
            <v>200000</v>
          </cell>
        </row>
        <row r="101">
          <cell r="A101" t="str">
            <v>1817H04165今城　健人</v>
          </cell>
          <cell r="B101" t="str">
            <v>今城　健人</v>
          </cell>
          <cell r="C101" t="str">
            <v>2018年度</v>
          </cell>
          <cell r="D101" t="str">
            <v>（収入）科学研究費補助金</v>
          </cell>
          <cell r="E101" t="str">
            <v>1817H04165</v>
          </cell>
          <cell r="F101" t="str">
            <v>（科研）NAFLD病態における腸内細菌と腸内代謝物の役割解明</v>
          </cell>
          <cell r="G101" t="str">
            <v>（科研）NAFLD病態における腸内細菌と</v>
          </cell>
          <cell r="H101" t="str">
            <v>科研費（補助金）</v>
          </cell>
          <cell r="I101">
            <v>20180401</v>
          </cell>
          <cell r="J101">
            <v>20190331</v>
          </cell>
          <cell r="K101" t="str">
            <v>2018年度</v>
          </cell>
          <cell r="L101" t="str">
            <v>（支出）科学研究費補助金</v>
          </cell>
          <cell r="M101" t="str">
            <v>直接経費</v>
          </cell>
          <cell r="N101" t="str">
            <v>科研費</v>
          </cell>
          <cell r="O101" t="str">
            <v>繰越有</v>
          </cell>
          <cell r="P101" t="str">
            <v>研）学術院（福浦）</v>
          </cell>
          <cell r="Q101" t="str">
            <v>中島　淳</v>
          </cell>
          <cell r="R101" t="str">
            <v>医学研究科</v>
          </cell>
          <cell r="S101" t="str">
            <v>教授</v>
          </cell>
          <cell r="X101" t="str">
            <v>開始</v>
          </cell>
          <cell r="Y101" t="str">
            <v>虎谷　裕子</v>
          </cell>
          <cell r="Z101" t="str">
            <v>研究推進部（八景）（29-）</v>
          </cell>
          <cell r="AA101" t="str">
            <v>基盤研究(B)</v>
          </cell>
          <cell r="AB101" t="str">
            <v>17H04165</v>
          </cell>
          <cell r="AC101" t="str">
            <v>許可しない</v>
          </cell>
          <cell r="AD101" t="str">
            <v>許可しない</v>
          </cell>
          <cell r="AE101" t="str">
            <v>許可しない</v>
          </cell>
          <cell r="AF101" t="str">
            <v>直接費</v>
          </cell>
          <cell r="AG101">
            <v>10952277</v>
          </cell>
          <cell r="AH101" t="str">
            <v>研）今城　健人（30-）</v>
          </cell>
          <cell r="AI101">
            <v>0</v>
          </cell>
          <cell r="AJ101">
            <v>0</v>
          </cell>
          <cell r="AK101">
            <v>0</v>
          </cell>
          <cell r="AL101">
            <v>0</v>
          </cell>
          <cell r="AM101">
            <v>0</v>
          </cell>
          <cell r="AN101">
            <v>0</v>
          </cell>
          <cell r="AO101">
            <v>0</v>
          </cell>
          <cell r="AP101">
            <v>400000</v>
          </cell>
          <cell r="AQ101">
            <v>0</v>
          </cell>
          <cell r="AR101">
            <v>400000</v>
          </cell>
        </row>
        <row r="102">
          <cell r="A102" t="str">
            <v>1817H04165中島　淳</v>
          </cell>
          <cell r="B102" t="str">
            <v>中島　淳</v>
          </cell>
          <cell r="C102" t="str">
            <v>2018年度</v>
          </cell>
          <cell r="D102" t="str">
            <v>（収入）科学研究費補助金</v>
          </cell>
          <cell r="E102" t="str">
            <v>1817H04165</v>
          </cell>
          <cell r="F102" t="str">
            <v>（科研）NAFLD病態における腸内細菌と腸内代謝物の役割解明</v>
          </cell>
          <cell r="G102" t="str">
            <v>（科研）NAFLD病態における腸内細菌と</v>
          </cell>
          <cell r="H102" t="str">
            <v>科研費（補助金）</v>
          </cell>
          <cell r="I102">
            <v>20180401</v>
          </cell>
          <cell r="J102">
            <v>20190331</v>
          </cell>
          <cell r="K102" t="str">
            <v>2018年度</v>
          </cell>
          <cell r="L102" t="str">
            <v>（支出）科学研究費補助金</v>
          </cell>
          <cell r="M102" t="str">
            <v>直接経費</v>
          </cell>
          <cell r="N102" t="str">
            <v>科研費</v>
          </cell>
          <cell r="O102" t="str">
            <v>繰越有</v>
          </cell>
          <cell r="P102" t="str">
            <v>研）学術院（福浦）</v>
          </cell>
          <cell r="Q102" t="str">
            <v>中島　淳</v>
          </cell>
          <cell r="R102" t="str">
            <v>医学研究科</v>
          </cell>
          <cell r="S102" t="str">
            <v>教授</v>
          </cell>
          <cell r="X102" t="str">
            <v>開始</v>
          </cell>
          <cell r="Y102" t="str">
            <v>虎谷　裕子</v>
          </cell>
          <cell r="Z102" t="str">
            <v>研究推進部（八景）（29-）</v>
          </cell>
          <cell r="AA102" t="str">
            <v>基盤研究(B)</v>
          </cell>
          <cell r="AB102" t="str">
            <v>17H04165</v>
          </cell>
          <cell r="AC102" t="str">
            <v>許可しない</v>
          </cell>
          <cell r="AD102" t="str">
            <v>許可しない</v>
          </cell>
          <cell r="AE102" t="str">
            <v>許可しない</v>
          </cell>
          <cell r="AF102" t="str">
            <v>直接費</v>
          </cell>
          <cell r="AG102">
            <v>10952546</v>
          </cell>
          <cell r="AH102" t="str">
            <v>研）中島　淳（26-）</v>
          </cell>
          <cell r="AI102">
            <v>100</v>
          </cell>
          <cell r="AJ102">
            <v>0</v>
          </cell>
          <cell r="AK102">
            <v>0</v>
          </cell>
          <cell r="AL102">
            <v>0</v>
          </cell>
          <cell r="AM102">
            <v>0</v>
          </cell>
          <cell r="AN102">
            <v>0</v>
          </cell>
          <cell r="AO102">
            <v>6980000</v>
          </cell>
          <cell r="AP102">
            <v>0</v>
          </cell>
          <cell r="AQ102">
            <v>400000</v>
          </cell>
          <cell r="AR102">
            <v>6580000</v>
          </cell>
        </row>
        <row r="103">
          <cell r="A103" t="str">
            <v>1817H04280大島　貴</v>
          </cell>
          <cell r="B103" t="str">
            <v>大島　貴</v>
          </cell>
          <cell r="C103" t="str">
            <v>2018年度</v>
          </cell>
          <cell r="D103" t="str">
            <v>（収入）科学研究費補助金</v>
          </cell>
          <cell r="E103" t="str">
            <v>1817H04280</v>
          </cell>
          <cell r="F103" t="str">
            <v>（科研・分）Precision medicineに向けたゲノム解析に基づく胃がん新分類の試み</v>
          </cell>
          <cell r="G103" t="str">
            <v>（科研・分）Precision medicineに向けたゲ</v>
          </cell>
          <cell r="H103" t="str">
            <v>科研費（補助金）</v>
          </cell>
          <cell r="I103">
            <v>20180401</v>
          </cell>
          <cell r="J103">
            <v>20190331</v>
          </cell>
          <cell r="K103" t="str">
            <v>2018年度</v>
          </cell>
          <cell r="L103" t="str">
            <v>（支出）科学研究費補助金</v>
          </cell>
          <cell r="M103" t="str">
            <v>直接経費</v>
          </cell>
          <cell r="N103" t="str">
            <v>科研費</v>
          </cell>
          <cell r="O103" t="str">
            <v>繰越有</v>
          </cell>
          <cell r="P103" t="str">
            <v>客)客員教員等(医学・病院等）</v>
          </cell>
          <cell r="Q103" t="str">
            <v>大島　貴</v>
          </cell>
          <cell r="R103" t="str">
            <v>医学研究科</v>
          </cell>
          <cell r="S103" t="str">
            <v>准教授</v>
          </cell>
          <cell r="X103" t="str">
            <v>開始</v>
          </cell>
          <cell r="Y103" t="str">
            <v>虎谷　裕子</v>
          </cell>
          <cell r="Z103" t="str">
            <v>研究推進部（八景）（29-）</v>
          </cell>
          <cell r="AA103" t="str">
            <v>基盤研究(B) 分担金（岐阜大学） ※転出（神奈川県立がんセンター 2018.7.1）</v>
          </cell>
          <cell r="AB103" t="str">
            <v>17H04280</v>
          </cell>
          <cell r="AC103" t="str">
            <v>許可しない</v>
          </cell>
          <cell r="AD103" t="str">
            <v>許可しない</v>
          </cell>
          <cell r="AE103" t="str">
            <v>許可しない</v>
          </cell>
          <cell r="AF103" t="str">
            <v>直接費</v>
          </cell>
          <cell r="AG103">
            <v>11351128</v>
          </cell>
          <cell r="AH103" t="str">
            <v>客）大島　貴（30-）</v>
          </cell>
          <cell r="AI103">
            <v>100</v>
          </cell>
          <cell r="AJ103">
            <v>0</v>
          </cell>
          <cell r="AK103">
            <v>0</v>
          </cell>
          <cell r="AL103">
            <v>0</v>
          </cell>
          <cell r="AM103">
            <v>0</v>
          </cell>
          <cell r="AN103">
            <v>0</v>
          </cell>
          <cell r="AO103">
            <v>300000</v>
          </cell>
          <cell r="AP103">
            <v>0</v>
          </cell>
          <cell r="AQ103">
            <v>300000</v>
          </cell>
          <cell r="AR103">
            <v>0</v>
          </cell>
        </row>
        <row r="104">
          <cell r="A104" t="str">
            <v>1817H04330小川　毅彦</v>
          </cell>
          <cell r="B104" t="str">
            <v>小川　毅彦</v>
          </cell>
          <cell r="C104" t="str">
            <v>2018年度</v>
          </cell>
          <cell r="D104" t="str">
            <v>（収入）科学研究費補助金</v>
          </cell>
          <cell r="E104" t="str">
            <v>1817H04330</v>
          </cell>
          <cell r="F104" t="str">
            <v>（科研・分）前立腺癌3D-organoid骨微小環境モデルの開発と骨転移機序の解明</v>
          </cell>
          <cell r="G104" t="str">
            <v>（科研・分）前立腺癌3D-organoi</v>
          </cell>
          <cell r="H104" t="str">
            <v>科研費（補助金）</v>
          </cell>
          <cell r="I104">
            <v>20180401</v>
          </cell>
          <cell r="J104">
            <v>20190331</v>
          </cell>
          <cell r="K104" t="str">
            <v>2018年度</v>
          </cell>
          <cell r="L104" t="str">
            <v>（支出）科学研究費補助金</v>
          </cell>
          <cell r="M104" t="str">
            <v>直接経費</v>
          </cell>
          <cell r="N104" t="str">
            <v>科研費</v>
          </cell>
          <cell r="O104" t="str">
            <v>繰越有</v>
          </cell>
          <cell r="P104" t="str">
            <v>研）学術院（福浦）</v>
          </cell>
          <cell r="Q104" t="str">
            <v>小川　毅彦</v>
          </cell>
          <cell r="R104" t="str">
            <v>生命医科学研究科（医学系）</v>
          </cell>
          <cell r="S104" t="str">
            <v>教授</v>
          </cell>
          <cell r="X104" t="str">
            <v>開始</v>
          </cell>
          <cell r="Y104" t="str">
            <v>虎谷　裕子</v>
          </cell>
          <cell r="Z104" t="str">
            <v>研究推進部（八景）（29-）</v>
          </cell>
          <cell r="AA104" t="str">
            <v>基盤研究(B) 分担金（山口大学）</v>
          </cell>
          <cell r="AB104" t="str">
            <v>17H04330</v>
          </cell>
          <cell r="AC104" t="str">
            <v>許可しない</v>
          </cell>
          <cell r="AD104" t="str">
            <v>許可しない</v>
          </cell>
          <cell r="AE104" t="str">
            <v>許可しない</v>
          </cell>
          <cell r="AF104" t="str">
            <v>直接費</v>
          </cell>
          <cell r="AG104">
            <v>10952143</v>
          </cell>
          <cell r="AH104" t="str">
            <v>研）小川　毅彦（19-）</v>
          </cell>
          <cell r="AI104">
            <v>100</v>
          </cell>
          <cell r="AJ104">
            <v>0</v>
          </cell>
          <cell r="AK104">
            <v>0</v>
          </cell>
          <cell r="AL104">
            <v>0</v>
          </cell>
          <cell r="AM104">
            <v>0</v>
          </cell>
          <cell r="AN104">
            <v>0</v>
          </cell>
          <cell r="AO104">
            <v>200000</v>
          </cell>
          <cell r="AP104">
            <v>0</v>
          </cell>
          <cell r="AQ104">
            <v>0</v>
          </cell>
          <cell r="AR104">
            <v>200000</v>
          </cell>
        </row>
        <row r="105">
          <cell r="A105" t="str">
            <v>1817H04408谷口　英樹</v>
          </cell>
          <cell r="B105" t="str">
            <v>谷口　英樹</v>
          </cell>
          <cell r="C105" t="str">
            <v>2018年度</v>
          </cell>
          <cell r="D105" t="str">
            <v>（収入）科学研究費補助金</v>
          </cell>
          <cell r="E105" t="str">
            <v>1817H04408</v>
          </cell>
          <cell r="F105" t="str">
            <v>（科研）再発口腔癌に誘導されるCD206+細胞の予後マーカーおよび治療標的としての可能性</v>
          </cell>
          <cell r="G105" t="str">
            <v>（科研）再発口腔癌に誘導されるCD206</v>
          </cell>
          <cell r="H105" t="str">
            <v>科研費（補助金）</v>
          </cell>
          <cell r="I105">
            <v>20180401</v>
          </cell>
          <cell r="J105">
            <v>20190331</v>
          </cell>
          <cell r="K105" t="str">
            <v>2018年度</v>
          </cell>
          <cell r="L105" t="str">
            <v>（支出）科学研究費補助金</v>
          </cell>
          <cell r="M105" t="str">
            <v>直接経費</v>
          </cell>
          <cell r="N105" t="str">
            <v>科研費</v>
          </cell>
          <cell r="O105" t="str">
            <v>繰越有</v>
          </cell>
          <cell r="P105" t="str">
            <v>研）学術院（福浦）</v>
          </cell>
          <cell r="Q105" t="str">
            <v>來生　知</v>
          </cell>
          <cell r="R105" t="str">
            <v>医学研究科</v>
          </cell>
          <cell r="S105" t="str">
            <v>准教授</v>
          </cell>
          <cell r="X105" t="str">
            <v>開始</v>
          </cell>
          <cell r="Y105" t="str">
            <v>虎谷　裕子</v>
          </cell>
          <cell r="Z105" t="str">
            <v>研究推進部（八景）（29-）</v>
          </cell>
          <cell r="AA105" t="str">
            <v>基盤研究(B)</v>
          </cell>
          <cell r="AB105" t="str">
            <v>17H04408</v>
          </cell>
          <cell r="AC105" t="str">
            <v>許可しない</v>
          </cell>
          <cell r="AD105" t="str">
            <v>許可しない</v>
          </cell>
          <cell r="AE105" t="str">
            <v>許可しない</v>
          </cell>
          <cell r="AF105" t="str">
            <v>直接費</v>
          </cell>
          <cell r="AG105">
            <v>10952211</v>
          </cell>
          <cell r="AH105" t="str">
            <v>研）谷口　英樹(19-)</v>
          </cell>
          <cell r="AI105">
            <v>0</v>
          </cell>
          <cell r="AJ105">
            <v>0</v>
          </cell>
          <cell r="AK105">
            <v>0</v>
          </cell>
          <cell r="AL105">
            <v>0</v>
          </cell>
          <cell r="AM105">
            <v>0</v>
          </cell>
          <cell r="AN105">
            <v>0</v>
          </cell>
          <cell r="AO105">
            <v>0</v>
          </cell>
          <cell r="AP105">
            <v>100000</v>
          </cell>
          <cell r="AQ105">
            <v>0</v>
          </cell>
          <cell r="AR105">
            <v>100000</v>
          </cell>
        </row>
        <row r="106">
          <cell r="A106" t="str">
            <v>1817H04408來生　知</v>
          </cell>
          <cell r="B106" t="str">
            <v>來生　知</v>
          </cell>
          <cell r="C106" t="str">
            <v>2018年度</v>
          </cell>
          <cell r="D106" t="str">
            <v>（収入）科学研究費補助金</v>
          </cell>
          <cell r="E106" t="str">
            <v>1817H04408</v>
          </cell>
          <cell r="F106" t="str">
            <v>（科研）再発口腔癌に誘導されるCD206+細胞の予後マーカーおよび治療標的としての可能性</v>
          </cell>
          <cell r="G106" t="str">
            <v>（科研）再発口腔癌に誘導されるCD206</v>
          </cell>
          <cell r="H106" t="str">
            <v>科研費（補助金）</v>
          </cell>
          <cell r="I106">
            <v>20180401</v>
          </cell>
          <cell r="J106">
            <v>20190331</v>
          </cell>
          <cell r="K106" t="str">
            <v>2018年度</v>
          </cell>
          <cell r="L106" t="str">
            <v>（支出）科学研究費補助金</v>
          </cell>
          <cell r="M106" t="str">
            <v>直接経費</v>
          </cell>
          <cell r="N106" t="str">
            <v>科研費</v>
          </cell>
          <cell r="O106" t="str">
            <v>繰越有</v>
          </cell>
          <cell r="P106" t="str">
            <v>研）学術院（福浦）</v>
          </cell>
          <cell r="Q106" t="str">
            <v>來生　知</v>
          </cell>
          <cell r="R106" t="str">
            <v>医学研究科</v>
          </cell>
          <cell r="S106" t="str">
            <v>准教授</v>
          </cell>
          <cell r="X106" t="str">
            <v>開始</v>
          </cell>
          <cell r="Y106" t="str">
            <v>虎谷　裕子</v>
          </cell>
          <cell r="Z106" t="str">
            <v>研究推進部（八景）（29-）</v>
          </cell>
          <cell r="AA106" t="str">
            <v>基盤研究(B)</v>
          </cell>
          <cell r="AB106" t="str">
            <v>17H04408</v>
          </cell>
          <cell r="AC106" t="str">
            <v>許可しない</v>
          </cell>
          <cell r="AD106" t="str">
            <v>許可しない</v>
          </cell>
          <cell r="AE106" t="str">
            <v>許可しない</v>
          </cell>
          <cell r="AF106" t="str">
            <v>直接費</v>
          </cell>
          <cell r="AG106">
            <v>10952388</v>
          </cell>
          <cell r="AH106" t="str">
            <v>研）來生　知（22-）</v>
          </cell>
          <cell r="AI106">
            <v>100</v>
          </cell>
          <cell r="AJ106">
            <v>0</v>
          </cell>
          <cell r="AK106">
            <v>0</v>
          </cell>
          <cell r="AL106">
            <v>0</v>
          </cell>
          <cell r="AM106">
            <v>0</v>
          </cell>
          <cell r="AN106">
            <v>0</v>
          </cell>
          <cell r="AO106">
            <v>3100000</v>
          </cell>
          <cell r="AP106">
            <v>0</v>
          </cell>
          <cell r="AQ106">
            <v>100000</v>
          </cell>
          <cell r="AR106">
            <v>3000000</v>
          </cell>
        </row>
        <row r="107">
          <cell r="A107" t="str">
            <v>1817H04431佐々木　理恵</v>
          </cell>
          <cell r="B107" t="str">
            <v>佐々木　理恵</v>
          </cell>
          <cell r="C107" t="str">
            <v>2018年度</v>
          </cell>
          <cell r="D107" t="str">
            <v>（収入）科学研究費補助金</v>
          </cell>
          <cell r="E107" t="str">
            <v>1817H04431</v>
          </cell>
          <cell r="F107" t="str">
            <v>（科研）医療・看護情報を共有化する『THAケアネットポータル』の構築と質評価</v>
          </cell>
          <cell r="G107" t="str">
            <v>（科研）医療・看護情報を共有化する『TH</v>
          </cell>
          <cell r="H107" t="str">
            <v>科研費（補助金）</v>
          </cell>
          <cell r="I107">
            <v>20180401</v>
          </cell>
          <cell r="J107">
            <v>20190331</v>
          </cell>
          <cell r="K107" t="str">
            <v>2018年度</v>
          </cell>
          <cell r="L107" t="str">
            <v>（支出）科学研究費補助金</v>
          </cell>
          <cell r="M107" t="str">
            <v>直接経費</v>
          </cell>
          <cell r="N107" t="str">
            <v>科研費</v>
          </cell>
          <cell r="O107" t="str">
            <v>繰越有</v>
          </cell>
          <cell r="P107" t="str">
            <v>研）学術院（福浦）</v>
          </cell>
          <cell r="Q107" t="str">
            <v>佐藤　政枝</v>
          </cell>
          <cell r="R107" t="str">
            <v>看護学科</v>
          </cell>
          <cell r="S107" t="str">
            <v>教授</v>
          </cell>
          <cell r="X107" t="str">
            <v>開始</v>
          </cell>
          <cell r="Y107" t="str">
            <v>虎谷　裕子</v>
          </cell>
          <cell r="Z107" t="str">
            <v>研究推進部（八景）（29-）</v>
          </cell>
          <cell r="AA107" t="str">
            <v>基盤研究(B)</v>
          </cell>
          <cell r="AB107" t="str">
            <v>17H04431</v>
          </cell>
          <cell r="AC107" t="str">
            <v>許可しない</v>
          </cell>
          <cell r="AD107" t="str">
            <v>許可しない</v>
          </cell>
          <cell r="AE107" t="str">
            <v>許可しない</v>
          </cell>
          <cell r="AF107" t="str">
            <v>直接費</v>
          </cell>
          <cell r="AG107">
            <v>10953006</v>
          </cell>
          <cell r="AH107" t="str">
            <v>研）佐々木　理恵（29-）</v>
          </cell>
          <cell r="AI107">
            <v>0</v>
          </cell>
          <cell r="AJ107">
            <v>0</v>
          </cell>
          <cell r="AK107">
            <v>0</v>
          </cell>
          <cell r="AL107">
            <v>0</v>
          </cell>
          <cell r="AM107">
            <v>0</v>
          </cell>
          <cell r="AN107">
            <v>0</v>
          </cell>
          <cell r="AO107">
            <v>0</v>
          </cell>
          <cell r="AP107">
            <v>30000</v>
          </cell>
          <cell r="AQ107">
            <v>0</v>
          </cell>
          <cell r="AR107">
            <v>30000</v>
          </cell>
        </row>
        <row r="108">
          <cell r="A108" t="str">
            <v>1817H04431佐藤　政枝</v>
          </cell>
          <cell r="B108" t="str">
            <v>佐藤　政枝</v>
          </cell>
          <cell r="C108" t="str">
            <v>2018年度</v>
          </cell>
          <cell r="D108" t="str">
            <v>（収入）科学研究費補助金</v>
          </cell>
          <cell r="E108" t="str">
            <v>1817H04431</v>
          </cell>
          <cell r="F108" t="str">
            <v>（科研）医療・看護情報を共有化する『THAケアネットポータル』の構築と質評価</v>
          </cell>
          <cell r="G108" t="str">
            <v>（科研）医療・看護情報を共有化する『TH</v>
          </cell>
          <cell r="H108" t="str">
            <v>科研費（補助金）</v>
          </cell>
          <cell r="I108">
            <v>20180401</v>
          </cell>
          <cell r="J108">
            <v>20190331</v>
          </cell>
          <cell r="K108" t="str">
            <v>2018年度</v>
          </cell>
          <cell r="L108" t="str">
            <v>（支出）科学研究費補助金</v>
          </cell>
          <cell r="M108" t="str">
            <v>直接経費</v>
          </cell>
          <cell r="N108" t="str">
            <v>科研費</v>
          </cell>
          <cell r="O108" t="str">
            <v>繰越有</v>
          </cell>
          <cell r="P108" t="str">
            <v>研）学術院（福浦）</v>
          </cell>
          <cell r="Q108" t="str">
            <v>佐藤　政枝</v>
          </cell>
          <cell r="R108" t="str">
            <v>看護学科</v>
          </cell>
          <cell r="S108" t="str">
            <v>教授</v>
          </cell>
          <cell r="X108" t="str">
            <v>開始</v>
          </cell>
          <cell r="Y108" t="str">
            <v>虎谷　裕子</v>
          </cell>
          <cell r="Z108" t="str">
            <v>研究推進部（八景）（29-）</v>
          </cell>
          <cell r="AA108" t="str">
            <v>基盤研究(B)</v>
          </cell>
          <cell r="AB108" t="str">
            <v>17H04431</v>
          </cell>
          <cell r="AC108" t="str">
            <v>許可しない</v>
          </cell>
          <cell r="AD108" t="str">
            <v>許可しない</v>
          </cell>
          <cell r="AE108" t="str">
            <v>許可しない</v>
          </cell>
          <cell r="AF108" t="str">
            <v>直接費</v>
          </cell>
          <cell r="AG108">
            <v>10953916</v>
          </cell>
          <cell r="AH108" t="str">
            <v>研）佐藤　政枝（28-）</v>
          </cell>
          <cell r="AI108">
            <v>100</v>
          </cell>
          <cell r="AJ108">
            <v>0</v>
          </cell>
          <cell r="AK108">
            <v>0</v>
          </cell>
          <cell r="AL108">
            <v>0</v>
          </cell>
          <cell r="AM108">
            <v>0</v>
          </cell>
          <cell r="AN108">
            <v>0</v>
          </cell>
          <cell r="AO108">
            <v>1560000</v>
          </cell>
          <cell r="AP108">
            <v>0</v>
          </cell>
          <cell r="AQ108">
            <v>290000</v>
          </cell>
          <cell r="AR108">
            <v>1270000</v>
          </cell>
        </row>
        <row r="109">
          <cell r="A109" t="str">
            <v>1817H04431大山　裕美子</v>
          </cell>
          <cell r="B109" t="str">
            <v>大山　裕美子</v>
          </cell>
          <cell r="C109" t="str">
            <v>2018年度</v>
          </cell>
          <cell r="D109" t="str">
            <v>（収入）科学研究費補助金</v>
          </cell>
          <cell r="E109" t="str">
            <v>1817H04431</v>
          </cell>
          <cell r="F109" t="str">
            <v>（科研）医療・看護情報を共有化する『THAケアネットポータル』の構築と質評価</v>
          </cell>
          <cell r="G109" t="str">
            <v>（科研）医療・看護情報を共有化する『TH</v>
          </cell>
          <cell r="H109" t="str">
            <v>科研費（補助金）</v>
          </cell>
          <cell r="I109">
            <v>20180401</v>
          </cell>
          <cell r="J109">
            <v>20190331</v>
          </cell>
          <cell r="K109" t="str">
            <v>2018年度</v>
          </cell>
          <cell r="L109" t="str">
            <v>（支出）科学研究費補助金</v>
          </cell>
          <cell r="M109" t="str">
            <v>直接経費</v>
          </cell>
          <cell r="N109" t="str">
            <v>科研費</v>
          </cell>
          <cell r="O109" t="str">
            <v>繰越有</v>
          </cell>
          <cell r="P109" t="str">
            <v>研）学術院（福浦）</v>
          </cell>
          <cell r="Q109" t="str">
            <v>佐藤　政枝</v>
          </cell>
          <cell r="R109" t="str">
            <v>看護学科</v>
          </cell>
          <cell r="S109" t="str">
            <v>教授</v>
          </cell>
          <cell r="X109" t="str">
            <v>開始</v>
          </cell>
          <cell r="Y109" t="str">
            <v>虎谷　裕子</v>
          </cell>
          <cell r="Z109" t="str">
            <v>研究推進部（八景）（29-）</v>
          </cell>
          <cell r="AA109" t="str">
            <v>基盤研究(B)</v>
          </cell>
          <cell r="AB109" t="str">
            <v>17H04431</v>
          </cell>
          <cell r="AC109" t="str">
            <v>許可しない</v>
          </cell>
          <cell r="AD109" t="str">
            <v>許可しない</v>
          </cell>
          <cell r="AE109" t="str">
            <v>許可しない</v>
          </cell>
          <cell r="AF109" t="str">
            <v>直接費</v>
          </cell>
          <cell r="AG109">
            <v>10953917</v>
          </cell>
          <cell r="AH109" t="str">
            <v>研）大山　裕美子（28-）</v>
          </cell>
          <cell r="AI109">
            <v>0</v>
          </cell>
          <cell r="AJ109">
            <v>0</v>
          </cell>
          <cell r="AK109">
            <v>0</v>
          </cell>
          <cell r="AL109">
            <v>0</v>
          </cell>
          <cell r="AM109">
            <v>0</v>
          </cell>
          <cell r="AN109">
            <v>0</v>
          </cell>
          <cell r="AO109">
            <v>0</v>
          </cell>
          <cell r="AP109">
            <v>30000</v>
          </cell>
          <cell r="AQ109">
            <v>0</v>
          </cell>
          <cell r="AR109">
            <v>30000</v>
          </cell>
        </row>
        <row r="110">
          <cell r="A110" t="str">
            <v>1817H04431前山　さやか</v>
          </cell>
          <cell r="B110" t="str">
            <v>前山　さやか</v>
          </cell>
          <cell r="C110" t="str">
            <v>2018年度</v>
          </cell>
          <cell r="D110" t="str">
            <v>（収入）科学研究費補助金</v>
          </cell>
          <cell r="E110" t="str">
            <v>1817H04431</v>
          </cell>
          <cell r="F110" t="str">
            <v>（科研）医療・看護情報を共有化する『THAケアネットポータル』の構築と質評価</v>
          </cell>
          <cell r="G110" t="str">
            <v>（科研）医療・看護情報を共有化する『TH</v>
          </cell>
          <cell r="H110" t="str">
            <v>科研費（補助金）</v>
          </cell>
          <cell r="I110">
            <v>20180401</v>
          </cell>
          <cell r="J110">
            <v>20190331</v>
          </cell>
          <cell r="K110" t="str">
            <v>2018年度</v>
          </cell>
          <cell r="L110" t="str">
            <v>（支出）科学研究費補助金</v>
          </cell>
          <cell r="M110" t="str">
            <v>直接経費</v>
          </cell>
          <cell r="N110" t="str">
            <v>科研費</v>
          </cell>
          <cell r="O110" t="str">
            <v>繰越有</v>
          </cell>
          <cell r="P110" t="str">
            <v>研）学術院（福浦）</v>
          </cell>
          <cell r="Q110" t="str">
            <v>佐藤　政枝</v>
          </cell>
          <cell r="R110" t="str">
            <v>看護学科</v>
          </cell>
          <cell r="S110" t="str">
            <v>教授</v>
          </cell>
          <cell r="X110" t="str">
            <v>開始</v>
          </cell>
          <cell r="Y110" t="str">
            <v>虎谷　裕子</v>
          </cell>
          <cell r="Z110" t="str">
            <v>研究推進部（八景）（29-）</v>
          </cell>
          <cell r="AA110" t="str">
            <v>基盤研究(B)</v>
          </cell>
          <cell r="AB110" t="str">
            <v>17H04431</v>
          </cell>
          <cell r="AC110" t="str">
            <v>許可しない</v>
          </cell>
          <cell r="AD110" t="str">
            <v>許可しない</v>
          </cell>
          <cell r="AE110" t="str">
            <v>許可しない</v>
          </cell>
          <cell r="AF110" t="str">
            <v>直接費</v>
          </cell>
          <cell r="AG110">
            <v>10953918</v>
          </cell>
          <cell r="AH110" t="str">
            <v>研）前山　さやか（28-）</v>
          </cell>
          <cell r="AI110">
            <v>0</v>
          </cell>
          <cell r="AJ110">
            <v>0</v>
          </cell>
          <cell r="AK110">
            <v>0</v>
          </cell>
          <cell r="AL110">
            <v>0</v>
          </cell>
          <cell r="AM110">
            <v>0</v>
          </cell>
          <cell r="AN110">
            <v>0</v>
          </cell>
          <cell r="AO110">
            <v>0</v>
          </cell>
          <cell r="AP110">
            <v>30000</v>
          </cell>
          <cell r="AQ110">
            <v>0</v>
          </cell>
          <cell r="AR110">
            <v>30000</v>
          </cell>
        </row>
        <row r="111">
          <cell r="A111" t="str">
            <v>1817H04432寺内　康夫</v>
          </cell>
          <cell r="B111" t="str">
            <v>寺内　康夫</v>
          </cell>
          <cell r="C111" t="str">
            <v>2018年度</v>
          </cell>
          <cell r="D111" t="str">
            <v>（収入）科学研究費補助金</v>
          </cell>
          <cell r="E111" t="str">
            <v>1817H04432</v>
          </cell>
          <cell r="F111" t="str">
            <v>（科研）careとcureを融合した看護薬剤学モデルの開発</v>
          </cell>
          <cell r="G111" t="str">
            <v>（科研）careとcureを融合した看護</v>
          </cell>
          <cell r="H111" t="str">
            <v>科研費（補助金）</v>
          </cell>
          <cell r="I111">
            <v>20180401</v>
          </cell>
          <cell r="J111">
            <v>20190331</v>
          </cell>
          <cell r="K111" t="str">
            <v>2018年度</v>
          </cell>
          <cell r="L111" t="str">
            <v>（支出）科学研究費補助金</v>
          </cell>
          <cell r="M111" t="str">
            <v>直接経費</v>
          </cell>
          <cell r="N111" t="str">
            <v>科研費</v>
          </cell>
          <cell r="O111" t="str">
            <v>繰越有</v>
          </cell>
          <cell r="P111" t="str">
            <v>研）学術院（福浦）</v>
          </cell>
          <cell r="Q111" t="str">
            <v>赤瀬　智子</v>
          </cell>
          <cell r="R111" t="str">
            <v>看護学科</v>
          </cell>
          <cell r="S111" t="str">
            <v>教授</v>
          </cell>
          <cell r="X111" t="str">
            <v>開始</v>
          </cell>
          <cell r="Y111" t="str">
            <v>虎谷　裕子</v>
          </cell>
          <cell r="Z111" t="str">
            <v>研究推進部（八景）（29-）</v>
          </cell>
          <cell r="AA111" t="str">
            <v>基盤研究(B)</v>
          </cell>
          <cell r="AB111" t="str">
            <v>17H04432</v>
          </cell>
          <cell r="AC111" t="str">
            <v>許可しない</v>
          </cell>
          <cell r="AD111" t="str">
            <v>許可しない</v>
          </cell>
          <cell r="AE111" t="str">
            <v>許可しない</v>
          </cell>
          <cell r="AF111" t="str">
            <v>直接費</v>
          </cell>
          <cell r="AG111">
            <v>10952218</v>
          </cell>
          <cell r="AH111" t="str">
            <v>研）寺内　康夫(19-)</v>
          </cell>
          <cell r="AI111">
            <v>0</v>
          </cell>
          <cell r="AJ111">
            <v>0</v>
          </cell>
          <cell r="AK111">
            <v>0</v>
          </cell>
          <cell r="AL111">
            <v>0</v>
          </cell>
          <cell r="AM111">
            <v>0</v>
          </cell>
          <cell r="AN111">
            <v>0</v>
          </cell>
          <cell r="AO111">
            <v>0</v>
          </cell>
          <cell r="AP111">
            <v>100000</v>
          </cell>
          <cell r="AQ111">
            <v>0</v>
          </cell>
          <cell r="AR111">
            <v>100000</v>
          </cell>
        </row>
        <row r="112">
          <cell r="A112" t="str">
            <v>1817H04432槇原　弘子</v>
          </cell>
          <cell r="B112" t="str">
            <v>槇原　弘子</v>
          </cell>
          <cell r="C112" t="str">
            <v>2018年度</v>
          </cell>
          <cell r="D112" t="str">
            <v>（収入）科学研究費補助金</v>
          </cell>
          <cell r="E112" t="str">
            <v>1817H04432</v>
          </cell>
          <cell r="F112" t="str">
            <v>（科研）careとcureを融合した看護薬剤学モデルの開発</v>
          </cell>
          <cell r="G112" t="str">
            <v>（科研）careとcureを融合した看護</v>
          </cell>
          <cell r="H112" t="str">
            <v>科研費（補助金）</v>
          </cell>
          <cell r="I112">
            <v>20180401</v>
          </cell>
          <cell r="J112">
            <v>20190331</v>
          </cell>
          <cell r="K112" t="str">
            <v>2018年度</v>
          </cell>
          <cell r="L112" t="str">
            <v>（支出）科学研究費補助金</v>
          </cell>
          <cell r="M112" t="str">
            <v>直接経費</v>
          </cell>
          <cell r="N112" t="str">
            <v>科研費</v>
          </cell>
          <cell r="O112" t="str">
            <v>繰越有</v>
          </cell>
          <cell r="P112" t="str">
            <v>研）学術院（福浦）</v>
          </cell>
          <cell r="Q112" t="str">
            <v>赤瀬　智子</v>
          </cell>
          <cell r="R112" t="str">
            <v>看護学科</v>
          </cell>
          <cell r="S112" t="str">
            <v>教授</v>
          </cell>
          <cell r="X112" t="str">
            <v>開始</v>
          </cell>
          <cell r="Y112" t="str">
            <v>虎谷　裕子</v>
          </cell>
          <cell r="Z112" t="str">
            <v>研究推進部（八景）（29-）</v>
          </cell>
          <cell r="AA112" t="str">
            <v>基盤研究(B)</v>
          </cell>
          <cell r="AB112" t="str">
            <v>17H04432</v>
          </cell>
          <cell r="AC112" t="str">
            <v>許可しない</v>
          </cell>
          <cell r="AD112" t="str">
            <v>許可しない</v>
          </cell>
          <cell r="AE112" t="str">
            <v>許可しない</v>
          </cell>
          <cell r="AF112" t="str">
            <v>直接費</v>
          </cell>
          <cell r="AG112">
            <v>10953005</v>
          </cell>
          <cell r="AH112" t="str">
            <v>研）槇原　弘子（29-）</v>
          </cell>
          <cell r="AI112">
            <v>0</v>
          </cell>
          <cell r="AJ112">
            <v>0</v>
          </cell>
          <cell r="AK112">
            <v>0</v>
          </cell>
          <cell r="AL112">
            <v>0</v>
          </cell>
          <cell r="AM112">
            <v>0</v>
          </cell>
          <cell r="AN112">
            <v>0</v>
          </cell>
          <cell r="AO112">
            <v>0</v>
          </cell>
          <cell r="AP112">
            <v>50000</v>
          </cell>
          <cell r="AQ112">
            <v>0</v>
          </cell>
          <cell r="AR112">
            <v>50000</v>
          </cell>
        </row>
        <row r="113">
          <cell r="A113" t="str">
            <v>1817H04432赤瀬　智子</v>
          </cell>
          <cell r="B113" t="str">
            <v>赤瀬　智子</v>
          </cell>
          <cell r="C113" t="str">
            <v>2018年度</v>
          </cell>
          <cell r="D113" t="str">
            <v>（収入）科学研究費補助金</v>
          </cell>
          <cell r="E113" t="str">
            <v>1817H04432</v>
          </cell>
          <cell r="F113" t="str">
            <v>（科研）careとcureを融合した看護薬剤学モデルの開発</v>
          </cell>
          <cell r="G113" t="str">
            <v>（科研）careとcureを融合した看護</v>
          </cell>
          <cell r="H113" t="str">
            <v>科研費（補助金）</v>
          </cell>
          <cell r="I113">
            <v>20180401</v>
          </cell>
          <cell r="J113">
            <v>20190331</v>
          </cell>
          <cell r="K113" t="str">
            <v>2018年度</v>
          </cell>
          <cell r="L113" t="str">
            <v>（支出）科学研究費補助金</v>
          </cell>
          <cell r="M113" t="str">
            <v>直接経費</v>
          </cell>
          <cell r="N113" t="str">
            <v>科研費</v>
          </cell>
          <cell r="O113" t="str">
            <v>繰越有</v>
          </cell>
          <cell r="P113" t="str">
            <v>研）学術院（福浦）</v>
          </cell>
          <cell r="Q113" t="str">
            <v>赤瀬　智子</v>
          </cell>
          <cell r="R113" t="str">
            <v>看護学科</v>
          </cell>
          <cell r="S113" t="str">
            <v>教授</v>
          </cell>
          <cell r="X113" t="str">
            <v>開始</v>
          </cell>
          <cell r="Y113" t="str">
            <v>虎谷　裕子</v>
          </cell>
          <cell r="Z113" t="str">
            <v>研究推進部（八景）（29-）</v>
          </cell>
          <cell r="AA113" t="str">
            <v>基盤研究(B)</v>
          </cell>
          <cell r="AB113" t="str">
            <v>17H04432</v>
          </cell>
          <cell r="AC113" t="str">
            <v>許可しない</v>
          </cell>
          <cell r="AD113" t="str">
            <v>許可しない</v>
          </cell>
          <cell r="AE113" t="str">
            <v>許可しない</v>
          </cell>
          <cell r="AF113" t="str">
            <v>直接費</v>
          </cell>
          <cell r="AG113">
            <v>10953054</v>
          </cell>
          <cell r="AH113" t="str">
            <v>研）赤瀬　智子（24-）</v>
          </cell>
          <cell r="AI113">
            <v>100</v>
          </cell>
          <cell r="AJ113">
            <v>0</v>
          </cell>
          <cell r="AK113">
            <v>0</v>
          </cell>
          <cell r="AL113">
            <v>0</v>
          </cell>
          <cell r="AM113">
            <v>0</v>
          </cell>
          <cell r="AN113">
            <v>0</v>
          </cell>
          <cell r="AO113">
            <v>3420000</v>
          </cell>
          <cell r="AP113">
            <v>0</v>
          </cell>
          <cell r="AQ113">
            <v>1000000</v>
          </cell>
          <cell r="AR113">
            <v>2420000</v>
          </cell>
        </row>
        <row r="114">
          <cell r="A114" t="str">
            <v>1817H04432叶谷　由佳</v>
          </cell>
          <cell r="B114" t="str">
            <v>叶谷　由佳</v>
          </cell>
          <cell r="C114" t="str">
            <v>2018年度</v>
          </cell>
          <cell r="D114" t="str">
            <v>（収入）科学研究費補助金</v>
          </cell>
          <cell r="E114" t="str">
            <v>1817H04432</v>
          </cell>
          <cell r="F114" t="str">
            <v>（科研）careとcureを融合した看護薬剤学モデルの開発</v>
          </cell>
          <cell r="G114" t="str">
            <v>（科研）careとcureを融合した看護</v>
          </cell>
          <cell r="H114" t="str">
            <v>科研費（補助金）</v>
          </cell>
          <cell r="I114">
            <v>20180401</v>
          </cell>
          <cell r="J114">
            <v>20190331</v>
          </cell>
          <cell r="K114" t="str">
            <v>2018年度</v>
          </cell>
          <cell r="L114" t="str">
            <v>（支出）科学研究費補助金</v>
          </cell>
          <cell r="M114" t="str">
            <v>直接経費</v>
          </cell>
          <cell r="N114" t="str">
            <v>科研費</v>
          </cell>
          <cell r="O114" t="str">
            <v>繰越有</v>
          </cell>
          <cell r="P114" t="str">
            <v>研）学術院（福浦）</v>
          </cell>
          <cell r="Q114" t="str">
            <v>赤瀬　智子</v>
          </cell>
          <cell r="R114" t="str">
            <v>看護学科</v>
          </cell>
          <cell r="S114" t="str">
            <v>教授</v>
          </cell>
          <cell r="X114" t="str">
            <v>開始</v>
          </cell>
          <cell r="Y114" t="str">
            <v>虎谷　裕子</v>
          </cell>
          <cell r="Z114" t="str">
            <v>研究推進部（八景）（29-）</v>
          </cell>
          <cell r="AA114" t="str">
            <v>基盤研究(B)</v>
          </cell>
          <cell r="AB114" t="str">
            <v>17H04432</v>
          </cell>
          <cell r="AC114" t="str">
            <v>許可しない</v>
          </cell>
          <cell r="AD114" t="str">
            <v>許可しない</v>
          </cell>
          <cell r="AE114" t="str">
            <v>許可しない</v>
          </cell>
          <cell r="AF114" t="str">
            <v>直接費</v>
          </cell>
          <cell r="AG114">
            <v>10953059</v>
          </cell>
          <cell r="AH114" t="str">
            <v>研）叶谷　由佳（24-）</v>
          </cell>
          <cell r="AI114">
            <v>0</v>
          </cell>
          <cell r="AJ114">
            <v>0</v>
          </cell>
          <cell r="AK114">
            <v>0</v>
          </cell>
          <cell r="AL114">
            <v>0</v>
          </cell>
          <cell r="AM114">
            <v>0</v>
          </cell>
          <cell r="AN114">
            <v>0</v>
          </cell>
          <cell r="AO114">
            <v>0</v>
          </cell>
          <cell r="AP114">
            <v>100000</v>
          </cell>
          <cell r="AQ114">
            <v>0</v>
          </cell>
          <cell r="AR114">
            <v>100000</v>
          </cell>
        </row>
        <row r="115">
          <cell r="A115" t="str">
            <v>1817H04432柏木　聖代</v>
          </cell>
          <cell r="B115" t="str">
            <v>柏木　聖代</v>
          </cell>
          <cell r="C115" t="str">
            <v>2018年度</v>
          </cell>
          <cell r="D115" t="str">
            <v>（収入）科学研究費補助金</v>
          </cell>
          <cell r="E115" t="str">
            <v>1817H04432</v>
          </cell>
          <cell r="F115" t="str">
            <v>（科研）careとcureを融合した看護薬剤学モデルの開発</v>
          </cell>
          <cell r="G115" t="str">
            <v>（科研）careとcureを融合した看護</v>
          </cell>
          <cell r="H115" t="str">
            <v>科研費（補助金）</v>
          </cell>
          <cell r="I115">
            <v>20180401</v>
          </cell>
          <cell r="J115">
            <v>20190331</v>
          </cell>
          <cell r="K115" t="str">
            <v>2018年度</v>
          </cell>
          <cell r="L115" t="str">
            <v>（支出）科学研究費補助金</v>
          </cell>
          <cell r="M115" t="str">
            <v>直接経費</v>
          </cell>
          <cell r="N115" t="str">
            <v>科研費</v>
          </cell>
          <cell r="O115" t="str">
            <v>繰越有</v>
          </cell>
          <cell r="P115" t="str">
            <v>研）学術院（福浦）</v>
          </cell>
          <cell r="Q115" t="str">
            <v>赤瀬　智子</v>
          </cell>
          <cell r="R115" t="str">
            <v>看護学科</v>
          </cell>
          <cell r="S115" t="str">
            <v>教授</v>
          </cell>
          <cell r="X115" t="str">
            <v>開始</v>
          </cell>
          <cell r="Y115" t="str">
            <v>虎谷　裕子</v>
          </cell>
          <cell r="Z115" t="str">
            <v>研究推進部（八景）（29-）</v>
          </cell>
          <cell r="AA115" t="str">
            <v>基盤研究(B)</v>
          </cell>
          <cell r="AB115" t="str">
            <v>17H04432</v>
          </cell>
          <cell r="AC115" t="str">
            <v>許可しない</v>
          </cell>
          <cell r="AD115" t="str">
            <v>許可しない</v>
          </cell>
          <cell r="AE115" t="str">
            <v>許可しない</v>
          </cell>
          <cell r="AF115" t="str">
            <v>直接費</v>
          </cell>
          <cell r="AG115">
            <v>10953062</v>
          </cell>
          <cell r="AH115" t="str">
            <v>研）柏木　聖代（25-）</v>
          </cell>
          <cell r="AI115">
            <v>0</v>
          </cell>
          <cell r="AJ115">
            <v>0</v>
          </cell>
          <cell r="AK115">
            <v>0</v>
          </cell>
          <cell r="AL115">
            <v>0</v>
          </cell>
          <cell r="AM115">
            <v>0</v>
          </cell>
          <cell r="AN115">
            <v>0</v>
          </cell>
          <cell r="AO115">
            <v>0</v>
          </cell>
          <cell r="AP115">
            <v>100000</v>
          </cell>
          <cell r="AQ115">
            <v>100000</v>
          </cell>
          <cell r="AR115">
            <v>0</v>
          </cell>
        </row>
        <row r="116">
          <cell r="A116" t="str">
            <v>1817H04432伊吹　愛</v>
          </cell>
          <cell r="B116" t="str">
            <v>伊吹　愛</v>
          </cell>
          <cell r="C116" t="str">
            <v>2018年度</v>
          </cell>
          <cell r="D116" t="str">
            <v>（収入）科学研究費補助金</v>
          </cell>
          <cell r="E116" t="str">
            <v>1817H04432</v>
          </cell>
          <cell r="F116" t="str">
            <v>（科研）careとcureを融合した看護薬剤学モデルの開発</v>
          </cell>
          <cell r="G116" t="str">
            <v>（科研）careとcureを融合した看護</v>
          </cell>
          <cell r="H116" t="str">
            <v>科研費（補助金）</v>
          </cell>
          <cell r="I116">
            <v>20180401</v>
          </cell>
          <cell r="J116">
            <v>20190331</v>
          </cell>
          <cell r="K116" t="str">
            <v>2018年度</v>
          </cell>
          <cell r="L116" t="str">
            <v>（支出）科学研究費補助金</v>
          </cell>
          <cell r="M116" t="str">
            <v>直接経費</v>
          </cell>
          <cell r="N116" t="str">
            <v>科研費</v>
          </cell>
          <cell r="O116" t="str">
            <v>繰越有</v>
          </cell>
          <cell r="P116" t="str">
            <v>研）学術院（福浦）</v>
          </cell>
          <cell r="Q116" t="str">
            <v>赤瀬　智子</v>
          </cell>
          <cell r="R116" t="str">
            <v>看護学科</v>
          </cell>
          <cell r="S116" t="str">
            <v>教授</v>
          </cell>
          <cell r="X116" t="str">
            <v>開始</v>
          </cell>
          <cell r="Y116" t="str">
            <v>虎谷　裕子</v>
          </cell>
          <cell r="Z116" t="str">
            <v>研究推進部（八景）（29-）</v>
          </cell>
          <cell r="AA116" t="str">
            <v>基盤研究(B)</v>
          </cell>
          <cell r="AB116" t="str">
            <v>17H04432</v>
          </cell>
          <cell r="AC116" t="str">
            <v>許可しない</v>
          </cell>
          <cell r="AD116" t="str">
            <v>許可しない</v>
          </cell>
          <cell r="AE116" t="str">
            <v>許可しない</v>
          </cell>
          <cell r="AF116" t="str">
            <v>直接費</v>
          </cell>
          <cell r="AG116">
            <v>10953077</v>
          </cell>
          <cell r="AH116" t="str">
            <v>研）伊吹　愛（26-）</v>
          </cell>
          <cell r="AI116">
            <v>0</v>
          </cell>
          <cell r="AJ116">
            <v>0</v>
          </cell>
          <cell r="AK116">
            <v>0</v>
          </cell>
          <cell r="AL116">
            <v>0</v>
          </cell>
          <cell r="AM116">
            <v>0</v>
          </cell>
          <cell r="AN116">
            <v>0</v>
          </cell>
          <cell r="AO116">
            <v>0</v>
          </cell>
          <cell r="AP116">
            <v>50000</v>
          </cell>
          <cell r="AQ116">
            <v>0</v>
          </cell>
          <cell r="AR116">
            <v>50000</v>
          </cell>
        </row>
        <row r="117">
          <cell r="A117" t="str">
            <v>1817H04432菅野　眞奈</v>
          </cell>
          <cell r="B117" t="str">
            <v>菅野　眞奈</v>
          </cell>
          <cell r="C117" t="str">
            <v>2018年度</v>
          </cell>
          <cell r="D117" t="str">
            <v>（収入）科学研究費補助金</v>
          </cell>
          <cell r="E117" t="str">
            <v>1817H04432</v>
          </cell>
          <cell r="F117" t="str">
            <v>（科研）careとcureを融合した看護薬剤学モデルの開発</v>
          </cell>
          <cell r="G117" t="str">
            <v>（科研）careとcureを融合した看護</v>
          </cell>
          <cell r="H117" t="str">
            <v>科研費（補助金）</v>
          </cell>
          <cell r="I117">
            <v>20180401</v>
          </cell>
          <cell r="J117">
            <v>20190331</v>
          </cell>
          <cell r="K117" t="str">
            <v>2018年度</v>
          </cell>
          <cell r="L117" t="str">
            <v>（支出）科学研究費補助金</v>
          </cell>
          <cell r="M117" t="str">
            <v>直接経費</v>
          </cell>
          <cell r="N117" t="str">
            <v>科研費</v>
          </cell>
          <cell r="O117" t="str">
            <v>繰越有</v>
          </cell>
          <cell r="P117" t="str">
            <v>研）学術院（福浦）</v>
          </cell>
          <cell r="Q117" t="str">
            <v>赤瀬　智子</v>
          </cell>
          <cell r="R117" t="str">
            <v>看護学科</v>
          </cell>
          <cell r="S117" t="str">
            <v>教授</v>
          </cell>
          <cell r="X117" t="str">
            <v>開始</v>
          </cell>
          <cell r="Y117" t="str">
            <v>虎谷　裕子</v>
          </cell>
          <cell r="Z117" t="str">
            <v>研究推進部（八景）（29-）</v>
          </cell>
          <cell r="AA117" t="str">
            <v>基盤研究(B)</v>
          </cell>
          <cell r="AB117" t="str">
            <v>17H04432</v>
          </cell>
          <cell r="AC117" t="str">
            <v>許可しない</v>
          </cell>
          <cell r="AD117" t="str">
            <v>許可しない</v>
          </cell>
          <cell r="AE117" t="str">
            <v>許可しない</v>
          </cell>
          <cell r="AF117" t="str">
            <v>直接費</v>
          </cell>
          <cell r="AG117">
            <v>10953913</v>
          </cell>
          <cell r="AH117" t="str">
            <v>研）土肥　眞奈（27-）</v>
          </cell>
          <cell r="AI117">
            <v>0</v>
          </cell>
          <cell r="AJ117">
            <v>0</v>
          </cell>
          <cell r="AK117">
            <v>0</v>
          </cell>
          <cell r="AL117">
            <v>0</v>
          </cell>
          <cell r="AM117">
            <v>0</v>
          </cell>
          <cell r="AN117">
            <v>0</v>
          </cell>
          <cell r="AO117">
            <v>0</v>
          </cell>
          <cell r="AP117">
            <v>100000</v>
          </cell>
          <cell r="AQ117">
            <v>0</v>
          </cell>
          <cell r="AR117">
            <v>100000</v>
          </cell>
        </row>
        <row r="118">
          <cell r="A118" t="str">
            <v>1817H04432佐武　利彦</v>
          </cell>
          <cell r="B118" t="str">
            <v>佐武　利彦</v>
          </cell>
          <cell r="C118" t="str">
            <v>2018年度</v>
          </cell>
          <cell r="D118" t="str">
            <v>（収入）科学研究費補助金</v>
          </cell>
          <cell r="E118" t="str">
            <v>1817H04432</v>
          </cell>
          <cell r="F118" t="str">
            <v>（科研）careとcureを融合した看護薬剤学モデルの開発</v>
          </cell>
          <cell r="G118" t="str">
            <v>（科研）careとcureを融合した看護</v>
          </cell>
          <cell r="H118" t="str">
            <v>科研費（補助金）</v>
          </cell>
          <cell r="I118">
            <v>20180401</v>
          </cell>
          <cell r="J118">
            <v>20190331</v>
          </cell>
          <cell r="K118" t="str">
            <v>2018年度</v>
          </cell>
          <cell r="L118" t="str">
            <v>（支出）科学研究費補助金</v>
          </cell>
          <cell r="M118" t="str">
            <v>直接経費</v>
          </cell>
          <cell r="N118" t="str">
            <v>科研費</v>
          </cell>
          <cell r="O118" t="str">
            <v>繰越有</v>
          </cell>
          <cell r="P118" t="str">
            <v>研）学術院（福浦）</v>
          </cell>
          <cell r="Q118" t="str">
            <v>赤瀬　智子</v>
          </cell>
          <cell r="R118" t="str">
            <v>看護学科</v>
          </cell>
          <cell r="S118" t="str">
            <v>教授</v>
          </cell>
          <cell r="X118" t="str">
            <v>開始</v>
          </cell>
          <cell r="Y118" t="str">
            <v>虎谷　裕子</v>
          </cell>
          <cell r="Z118" t="str">
            <v>研究推進部（八景）（29-）</v>
          </cell>
          <cell r="AA118" t="str">
            <v>基盤研究(B)</v>
          </cell>
          <cell r="AB118" t="str">
            <v>17H04432</v>
          </cell>
          <cell r="AC118" t="str">
            <v>許可しない</v>
          </cell>
          <cell r="AD118" t="str">
            <v>許可しない</v>
          </cell>
          <cell r="AE118" t="str">
            <v>許可しない</v>
          </cell>
          <cell r="AF118" t="str">
            <v>直接費</v>
          </cell>
          <cell r="AG118">
            <v>11005109</v>
          </cell>
          <cell r="AH118" t="str">
            <v>病）佐武　利彦</v>
          </cell>
          <cell r="AI118">
            <v>0</v>
          </cell>
          <cell r="AJ118">
            <v>0</v>
          </cell>
          <cell r="AK118">
            <v>0</v>
          </cell>
          <cell r="AL118">
            <v>0</v>
          </cell>
          <cell r="AM118">
            <v>0</v>
          </cell>
          <cell r="AN118">
            <v>0</v>
          </cell>
          <cell r="AO118">
            <v>0</v>
          </cell>
          <cell r="AP118">
            <v>200000</v>
          </cell>
          <cell r="AQ118">
            <v>0</v>
          </cell>
          <cell r="AR118">
            <v>200000</v>
          </cell>
        </row>
        <row r="119">
          <cell r="A119" t="str">
            <v>1817H04458石上　友章</v>
          </cell>
          <cell r="B119" t="str">
            <v>石上　友章</v>
          </cell>
          <cell r="C119" t="str">
            <v>2018年度</v>
          </cell>
          <cell r="D119" t="str">
            <v>（収入）科学研究費補助金</v>
          </cell>
          <cell r="E119" t="str">
            <v>1817H04458</v>
          </cell>
          <cell r="F119" t="str">
            <v>（科研）重症患者の全身・摂食嚥下機能に応じたリハビリテーションプログラム開発と効果検証</v>
          </cell>
          <cell r="G119" t="str">
            <v>（科研）重症患者の全身・摂食嚥下機能に応</v>
          </cell>
          <cell r="H119" t="str">
            <v>科研費（補助金）</v>
          </cell>
          <cell r="I119">
            <v>20180401</v>
          </cell>
          <cell r="J119">
            <v>20190331</v>
          </cell>
          <cell r="K119" t="str">
            <v>2018年度</v>
          </cell>
          <cell r="L119" t="str">
            <v>（支出）科学研究費補助金</v>
          </cell>
          <cell r="M119" t="str">
            <v>直接経費</v>
          </cell>
          <cell r="N119" t="str">
            <v>科研費</v>
          </cell>
          <cell r="O119" t="str">
            <v>繰越有</v>
          </cell>
          <cell r="P119" t="str">
            <v>研）学術院（福浦）</v>
          </cell>
          <cell r="Q119" t="str">
            <v>千葉　由美</v>
          </cell>
          <cell r="R119" t="str">
            <v>看護学科</v>
          </cell>
          <cell r="S119" t="str">
            <v>教授</v>
          </cell>
          <cell r="X119" t="str">
            <v>開始</v>
          </cell>
          <cell r="Y119" t="str">
            <v>虎谷　裕子</v>
          </cell>
          <cell r="Z119" t="str">
            <v>研究推進部（八景）（29-）</v>
          </cell>
          <cell r="AA119" t="str">
            <v>基盤研究(B)</v>
          </cell>
          <cell r="AB119" t="str">
            <v>17H04458</v>
          </cell>
          <cell r="AC119" t="str">
            <v>許可しない</v>
          </cell>
          <cell r="AD119" t="str">
            <v>許可しない</v>
          </cell>
          <cell r="AE119" t="str">
            <v>許可しない</v>
          </cell>
          <cell r="AF119" t="str">
            <v>直接費</v>
          </cell>
          <cell r="AG119">
            <v>10952113</v>
          </cell>
          <cell r="AH119" t="str">
            <v>研）石上　友章（19-）</v>
          </cell>
          <cell r="AI119">
            <v>0</v>
          </cell>
          <cell r="AJ119">
            <v>0</v>
          </cell>
          <cell r="AK119">
            <v>0</v>
          </cell>
          <cell r="AL119">
            <v>0</v>
          </cell>
          <cell r="AM119">
            <v>0</v>
          </cell>
          <cell r="AN119">
            <v>0</v>
          </cell>
          <cell r="AO119">
            <v>0</v>
          </cell>
          <cell r="AP119">
            <v>100000</v>
          </cell>
          <cell r="AQ119">
            <v>0</v>
          </cell>
          <cell r="AR119">
            <v>100000</v>
          </cell>
        </row>
        <row r="120">
          <cell r="A120" t="str">
            <v>1817H04458千葉　由美</v>
          </cell>
          <cell r="B120" t="str">
            <v>千葉　由美</v>
          </cell>
          <cell r="C120" t="str">
            <v>2018年度</v>
          </cell>
          <cell r="D120" t="str">
            <v>（収入）科学研究費補助金</v>
          </cell>
          <cell r="E120" t="str">
            <v>1817H04458</v>
          </cell>
          <cell r="F120" t="str">
            <v>（科研）重症患者の全身・摂食嚥下機能に応じたリハビリテーションプログラム開発と効果検証</v>
          </cell>
          <cell r="G120" t="str">
            <v>（科研）重症患者の全身・摂食嚥下機能に応</v>
          </cell>
          <cell r="H120" t="str">
            <v>科研費（補助金）</v>
          </cell>
          <cell r="I120">
            <v>20180401</v>
          </cell>
          <cell r="J120">
            <v>20190331</v>
          </cell>
          <cell r="K120" t="str">
            <v>2018年度</v>
          </cell>
          <cell r="L120" t="str">
            <v>（支出）科学研究費補助金</v>
          </cell>
          <cell r="M120" t="str">
            <v>直接経費</v>
          </cell>
          <cell r="N120" t="str">
            <v>科研費</v>
          </cell>
          <cell r="O120" t="str">
            <v>繰越有</v>
          </cell>
          <cell r="P120" t="str">
            <v>研）学術院（福浦）</v>
          </cell>
          <cell r="Q120" t="str">
            <v>千葉　由美</v>
          </cell>
          <cell r="R120" t="str">
            <v>看護学科</v>
          </cell>
          <cell r="S120" t="str">
            <v>教授</v>
          </cell>
          <cell r="X120" t="str">
            <v>開始</v>
          </cell>
          <cell r="Y120" t="str">
            <v>虎谷　裕子</v>
          </cell>
          <cell r="Z120" t="str">
            <v>研究推進部（八景）（29-）</v>
          </cell>
          <cell r="AA120" t="str">
            <v>基盤研究(B)</v>
          </cell>
          <cell r="AB120" t="str">
            <v>17H04458</v>
          </cell>
          <cell r="AC120" t="str">
            <v>許可しない</v>
          </cell>
          <cell r="AD120" t="str">
            <v>許可しない</v>
          </cell>
          <cell r="AE120" t="str">
            <v>許可しない</v>
          </cell>
          <cell r="AF120" t="str">
            <v>直接費</v>
          </cell>
          <cell r="AG120">
            <v>10953060</v>
          </cell>
          <cell r="AH120" t="str">
            <v>研）千葉　由美（24-）</v>
          </cell>
          <cell r="AI120">
            <v>100</v>
          </cell>
          <cell r="AJ120">
            <v>0</v>
          </cell>
          <cell r="AK120">
            <v>0</v>
          </cell>
          <cell r="AL120">
            <v>0</v>
          </cell>
          <cell r="AM120">
            <v>0</v>
          </cell>
          <cell r="AN120">
            <v>0</v>
          </cell>
          <cell r="AO120">
            <v>2300000</v>
          </cell>
          <cell r="AP120">
            <v>0</v>
          </cell>
          <cell r="AQ120">
            <v>950000</v>
          </cell>
          <cell r="AR120">
            <v>1350000</v>
          </cell>
        </row>
        <row r="121">
          <cell r="A121" t="str">
            <v>1817H04458大橋　伸英</v>
          </cell>
          <cell r="B121" t="str">
            <v>大橋　伸英</v>
          </cell>
          <cell r="C121" t="str">
            <v>2018年度</v>
          </cell>
          <cell r="D121" t="str">
            <v>（収入）科学研究費補助金</v>
          </cell>
          <cell r="E121" t="str">
            <v>1817H04458</v>
          </cell>
          <cell r="F121" t="str">
            <v>（科研）重症患者の全身・摂食嚥下機能に応じたリハビリテーションプログラム開発と効果検証</v>
          </cell>
          <cell r="G121" t="str">
            <v>（科研）重症患者の全身・摂食嚥下機能に応</v>
          </cell>
          <cell r="H121" t="str">
            <v>科研費（補助金）</v>
          </cell>
          <cell r="I121">
            <v>20180401</v>
          </cell>
          <cell r="J121">
            <v>20190331</v>
          </cell>
          <cell r="K121" t="str">
            <v>2018年度</v>
          </cell>
          <cell r="L121" t="str">
            <v>（支出）科学研究費補助金</v>
          </cell>
          <cell r="M121" t="str">
            <v>直接経費</v>
          </cell>
          <cell r="N121" t="str">
            <v>科研費</v>
          </cell>
          <cell r="O121" t="str">
            <v>繰越有</v>
          </cell>
          <cell r="P121" t="str">
            <v>研）学術院（福浦）</v>
          </cell>
          <cell r="Q121" t="str">
            <v>千葉　由美</v>
          </cell>
          <cell r="R121" t="str">
            <v>看護学科</v>
          </cell>
          <cell r="S121" t="str">
            <v>教授</v>
          </cell>
          <cell r="X121" t="str">
            <v>開始</v>
          </cell>
          <cell r="Y121" t="str">
            <v>虎谷　裕子</v>
          </cell>
          <cell r="Z121" t="str">
            <v>研究推進部（八景）（29-）</v>
          </cell>
          <cell r="AA121" t="str">
            <v>基盤研究(B)</v>
          </cell>
          <cell r="AB121" t="str">
            <v>17H04458</v>
          </cell>
          <cell r="AC121" t="str">
            <v>許可しない</v>
          </cell>
          <cell r="AD121" t="str">
            <v>許可しない</v>
          </cell>
          <cell r="AE121" t="str">
            <v>許可しない</v>
          </cell>
          <cell r="AF121" t="str">
            <v>直接費</v>
          </cell>
          <cell r="AG121">
            <v>11351057</v>
          </cell>
          <cell r="AH121" t="str">
            <v>客）大橋　伸英（30-）</v>
          </cell>
          <cell r="AI121">
            <v>0</v>
          </cell>
          <cell r="AJ121">
            <v>0</v>
          </cell>
          <cell r="AK121">
            <v>0</v>
          </cell>
          <cell r="AL121">
            <v>0</v>
          </cell>
          <cell r="AM121">
            <v>0</v>
          </cell>
          <cell r="AN121">
            <v>0</v>
          </cell>
          <cell r="AO121">
            <v>0</v>
          </cell>
          <cell r="AP121">
            <v>50000</v>
          </cell>
          <cell r="AQ121">
            <v>0</v>
          </cell>
          <cell r="AR121">
            <v>50000</v>
          </cell>
        </row>
        <row r="122">
          <cell r="A122" t="str">
            <v>1817H04458峯岸　慎太郎</v>
          </cell>
          <cell r="B122" t="str">
            <v>峯岸　慎太郎</v>
          </cell>
          <cell r="C122" t="str">
            <v>2018年度</v>
          </cell>
          <cell r="D122" t="str">
            <v>（収入）科学研究費補助金</v>
          </cell>
          <cell r="E122" t="str">
            <v>1817H04458</v>
          </cell>
          <cell r="F122" t="str">
            <v>（科研）重症患者の全身・摂食嚥下機能に応じたリハビリテーションプログラム開発と効果検証</v>
          </cell>
          <cell r="G122" t="str">
            <v>（科研）重症患者の全身・摂食嚥下機能に応</v>
          </cell>
          <cell r="H122" t="str">
            <v>科研費（補助金）</v>
          </cell>
          <cell r="I122">
            <v>20180401</v>
          </cell>
          <cell r="J122">
            <v>20190331</v>
          </cell>
          <cell r="K122" t="str">
            <v>2018年度</v>
          </cell>
          <cell r="L122" t="str">
            <v>（支出）科学研究費補助金</v>
          </cell>
          <cell r="M122" t="str">
            <v>直接経費</v>
          </cell>
          <cell r="N122" t="str">
            <v>科研費</v>
          </cell>
          <cell r="O122" t="str">
            <v>繰越有</v>
          </cell>
          <cell r="P122" t="str">
            <v>研）学術院（福浦）</v>
          </cell>
          <cell r="Q122" t="str">
            <v>千葉　由美</v>
          </cell>
          <cell r="R122" t="str">
            <v>看護学科</v>
          </cell>
          <cell r="S122" t="str">
            <v>教授</v>
          </cell>
          <cell r="X122" t="str">
            <v>開始</v>
          </cell>
          <cell r="Y122" t="str">
            <v>虎谷　裕子</v>
          </cell>
          <cell r="Z122" t="str">
            <v>研究推進部（八景）（29-）</v>
          </cell>
          <cell r="AA122" t="str">
            <v>基盤研究(B)</v>
          </cell>
          <cell r="AB122" t="str">
            <v>17H04458</v>
          </cell>
          <cell r="AC122" t="str">
            <v>許可しない</v>
          </cell>
          <cell r="AD122" t="str">
            <v>許可しない</v>
          </cell>
          <cell r="AE122" t="str">
            <v>許可しない</v>
          </cell>
          <cell r="AF122" t="str">
            <v>直接費</v>
          </cell>
          <cell r="AG122">
            <v>11351102</v>
          </cell>
          <cell r="AH122" t="str">
            <v>客）峯岸　慎太郎（29-）</v>
          </cell>
          <cell r="AI122">
            <v>0</v>
          </cell>
          <cell r="AJ122">
            <v>0</v>
          </cell>
          <cell r="AK122">
            <v>0</v>
          </cell>
          <cell r="AL122">
            <v>0</v>
          </cell>
          <cell r="AM122">
            <v>0</v>
          </cell>
          <cell r="AN122">
            <v>0</v>
          </cell>
          <cell r="AO122">
            <v>0</v>
          </cell>
          <cell r="AP122">
            <v>50000</v>
          </cell>
          <cell r="AQ122">
            <v>0</v>
          </cell>
          <cell r="AR122">
            <v>50000</v>
          </cell>
        </row>
        <row r="123">
          <cell r="A123" t="str">
            <v>1817H05098古目谷　暢</v>
          </cell>
          <cell r="B123" t="str">
            <v>古目谷　暢</v>
          </cell>
          <cell r="C123" t="str">
            <v>2018年度</v>
          </cell>
          <cell r="D123" t="str">
            <v>（収入）科学研究費補助金</v>
          </cell>
          <cell r="E123" t="str">
            <v>1817H05098</v>
          </cell>
          <cell r="F123" t="str">
            <v>（科研）生体を模倣して精細管を構築し精子形成を実現する細胞培養システムの開発</v>
          </cell>
          <cell r="G123" t="str">
            <v>（科研）生体を模倣して精細管を構築し精子</v>
          </cell>
          <cell r="H123" t="str">
            <v>科研費（補助金）</v>
          </cell>
          <cell r="I123">
            <v>20180401</v>
          </cell>
          <cell r="J123">
            <v>20190331</v>
          </cell>
          <cell r="K123" t="str">
            <v>2018年度</v>
          </cell>
          <cell r="L123" t="str">
            <v>（支出）科学研究費補助金</v>
          </cell>
          <cell r="M123" t="str">
            <v>直接経費</v>
          </cell>
          <cell r="N123" t="str">
            <v>科研費</v>
          </cell>
          <cell r="O123" t="str">
            <v>繰越有</v>
          </cell>
          <cell r="P123" t="str">
            <v>客)客員教員等(医学・病院等）</v>
          </cell>
          <cell r="Q123" t="str">
            <v>古目谷　暢</v>
          </cell>
          <cell r="R123" t="str">
            <v>生命医科学研究科（医学系）</v>
          </cell>
          <cell r="S123" t="str">
            <v>客員研究員</v>
          </cell>
          <cell r="X123" t="str">
            <v>開始</v>
          </cell>
          <cell r="Y123" t="str">
            <v>虎谷　裕子</v>
          </cell>
          <cell r="Z123" t="str">
            <v>研究推進部（八景）（29-）</v>
          </cell>
          <cell r="AA123" t="str">
            <v>若手研究(A)</v>
          </cell>
          <cell r="AB123" t="str">
            <v>17H05098</v>
          </cell>
          <cell r="AC123" t="str">
            <v>許可しない</v>
          </cell>
          <cell r="AD123" t="str">
            <v>許可しない</v>
          </cell>
          <cell r="AE123" t="str">
            <v>許可しない</v>
          </cell>
          <cell r="AF123" t="str">
            <v>直接費</v>
          </cell>
          <cell r="AG123">
            <v>11351169</v>
          </cell>
          <cell r="AH123" t="str">
            <v>客）古目谷　暢（26-）</v>
          </cell>
          <cell r="AI123">
            <v>100</v>
          </cell>
          <cell r="AJ123">
            <v>0</v>
          </cell>
          <cell r="AK123">
            <v>0</v>
          </cell>
          <cell r="AL123">
            <v>0</v>
          </cell>
          <cell r="AM123">
            <v>0</v>
          </cell>
          <cell r="AN123">
            <v>0</v>
          </cell>
          <cell r="AO123">
            <v>4600000</v>
          </cell>
          <cell r="AP123">
            <v>0</v>
          </cell>
          <cell r="AQ123">
            <v>0</v>
          </cell>
          <cell r="AR123">
            <v>4600000</v>
          </cell>
        </row>
        <row r="124">
          <cell r="A124" t="str">
            <v>1817H05671山下　暁朗</v>
          </cell>
          <cell r="B124" t="str">
            <v>山下　暁朗</v>
          </cell>
          <cell r="C124" t="str">
            <v>2018年度</v>
          </cell>
          <cell r="D124" t="str">
            <v>（収入）科学研究費補助金</v>
          </cell>
          <cell r="E124" t="str">
            <v>1817H05671</v>
          </cell>
          <cell r="F124" t="str">
            <v>（科研）アミノ酸飢餓応答における停滞リボソーム-新生鎖複合体の解析</v>
          </cell>
          <cell r="G124" t="str">
            <v>（科研）アミノ酸飢餓応答における停滞リボ</v>
          </cell>
          <cell r="H124" t="str">
            <v>科研費（補助金）</v>
          </cell>
          <cell r="I124">
            <v>20180401</v>
          </cell>
          <cell r="J124">
            <v>20190331</v>
          </cell>
          <cell r="K124" t="str">
            <v>2018年度</v>
          </cell>
          <cell r="L124" t="str">
            <v>（支出）科学研究費補助金</v>
          </cell>
          <cell r="M124" t="str">
            <v>直接経費</v>
          </cell>
          <cell r="N124" t="str">
            <v>科研費</v>
          </cell>
          <cell r="O124" t="str">
            <v>繰越有</v>
          </cell>
          <cell r="P124" t="str">
            <v>研）学術院（福浦）</v>
          </cell>
          <cell r="Q124" t="str">
            <v>山下　暁朗</v>
          </cell>
          <cell r="R124" t="str">
            <v>医学研究科</v>
          </cell>
          <cell r="S124" t="str">
            <v>准教授</v>
          </cell>
          <cell r="X124" t="str">
            <v>開始</v>
          </cell>
          <cell r="Y124" t="str">
            <v>虎谷　裕子</v>
          </cell>
          <cell r="Z124" t="str">
            <v>研究推進部（八景）（29-）</v>
          </cell>
          <cell r="AA124" t="str">
            <v>新学術領域研究（研究領域提案型）</v>
          </cell>
          <cell r="AB124" t="str">
            <v>17H05671</v>
          </cell>
          <cell r="AC124" t="str">
            <v>許可しない</v>
          </cell>
          <cell r="AD124" t="str">
            <v>許可しない</v>
          </cell>
          <cell r="AE124" t="str">
            <v>許可しない</v>
          </cell>
          <cell r="AF124" t="str">
            <v>直接費</v>
          </cell>
          <cell r="AG124">
            <v>10952441</v>
          </cell>
          <cell r="AH124" t="str">
            <v>研）山下　暁朗（24-）</v>
          </cell>
          <cell r="AI124">
            <v>100</v>
          </cell>
          <cell r="AJ124">
            <v>0</v>
          </cell>
          <cell r="AK124">
            <v>0</v>
          </cell>
          <cell r="AL124">
            <v>0</v>
          </cell>
          <cell r="AM124">
            <v>0</v>
          </cell>
          <cell r="AN124">
            <v>0</v>
          </cell>
          <cell r="AO124">
            <v>2900000</v>
          </cell>
          <cell r="AP124">
            <v>0</v>
          </cell>
          <cell r="AQ124">
            <v>0</v>
          </cell>
          <cell r="AR124">
            <v>2900000</v>
          </cell>
        </row>
        <row r="125">
          <cell r="A125" t="str">
            <v>1817H05846丸山　大輔</v>
          </cell>
          <cell r="B125" t="str">
            <v>丸山　大輔</v>
          </cell>
          <cell r="C125" t="str">
            <v>2018年度</v>
          </cell>
          <cell r="D125" t="str">
            <v>（収入）科学研究費補助金</v>
          </cell>
          <cell r="E125" t="str">
            <v>1817H05846</v>
          </cell>
          <cell r="F125" t="str">
            <v>（科研）卵細胞被覆構造体の解析を起点とする配偶子融合のメス側因子の探索</v>
          </cell>
          <cell r="G125" t="str">
            <v>（科研）卵細胞被覆構造体の解析を起点とす</v>
          </cell>
          <cell r="H125" t="str">
            <v>科研費（補助金）</v>
          </cell>
          <cell r="I125">
            <v>20180401</v>
          </cell>
          <cell r="J125">
            <v>20190331</v>
          </cell>
          <cell r="K125" t="str">
            <v>2018年度</v>
          </cell>
          <cell r="L125" t="str">
            <v>（支出）科学研究費補助金</v>
          </cell>
          <cell r="M125" t="str">
            <v>直接経費</v>
          </cell>
          <cell r="N125" t="str">
            <v>科研費</v>
          </cell>
          <cell r="O125" t="str">
            <v>繰越有</v>
          </cell>
          <cell r="P125" t="str">
            <v>研）学術院</v>
          </cell>
          <cell r="Q125" t="str">
            <v>丸山　大輔</v>
          </cell>
          <cell r="R125" t="str">
            <v>舞岡キャンパス</v>
          </cell>
          <cell r="S125" t="str">
            <v>助教</v>
          </cell>
          <cell r="X125" t="str">
            <v>開始</v>
          </cell>
          <cell r="Y125" t="str">
            <v>虎谷　裕子</v>
          </cell>
          <cell r="Z125" t="str">
            <v>研究推進部（八景）（29-）</v>
          </cell>
          <cell r="AA125" t="str">
            <v>新学術領域研究（研究領域提案型）</v>
          </cell>
          <cell r="AB125" t="str">
            <v>17H05846</v>
          </cell>
          <cell r="AC125" t="str">
            <v>許可しない</v>
          </cell>
          <cell r="AD125" t="str">
            <v>許可しない</v>
          </cell>
          <cell r="AE125" t="str">
            <v>許可しない</v>
          </cell>
          <cell r="AF125" t="str">
            <v>直接費</v>
          </cell>
          <cell r="AG125">
            <v>10901317</v>
          </cell>
          <cell r="AH125" t="str">
            <v>研）丸山　大輔（28-）</v>
          </cell>
          <cell r="AI125">
            <v>100</v>
          </cell>
          <cell r="AJ125">
            <v>0</v>
          </cell>
          <cell r="AK125">
            <v>0</v>
          </cell>
          <cell r="AL125">
            <v>0</v>
          </cell>
          <cell r="AM125">
            <v>0</v>
          </cell>
          <cell r="AN125">
            <v>0</v>
          </cell>
          <cell r="AO125">
            <v>3600000</v>
          </cell>
          <cell r="AP125">
            <v>0</v>
          </cell>
          <cell r="AQ125">
            <v>0</v>
          </cell>
          <cell r="AR125">
            <v>3600000</v>
          </cell>
        </row>
        <row r="126">
          <cell r="A126" t="str">
            <v>1817H06256木下　哲</v>
          </cell>
          <cell r="B126" t="str">
            <v>木下　哲</v>
          </cell>
          <cell r="C126" t="str">
            <v>2018年度</v>
          </cell>
          <cell r="D126" t="str">
            <v>（収入）科学研究費補助金</v>
          </cell>
          <cell r="E126" t="str">
            <v>1817H06256</v>
          </cell>
          <cell r="F126" t="str">
            <v>（科研・分）植物におけるアポミクシス分子機構の解明</v>
          </cell>
          <cell r="G126" t="str">
            <v>（科研・分）植物におけるアポミクシス分子</v>
          </cell>
          <cell r="H126" t="str">
            <v>科研費（補助金）</v>
          </cell>
          <cell r="I126">
            <v>20180401</v>
          </cell>
          <cell r="J126">
            <v>20190331</v>
          </cell>
          <cell r="K126" t="str">
            <v>2018年度</v>
          </cell>
          <cell r="L126" t="str">
            <v>（支出）科学研究費補助金</v>
          </cell>
          <cell r="M126" t="str">
            <v>直接経費</v>
          </cell>
          <cell r="N126" t="str">
            <v>科研費</v>
          </cell>
          <cell r="O126" t="str">
            <v>繰越有</v>
          </cell>
          <cell r="P126" t="str">
            <v>研）学術院</v>
          </cell>
          <cell r="Q126" t="str">
            <v>木下　哲</v>
          </cell>
          <cell r="R126" t="str">
            <v>舞岡キャンパス</v>
          </cell>
          <cell r="S126" t="str">
            <v>教授</v>
          </cell>
          <cell r="X126" t="str">
            <v>開始</v>
          </cell>
          <cell r="Y126" t="str">
            <v>虎谷　裕子</v>
          </cell>
          <cell r="Z126" t="str">
            <v>研究推進部（八景）（29-）</v>
          </cell>
          <cell r="AA126" t="str">
            <v>挑戦的研究（開拓） 分担金（埼玉大学）</v>
          </cell>
          <cell r="AB126" t="str">
            <v>17H06256</v>
          </cell>
          <cell r="AC126" t="str">
            <v>許可しない</v>
          </cell>
          <cell r="AD126" t="str">
            <v>許可しない</v>
          </cell>
          <cell r="AE126" t="str">
            <v>許可しない</v>
          </cell>
          <cell r="AF126" t="str">
            <v>直接費</v>
          </cell>
          <cell r="AG126">
            <v>10901300</v>
          </cell>
          <cell r="AH126" t="str">
            <v>研）木下　哲（26-）</v>
          </cell>
          <cell r="AI126">
            <v>100</v>
          </cell>
          <cell r="AJ126">
            <v>0</v>
          </cell>
          <cell r="AK126">
            <v>0</v>
          </cell>
          <cell r="AL126">
            <v>0</v>
          </cell>
          <cell r="AM126">
            <v>0</v>
          </cell>
          <cell r="AN126">
            <v>0</v>
          </cell>
          <cell r="AO126">
            <v>1000000</v>
          </cell>
          <cell r="AP126">
            <v>0</v>
          </cell>
          <cell r="AQ126">
            <v>0</v>
          </cell>
          <cell r="AR126">
            <v>1000000</v>
          </cell>
        </row>
        <row r="127">
          <cell r="A127" t="str">
            <v>1817H06368髙見澤　聡</v>
          </cell>
          <cell r="B127" t="str">
            <v>髙見澤　聡</v>
          </cell>
          <cell r="C127" t="str">
            <v>2018年度</v>
          </cell>
          <cell r="D127" t="str">
            <v>（収入）科学研究費補助金</v>
          </cell>
          <cell r="E127" t="str">
            <v>1817H06368</v>
          </cell>
          <cell r="F127" t="str">
            <v>（科研）ソフトクリスタルの熱機械的評価手法ならびに制御手法の開拓</v>
          </cell>
          <cell r="G127" t="str">
            <v>（科研）ソフトクリスタルの熱機械的評価手</v>
          </cell>
          <cell r="H127" t="str">
            <v>科研費（補助金）</v>
          </cell>
          <cell r="I127">
            <v>20180401</v>
          </cell>
          <cell r="J127">
            <v>20190331</v>
          </cell>
          <cell r="K127" t="str">
            <v>2018年度</v>
          </cell>
          <cell r="L127" t="str">
            <v>（支出）科学研究費補助金</v>
          </cell>
          <cell r="M127" t="str">
            <v>直接経費</v>
          </cell>
          <cell r="N127" t="str">
            <v>科研費</v>
          </cell>
          <cell r="O127" t="str">
            <v>繰越有</v>
          </cell>
          <cell r="P127" t="str">
            <v>研）学術院</v>
          </cell>
          <cell r="Q127" t="str">
            <v>高見澤　聡</v>
          </cell>
          <cell r="R127" t="str">
            <v>八景キャンパス</v>
          </cell>
          <cell r="S127" t="str">
            <v>教授</v>
          </cell>
          <cell r="X127" t="str">
            <v>開始</v>
          </cell>
          <cell r="Y127" t="str">
            <v>虎谷　裕子</v>
          </cell>
          <cell r="Z127" t="str">
            <v>研究推進部（八景）（29-）</v>
          </cell>
          <cell r="AA127" t="str">
            <v>新学術領域研究（研究領域提案型）</v>
          </cell>
          <cell r="AB127" t="str">
            <v>17H06368</v>
          </cell>
          <cell r="AC127" t="str">
            <v>許可しない</v>
          </cell>
          <cell r="AD127" t="str">
            <v>許可しない</v>
          </cell>
          <cell r="AE127" t="str">
            <v>許可しない</v>
          </cell>
          <cell r="AF127" t="str">
            <v>直接費</v>
          </cell>
          <cell r="AG127">
            <v>10901107</v>
          </cell>
          <cell r="AH127" t="str">
            <v>研）高見澤　聡</v>
          </cell>
          <cell r="AI127">
            <v>100</v>
          </cell>
          <cell r="AJ127">
            <v>0</v>
          </cell>
          <cell r="AK127">
            <v>0</v>
          </cell>
          <cell r="AL127">
            <v>0</v>
          </cell>
          <cell r="AM127">
            <v>0</v>
          </cell>
          <cell r="AN127">
            <v>0</v>
          </cell>
          <cell r="AO127">
            <v>7500000</v>
          </cell>
          <cell r="AP127">
            <v>0</v>
          </cell>
          <cell r="AQ127">
            <v>1000000</v>
          </cell>
          <cell r="AR127">
            <v>6500000</v>
          </cell>
        </row>
        <row r="128">
          <cell r="A128" t="str">
            <v>1817H06990爲重　才覚</v>
          </cell>
          <cell r="B128" t="str">
            <v>爲重　才覚</v>
          </cell>
          <cell r="C128" t="str">
            <v>2018年度</v>
          </cell>
          <cell r="D128" t="str">
            <v>（収入）科学研究費補助金</v>
          </cell>
          <cell r="E128" t="str">
            <v>1817H06990</v>
          </cell>
          <cell r="F128" t="str">
            <v>（科研）葉の形態の温度応答機構と多様性の解明</v>
          </cell>
          <cell r="G128" t="str">
            <v>（科研）葉の形態の温度応答機構と多様性の</v>
          </cell>
          <cell r="H128" t="str">
            <v>科研費（補助金）</v>
          </cell>
          <cell r="I128">
            <v>20180401</v>
          </cell>
          <cell r="J128">
            <v>20190331</v>
          </cell>
          <cell r="K128" t="str">
            <v>2018年度</v>
          </cell>
          <cell r="L128" t="str">
            <v>（支出）科学研究費補助金</v>
          </cell>
          <cell r="M128" t="str">
            <v>直接経費</v>
          </cell>
          <cell r="N128" t="str">
            <v>科研費</v>
          </cell>
          <cell r="O128" t="str">
            <v>繰越有</v>
          </cell>
          <cell r="P128" t="str">
            <v>客）客員教員等</v>
          </cell>
          <cell r="Q128" t="str">
            <v>爲重　才覚</v>
          </cell>
          <cell r="R128" t="str">
            <v>舞岡キャンパス</v>
          </cell>
          <cell r="S128" t="str">
            <v>特任助教</v>
          </cell>
          <cell r="X128" t="str">
            <v>開始</v>
          </cell>
          <cell r="Y128" t="str">
            <v>虎谷　裕子</v>
          </cell>
          <cell r="Z128" t="str">
            <v>研究推進部（八景）（29-）</v>
          </cell>
          <cell r="AA128" t="str">
            <v>研究活動スタート支援</v>
          </cell>
          <cell r="AB128" t="str">
            <v>17H06990</v>
          </cell>
          <cell r="AC128" t="str">
            <v>許可しない</v>
          </cell>
          <cell r="AD128" t="str">
            <v>許可しない</v>
          </cell>
          <cell r="AE128" t="str">
            <v>許可しない</v>
          </cell>
          <cell r="AF128" t="str">
            <v>直接費</v>
          </cell>
          <cell r="AG128">
            <v>11302028</v>
          </cell>
          <cell r="AH128" t="str">
            <v>客）爲重　才覚（29-）</v>
          </cell>
          <cell r="AI128">
            <v>100</v>
          </cell>
          <cell r="AJ128">
            <v>0</v>
          </cell>
          <cell r="AK128">
            <v>0</v>
          </cell>
          <cell r="AL128">
            <v>0</v>
          </cell>
          <cell r="AM128">
            <v>0</v>
          </cell>
          <cell r="AN128">
            <v>0</v>
          </cell>
          <cell r="AO128">
            <v>1000000</v>
          </cell>
          <cell r="AP128">
            <v>0</v>
          </cell>
          <cell r="AQ128">
            <v>0</v>
          </cell>
          <cell r="AR128">
            <v>1000000</v>
          </cell>
        </row>
        <row r="129">
          <cell r="A129" t="str">
            <v>1817H06993小林　竜</v>
          </cell>
          <cell r="B129" t="str">
            <v>小林　竜</v>
          </cell>
          <cell r="C129" t="str">
            <v>2018年度</v>
          </cell>
          <cell r="D129" t="str">
            <v>（収入）科学研究費補助金</v>
          </cell>
          <cell r="E129" t="str">
            <v>1817H06993</v>
          </cell>
          <cell r="F129" t="str">
            <v>（科研）選択的受容体機能調節因子に着目した高血圧の新規治療戦略</v>
          </cell>
          <cell r="G129" t="str">
            <v>（科研）選択的受容体機能調節因子に着目し</v>
          </cell>
          <cell r="H129" t="str">
            <v>科研費（補助金）</v>
          </cell>
          <cell r="I129">
            <v>20180401</v>
          </cell>
          <cell r="J129">
            <v>20190331</v>
          </cell>
          <cell r="K129" t="str">
            <v>2018年度</v>
          </cell>
          <cell r="L129" t="str">
            <v>（支出）科学研究費補助金</v>
          </cell>
          <cell r="M129" t="str">
            <v>直接経費</v>
          </cell>
          <cell r="N129" t="str">
            <v>科研費</v>
          </cell>
          <cell r="O129" t="str">
            <v>繰越有</v>
          </cell>
          <cell r="P129" t="str">
            <v>研）学術院（福浦）</v>
          </cell>
          <cell r="Q129" t="str">
            <v>小林　竜</v>
          </cell>
          <cell r="R129" t="str">
            <v>医学研究科</v>
          </cell>
          <cell r="S129" t="str">
            <v>助教</v>
          </cell>
          <cell r="X129" t="str">
            <v>開始</v>
          </cell>
          <cell r="Y129" t="str">
            <v>虎谷　裕子</v>
          </cell>
          <cell r="Z129" t="str">
            <v>研究推進部（八景）（29-）</v>
          </cell>
          <cell r="AA129" t="str">
            <v>研究活動スタート支援</v>
          </cell>
          <cell r="AB129" t="str">
            <v>17H06993</v>
          </cell>
          <cell r="AC129" t="str">
            <v>許可しない</v>
          </cell>
          <cell r="AD129" t="str">
            <v>許可しない</v>
          </cell>
          <cell r="AE129" t="str">
            <v>許可しない</v>
          </cell>
          <cell r="AF129" t="str">
            <v>直接費</v>
          </cell>
          <cell r="AG129">
            <v>10952187</v>
          </cell>
          <cell r="AH129" t="str">
            <v>研）小林　竜（29-）</v>
          </cell>
          <cell r="AI129">
            <v>100</v>
          </cell>
          <cell r="AJ129">
            <v>0</v>
          </cell>
          <cell r="AK129">
            <v>0</v>
          </cell>
          <cell r="AL129">
            <v>0</v>
          </cell>
          <cell r="AM129">
            <v>0</v>
          </cell>
          <cell r="AN129">
            <v>0</v>
          </cell>
          <cell r="AO129">
            <v>1000000</v>
          </cell>
          <cell r="AP129">
            <v>0</v>
          </cell>
          <cell r="AQ129">
            <v>0</v>
          </cell>
          <cell r="AR129">
            <v>1000000</v>
          </cell>
        </row>
        <row r="130">
          <cell r="A130" t="str">
            <v>1817H06994藤田　京志</v>
          </cell>
          <cell r="B130" t="str">
            <v>藤田　京志</v>
          </cell>
          <cell r="C130" t="str">
            <v>2018年度</v>
          </cell>
          <cell r="D130" t="str">
            <v>（収入）科学研究費補助金</v>
          </cell>
          <cell r="E130" t="str">
            <v>1817H06994</v>
          </cell>
          <cell r="F130" t="str">
            <v>（科研）体細胞モザイク変異を原因とする脳奇形の遺伝的原因の解明</v>
          </cell>
          <cell r="G130" t="str">
            <v>（科研）体細胞モザイク変異を原因とする脳</v>
          </cell>
          <cell r="H130" t="str">
            <v>科研費（補助金）</v>
          </cell>
          <cell r="I130">
            <v>20180401</v>
          </cell>
          <cell r="J130">
            <v>20190331</v>
          </cell>
          <cell r="K130" t="str">
            <v>2018年度</v>
          </cell>
          <cell r="L130" t="str">
            <v>（支出）科学研究費補助金</v>
          </cell>
          <cell r="M130" t="str">
            <v>直接経費</v>
          </cell>
          <cell r="N130" t="str">
            <v>科研費</v>
          </cell>
          <cell r="O130" t="str">
            <v>繰越有</v>
          </cell>
          <cell r="P130" t="str">
            <v>客)客員教員等(医学・病院等）</v>
          </cell>
          <cell r="Q130" t="str">
            <v>藤田　京志</v>
          </cell>
          <cell r="R130" t="str">
            <v>医学研究科</v>
          </cell>
          <cell r="S130" t="str">
            <v>特任助手</v>
          </cell>
          <cell r="X130" t="str">
            <v>開始</v>
          </cell>
          <cell r="Y130" t="str">
            <v>虎谷　裕子</v>
          </cell>
          <cell r="Z130" t="str">
            <v>研究推進部（八景）（29-）</v>
          </cell>
          <cell r="AA130" t="str">
            <v>研究活動スタート支援</v>
          </cell>
          <cell r="AB130" t="str">
            <v>17H06994</v>
          </cell>
          <cell r="AC130" t="str">
            <v>許可しない</v>
          </cell>
          <cell r="AD130" t="str">
            <v>許可しない</v>
          </cell>
          <cell r="AE130" t="str">
            <v>許可しない</v>
          </cell>
          <cell r="AF130" t="str">
            <v>直接費</v>
          </cell>
          <cell r="AG130">
            <v>11351054</v>
          </cell>
          <cell r="AH130" t="str">
            <v>客）藤田　京志（29-）</v>
          </cell>
          <cell r="AI130">
            <v>100</v>
          </cell>
          <cell r="AJ130">
            <v>0</v>
          </cell>
          <cell r="AK130">
            <v>0</v>
          </cell>
          <cell r="AL130">
            <v>0</v>
          </cell>
          <cell r="AM130">
            <v>0</v>
          </cell>
          <cell r="AN130">
            <v>0</v>
          </cell>
          <cell r="AO130">
            <v>1000000</v>
          </cell>
          <cell r="AP130">
            <v>0</v>
          </cell>
          <cell r="AQ130">
            <v>0</v>
          </cell>
          <cell r="AR130">
            <v>1000000</v>
          </cell>
        </row>
        <row r="131">
          <cell r="A131" t="str">
            <v>1817H06997桐生　敏行</v>
          </cell>
          <cell r="B131" t="str">
            <v>桐生　敏行</v>
          </cell>
          <cell r="C131" t="str">
            <v>2018年度</v>
          </cell>
          <cell r="D131" t="str">
            <v>（収入）科学研究費補助金</v>
          </cell>
          <cell r="E131" t="str">
            <v>1817H06997</v>
          </cell>
          <cell r="F131" t="str">
            <v>（科研）自助グループに通う当事者が認識するギャンブル依存症の回復のプロセス</v>
          </cell>
          <cell r="G131" t="str">
            <v>（科研）自助グループに通う当事者が認識す</v>
          </cell>
          <cell r="H131" t="str">
            <v>科研費（補助金）</v>
          </cell>
          <cell r="I131">
            <v>20180401</v>
          </cell>
          <cell r="J131">
            <v>20190331</v>
          </cell>
          <cell r="K131" t="str">
            <v>2018年度</v>
          </cell>
          <cell r="L131" t="str">
            <v>（支出）科学研究費補助金</v>
          </cell>
          <cell r="M131" t="str">
            <v>直接経費</v>
          </cell>
          <cell r="N131" t="str">
            <v>科研費</v>
          </cell>
          <cell r="O131" t="str">
            <v>繰越有</v>
          </cell>
          <cell r="P131" t="str">
            <v>研）学術院（福浦）</v>
          </cell>
          <cell r="Q131" t="str">
            <v>桐生　敏行</v>
          </cell>
          <cell r="R131" t="str">
            <v>看護学科</v>
          </cell>
          <cell r="S131" t="str">
            <v>助教</v>
          </cell>
          <cell r="X131" t="str">
            <v>開始</v>
          </cell>
          <cell r="Y131" t="str">
            <v>虎谷　裕子</v>
          </cell>
          <cell r="Z131" t="str">
            <v>研究推進部（八景）（29-）</v>
          </cell>
          <cell r="AA131" t="str">
            <v>研究活動スタート支援</v>
          </cell>
          <cell r="AB131" t="str">
            <v>17H06997</v>
          </cell>
          <cell r="AC131" t="str">
            <v>許可しない</v>
          </cell>
          <cell r="AD131" t="str">
            <v>許可しない</v>
          </cell>
          <cell r="AE131" t="str">
            <v>許可しない</v>
          </cell>
          <cell r="AF131" t="str">
            <v>直接費</v>
          </cell>
          <cell r="AG131">
            <v>10953010</v>
          </cell>
          <cell r="AH131" t="str">
            <v>研）桐生　敏行（29-）</v>
          </cell>
          <cell r="AI131">
            <v>100</v>
          </cell>
          <cell r="AJ131">
            <v>0</v>
          </cell>
          <cell r="AK131">
            <v>0</v>
          </cell>
          <cell r="AL131">
            <v>0</v>
          </cell>
          <cell r="AM131">
            <v>0</v>
          </cell>
          <cell r="AN131">
            <v>0</v>
          </cell>
          <cell r="AO131">
            <v>950000</v>
          </cell>
          <cell r="AP131">
            <v>0</v>
          </cell>
          <cell r="AQ131">
            <v>0</v>
          </cell>
          <cell r="AR131">
            <v>950000</v>
          </cell>
        </row>
        <row r="132">
          <cell r="A132" t="str">
            <v>1817J00199桑畑　和明</v>
          </cell>
          <cell r="B132" t="str">
            <v>桑畑　和明</v>
          </cell>
          <cell r="C132" t="str">
            <v>2018年度</v>
          </cell>
          <cell r="D132" t="str">
            <v>（収入）科学研究費補助金</v>
          </cell>
          <cell r="E132" t="str">
            <v>1817J00199</v>
          </cell>
          <cell r="F132" t="str">
            <v>（科研）氷表面における炭素，窒素，酸素原子の吸着・拡散活性化エネルギーの第一原理計算</v>
          </cell>
          <cell r="G132" t="str">
            <v>（科研）氷表面における炭素，窒素，酸素原</v>
          </cell>
          <cell r="H132" t="str">
            <v>科研費（補助金）</v>
          </cell>
          <cell r="I132">
            <v>20180701</v>
          </cell>
          <cell r="J132">
            <v>20190331</v>
          </cell>
          <cell r="K132" t="str">
            <v>2018年度</v>
          </cell>
          <cell r="L132" t="str">
            <v>（支出）科学研究費補助金</v>
          </cell>
          <cell r="M132" t="str">
            <v>直接経費</v>
          </cell>
          <cell r="N132" t="str">
            <v>科研費</v>
          </cell>
          <cell r="O132" t="str">
            <v>繰越有</v>
          </cell>
          <cell r="P132" t="str">
            <v>客）客員教員等</v>
          </cell>
          <cell r="Q132" t="str">
            <v>桑畑　和明</v>
          </cell>
          <cell r="R132" t="str">
            <v>八景キャンパス</v>
          </cell>
          <cell r="S132" t="str">
            <v>特別研究員(PD)</v>
          </cell>
          <cell r="X132" t="str">
            <v>開始</v>
          </cell>
          <cell r="Y132" t="str">
            <v>虎谷　裕子</v>
          </cell>
          <cell r="Z132" t="str">
            <v>研究推進部（八景）（29-）</v>
          </cell>
          <cell r="AA132" t="str">
            <v>特別研究員奨励費 転入（横浜国立大学 2018.7.1）</v>
          </cell>
          <cell r="AB132" t="str">
            <v>17J00199</v>
          </cell>
          <cell r="AC132" t="str">
            <v>許可しない</v>
          </cell>
          <cell r="AD132" t="str">
            <v>許可しない</v>
          </cell>
          <cell r="AE132" t="str">
            <v>許可しない</v>
          </cell>
          <cell r="AF132" t="str">
            <v>直接費</v>
          </cell>
          <cell r="AG132">
            <v>11302032</v>
          </cell>
          <cell r="AH132" t="str">
            <v>客）桑畑　和明（30-）</v>
          </cell>
          <cell r="AI132">
            <v>100</v>
          </cell>
          <cell r="AJ132">
            <v>0</v>
          </cell>
          <cell r="AK132">
            <v>0</v>
          </cell>
          <cell r="AL132">
            <v>0</v>
          </cell>
          <cell r="AM132">
            <v>0</v>
          </cell>
          <cell r="AN132">
            <v>0</v>
          </cell>
          <cell r="AO132">
            <v>693928</v>
          </cell>
          <cell r="AP132">
            <v>0</v>
          </cell>
          <cell r="AQ132">
            <v>0</v>
          </cell>
          <cell r="AR132">
            <v>693928</v>
          </cell>
        </row>
        <row r="133">
          <cell r="A133" t="str">
            <v>1817J05293籾内　義希</v>
          </cell>
          <cell r="B133" t="str">
            <v>籾内　義希</v>
          </cell>
          <cell r="C133" t="str">
            <v>2018年度</v>
          </cell>
          <cell r="D133" t="str">
            <v>（収入）科学研究費補助金</v>
          </cell>
          <cell r="E133" t="str">
            <v>1817J05293</v>
          </cell>
          <cell r="F133" t="str">
            <v>（科研）ＩＬＣ２におけるマイクロＲＮＡによる２型サイトカイン遺伝子の発現制御機構の解明</v>
          </cell>
          <cell r="G133" t="str">
            <v>（科研）ＩＬＣ２におけるマイクロＲＮＡに</v>
          </cell>
          <cell r="H133" t="str">
            <v>科研費（補助金）</v>
          </cell>
          <cell r="I133">
            <v>20180401</v>
          </cell>
          <cell r="J133">
            <v>20190331</v>
          </cell>
          <cell r="K133" t="str">
            <v>2018年度</v>
          </cell>
          <cell r="L133" t="str">
            <v>（支出）科学研究費補助金</v>
          </cell>
          <cell r="M133" t="str">
            <v>直接経費</v>
          </cell>
          <cell r="N133" t="str">
            <v>科研費</v>
          </cell>
          <cell r="O133" t="str">
            <v>繰越有</v>
          </cell>
          <cell r="P133" t="str">
            <v>客)客員教員等(医学・病院等）</v>
          </cell>
          <cell r="Q133" t="str">
            <v>籾内　義希</v>
          </cell>
          <cell r="R133" t="str">
            <v>鶴見キャンパス</v>
          </cell>
          <cell r="S133" t="str">
            <v>特別研究員(DC2)</v>
          </cell>
          <cell r="X133" t="str">
            <v>開始</v>
          </cell>
          <cell r="Y133" t="str">
            <v>虎谷　裕子</v>
          </cell>
          <cell r="Z133" t="str">
            <v>研究推進部（八景）（29-）</v>
          </cell>
          <cell r="AA133" t="str">
            <v>特別研究員奨励費</v>
          </cell>
          <cell r="AB133" t="str">
            <v>17J05293</v>
          </cell>
          <cell r="AC133" t="str">
            <v>許可しない</v>
          </cell>
          <cell r="AD133" t="str">
            <v>許可しない</v>
          </cell>
          <cell r="AE133" t="str">
            <v>許可しない</v>
          </cell>
          <cell r="AF133" t="str">
            <v>直接費</v>
          </cell>
          <cell r="AG133">
            <v>11351085</v>
          </cell>
          <cell r="AH133" t="str">
            <v>客）籾内　義希（29-）</v>
          </cell>
          <cell r="AI133">
            <v>100</v>
          </cell>
          <cell r="AJ133">
            <v>0</v>
          </cell>
          <cell r="AK133">
            <v>0</v>
          </cell>
          <cell r="AL133">
            <v>0</v>
          </cell>
          <cell r="AM133">
            <v>0</v>
          </cell>
          <cell r="AN133">
            <v>0</v>
          </cell>
          <cell r="AO133">
            <v>900000</v>
          </cell>
          <cell r="AP133">
            <v>0</v>
          </cell>
          <cell r="AQ133">
            <v>0</v>
          </cell>
          <cell r="AR133">
            <v>900000</v>
          </cell>
        </row>
        <row r="134">
          <cell r="A134" t="str">
            <v>1817J09589佐用　かなえ</v>
          </cell>
          <cell r="B134" t="str">
            <v>佐用　かなえ</v>
          </cell>
          <cell r="C134" t="str">
            <v>2018年度</v>
          </cell>
          <cell r="D134" t="str">
            <v>（収入）科学研究費補助金</v>
          </cell>
          <cell r="E134" t="str">
            <v>1817J09589</v>
          </cell>
          <cell r="F134" t="str">
            <v>（科研）疾患モデル作製に向けた骨髄様組織培養法の確立</v>
          </cell>
          <cell r="G134" t="str">
            <v>（科研）疾患モデル作製に向けた骨髄様組織</v>
          </cell>
          <cell r="H134" t="str">
            <v>科研費（補助金）</v>
          </cell>
          <cell r="I134">
            <v>20180401</v>
          </cell>
          <cell r="J134">
            <v>20190331</v>
          </cell>
          <cell r="K134" t="str">
            <v>2018年度</v>
          </cell>
          <cell r="L134" t="str">
            <v>（支出）科学研究費補助金</v>
          </cell>
          <cell r="M134" t="str">
            <v>直接経費</v>
          </cell>
          <cell r="N134" t="str">
            <v>科研費</v>
          </cell>
          <cell r="O134" t="str">
            <v>繰越有</v>
          </cell>
          <cell r="P134" t="str">
            <v>客）客員教員等</v>
          </cell>
          <cell r="Q134" t="str">
            <v>佐用　かなえ</v>
          </cell>
          <cell r="R134" t="str">
            <v>八景キャンパス</v>
          </cell>
          <cell r="S134" t="str">
            <v>特別研究員(DC1)</v>
          </cell>
          <cell r="X134" t="str">
            <v>開始</v>
          </cell>
          <cell r="Y134" t="str">
            <v>虎谷　裕子</v>
          </cell>
          <cell r="Z134" t="str">
            <v>研究推進部（八景）（29-）</v>
          </cell>
          <cell r="AA134" t="str">
            <v>特別研究員奨励費</v>
          </cell>
          <cell r="AB134" t="str">
            <v>17J09589</v>
          </cell>
          <cell r="AC134" t="str">
            <v>許可しない</v>
          </cell>
          <cell r="AD134" t="str">
            <v>許可しない</v>
          </cell>
          <cell r="AE134" t="str">
            <v>許可しない</v>
          </cell>
          <cell r="AF134" t="str">
            <v>直接費</v>
          </cell>
          <cell r="AG134">
            <v>11302021</v>
          </cell>
          <cell r="AH134" t="str">
            <v>客）佐用　かなえ（29-）</v>
          </cell>
          <cell r="AI134">
            <v>100</v>
          </cell>
          <cell r="AJ134">
            <v>0</v>
          </cell>
          <cell r="AK134">
            <v>0</v>
          </cell>
          <cell r="AL134">
            <v>0</v>
          </cell>
          <cell r="AM134">
            <v>0</v>
          </cell>
          <cell r="AN134">
            <v>0</v>
          </cell>
          <cell r="AO134">
            <v>800000</v>
          </cell>
          <cell r="AP134">
            <v>0</v>
          </cell>
          <cell r="AQ134">
            <v>0</v>
          </cell>
          <cell r="AR134">
            <v>800000</v>
          </cell>
        </row>
        <row r="135">
          <cell r="A135" t="str">
            <v>1817J09723吉田　英樹</v>
          </cell>
          <cell r="B135" t="str">
            <v>吉田　英樹</v>
          </cell>
          <cell r="C135" t="str">
            <v>2018年度</v>
          </cell>
          <cell r="D135" t="str">
            <v>（収入）科学研究費補助金</v>
          </cell>
          <cell r="E135" t="str">
            <v>1817J09723</v>
          </cell>
          <cell r="F135" t="str">
            <v>（科研）新規ＣｈＩＰ－ｓｅｑ法及び関連手法の開発による転写制御因子の機能解析</v>
          </cell>
          <cell r="G135" t="str">
            <v>（科研）新規ＣｈＩＰ－ｓｅｑ法及び関連手</v>
          </cell>
          <cell r="H135" t="str">
            <v>科研費（補助金）</v>
          </cell>
          <cell r="I135">
            <v>20180401</v>
          </cell>
          <cell r="J135">
            <v>20190331</v>
          </cell>
          <cell r="K135" t="str">
            <v>2018年度</v>
          </cell>
          <cell r="L135" t="str">
            <v>（支出）科学研究費補助金</v>
          </cell>
          <cell r="M135" t="str">
            <v>直接経費</v>
          </cell>
          <cell r="N135" t="str">
            <v>科研費</v>
          </cell>
          <cell r="O135" t="str">
            <v>繰越有</v>
          </cell>
          <cell r="P135" t="str">
            <v>客）客員教員等</v>
          </cell>
          <cell r="Q135" t="str">
            <v>吉田　英樹</v>
          </cell>
          <cell r="R135" t="str">
            <v>舞岡キャンパス</v>
          </cell>
          <cell r="S135" t="str">
            <v>特別研究員(PD)</v>
          </cell>
          <cell r="X135" t="str">
            <v>開始</v>
          </cell>
          <cell r="Y135" t="str">
            <v>虎谷　裕子</v>
          </cell>
          <cell r="Z135" t="str">
            <v>研究推進部（八景）（29-）</v>
          </cell>
          <cell r="AA135" t="str">
            <v>特別研究員奨励費</v>
          </cell>
          <cell r="AB135" t="str">
            <v>17J09723</v>
          </cell>
          <cell r="AC135" t="str">
            <v>許可しない</v>
          </cell>
          <cell r="AD135" t="str">
            <v>許可しない</v>
          </cell>
          <cell r="AE135" t="str">
            <v>許可しない</v>
          </cell>
          <cell r="AF135" t="str">
            <v>直接費</v>
          </cell>
          <cell r="AG135">
            <v>11302022</v>
          </cell>
          <cell r="AH135" t="str">
            <v>客）吉田　英樹（29-）</v>
          </cell>
          <cell r="AI135">
            <v>100</v>
          </cell>
          <cell r="AJ135">
            <v>0</v>
          </cell>
          <cell r="AK135">
            <v>0</v>
          </cell>
          <cell r="AL135">
            <v>0</v>
          </cell>
          <cell r="AM135">
            <v>0</v>
          </cell>
          <cell r="AN135">
            <v>0</v>
          </cell>
          <cell r="AO135">
            <v>1100000</v>
          </cell>
          <cell r="AP135">
            <v>0</v>
          </cell>
          <cell r="AQ135">
            <v>0</v>
          </cell>
          <cell r="AR135">
            <v>1100000</v>
          </cell>
        </row>
        <row r="136">
          <cell r="A136" t="str">
            <v>1817J09825奥田　諒</v>
          </cell>
          <cell r="B136" t="str">
            <v>奥田　諒</v>
          </cell>
          <cell r="C136" t="str">
            <v>2018年度</v>
          </cell>
          <cell r="D136" t="str">
            <v>（収入）科学研究費補助金</v>
          </cell>
          <cell r="E136" t="str">
            <v>1817J09825</v>
          </cell>
          <cell r="F136" t="str">
            <v>（科研）微小環境を伴うヒト膵癌三次元組織創出に基づく革新的薬剤評価系の構築</v>
          </cell>
          <cell r="G136" t="str">
            <v>（科研）微小環境を伴うヒト膵癌三次元組織</v>
          </cell>
          <cell r="H136" t="str">
            <v>科研費（補助金）</v>
          </cell>
          <cell r="I136">
            <v>20180615</v>
          </cell>
          <cell r="J136">
            <v>20190331</v>
          </cell>
          <cell r="K136" t="str">
            <v>2018年度</v>
          </cell>
          <cell r="L136" t="str">
            <v>（支出）科学研究費補助金</v>
          </cell>
          <cell r="M136" t="str">
            <v>直接経費</v>
          </cell>
          <cell r="N136" t="str">
            <v>科研費</v>
          </cell>
          <cell r="O136" t="str">
            <v>繰越有</v>
          </cell>
          <cell r="P136" t="str">
            <v>客)客員教員等(医学・病院等）</v>
          </cell>
          <cell r="Q136" t="str">
            <v>奥田　諒</v>
          </cell>
          <cell r="R136" t="str">
            <v>医学研究科</v>
          </cell>
          <cell r="S136" t="str">
            <v>特別研究員(PD)</v>
          </cell>
          <cell r="X136" t="str">
            <v>開始</v>
          </cell>
          <cell r="Y136" t="str">
            <v>虎谷　裕子</v>
          </cell>
          <cell r="Z136" t="str">
            <v>研究推進部（八景）（29-）</v>
          </cell>
          <cell r="AA136" t="str">
            <v>特別研究員奨励費</v>
          </cell>
          <cell r="AB136" t="str">
            <v>17J09825</v>
          </cell>
          <cell r="AC136" t="str">
            <v>許可しない</v>
          </cell>
          <cell r="AD136" t="str">
            <v>許可しない</v>
          </cell>
          <cell r="AE136" t="str">
            <v>許可しない</v>
          </cell>
          <cell r="AF136" t="str">
            <v>直接費</v>
          </cell>
          <cell r="AG136">
            <v>11351087</v>
          </cell>
          <cell r="AH136" t="str">
            <v>客）奥田　諒（29-）</v>
          </cell>
          <cell r="AI136">
            <v>100</v>
          </cell>
          <cell r="AJ136">
            <v>0</v>
          </cell>
          <cell r="AK136">
            <v>0</v>
          </cell>
          <cell r="AL136">
            <v>0</v>
          </cell>
          <cell r="AM136">
            <v>0</v>
          </cell>
          <cell r="AN136">
            <v>0</v>
          </cell>
          <cell r="AO136">
            <v>800000</v>
          </cell>
          <cell r="AP136">
            <v>0</v>
          </cell>
          <cell r="AQ136">
            <v>0</v>
          </cell>
          <cell r="AR136">
            <v>800000</v>
          </cell>
        </row>
        <row r="137">
          <cell r="A137" t="str">
            <v>1818F18101谷口　英樹</v>
          </cell>
          <cell r="B137" t="str">
            <v>谷口　英樹</v>
          </cell>
          <cell r="C137" t="str">
            <v>2018年度</v>
          </cell>
          <cell r="D137" t="str">
            <v>（収入）科学研究費補助金</v>
          </cell>
          <cell r="E137" t="str">
            <v>1818F18101</v>
          </cell>
          <cell r="F137" t="str">
            <v>（科研）ヒトiPS肝芽再構成系を用いた血液細胞との相互作用により肝細胞分化制御機構の解明</v>
          </cell>
          <cell r="G137" t="str">
            <v>（科研）ヒトiPS肝芽再構成系を用いた血</v>
          </cell>
          <cell r="H137" t="str">
            <v>科研費（補助金）</v>
          </cell>
          <cell r="I137">
            <v>20180401</v>
          </cell>
          <cell r="J137">
            <v>20190331</v>
          </cell>
          <cell r="K137" t="str">
            <v>2018年度</v>
          </cell>
          <cell r="L137" t="str">
            <v>（支出）科学研究費補助金</v>
          </cell>
          <cell r="M137" t="str">
            <v>直接経費</v>
          </cell>
          <cell r="N137" t="str">
            <v>科研費</v>
          </cell>
          <cell r="O137" t="str">
            <v>繰越有</v>
          </cell>
          <cell r="P137" t="str">
            <v>研）学術院（福浦）</v>
          </cell>
          <cell r="Q137" t="str">
            <v>谷口　英樹</v>
          </cell>
          <cell r="R137" t="str">
            <v>医学研究科</v>
          </cell>
          <cell r="S137" t="str">
            <v>教授</v>
          </cell>
          <cell r="X137" t="str">
            <v>開始</v>
          </cell>
          <cell r="Y137" t="str">
            <v>虎谷　裕子</v>
          </cell>
          <cell r="Z137" t="str">
            <v>研究推進部（八景）（29-）</v>
          </cell>
          <cell r="AA137" t="str">
            <v>特別研究員奨励費</v>
          </cell>
          <cell r="AB137" t="str">
            <v>18F18101</v>
          </cell>
          <cell r="AC137" t="str">
            <v>許可しない</v>
          </cell>
          <cell r="AD137" t="str">
            <v>許可しない</v>
          </cell>
          <cell r="AE137" t="str">
            <v>許可しない</v>
          </cell>
          <cell r="AF137" t="str">
            <v>直接費</v>
          </cell>
          <cell r="AG137">
            <v>10952211</v>
          </cell>
          <cell r="AH137" t="str">
            <v>研）谷口　英樹(19-)</v>
          </cell>
          <cell r="AI137">
            <v>100</v>
          </cell>
          <cell r="AJ137">
            <v>0</v>
          </cell>
          <cell r="AK137">
            <v>0</v>
          </cell>
          <cell r="AL137">
            <v>0</v>
          </cell>
          <cell r="AM137">
            <v>0</v>
          </cell>
          <cell r="AN137">
            <v>0</v>
          </cell>
          <cell r="AO137">
            <v>1200000</v>
          </cell>
          <cell r="AP137">
            <v>0</v>
          </cell>
          <cell r="AQ137">
            <v>0</v>
          </cell>
          <cell r="AR137">
            <v>1200000</v>
          </cell>
        </row>
        <row r="138">
          <cell r="A138" t="str">
            <v>1818F18414梁　明秀</v>
          </cell>
          <cell r="B138" t="str">
            <v>梁　明秀</v>
          </cell>
          <cell r="C138" t="str">
            <v>2018年度</v>
          </cell>
          <cell r="D138" t="str">
            <v>（収入）科学研究費補助金</v>
          </cell>
          <cell r="E138" t="str">
            <v>1818F18414</v>
          </cell>
          <cell r="F138" t="str">
            <v>（科研）三次元培養肺癌細胞を用いたEMT誘導メカニズムの解明</v>
          </cell>
          <cell r="G138" t="str">
            <v>（科研）三次元培養肺癌細胞を用いたEMT誘</v>
          </cell>
          <cell r="H138" t="str">
            <v>科研費（補助金）</v>
          </cell>
          <cell r="I138">
            <v>20181012</v>
          </cell>
          <cell r="J138">
            <v>20190331</v>
          </cell>
          <cell r="K138" t="str">
            <v>2018年度</v>
          </cell>
          <cell r="L138" t="str">
            <v>（支出）科学研究費補助金</v>
          </cell>
          <cell r="M138" t="str">
            <v>直接経費</v>
          </cell>
          <cell r="N138" t="str">
            <v>科研費</v>
          </cell>
          <cell r="O138" t="str">
            <v>繰越有</v>
          </cell>
          <cell r="P138" t="str">
            <v>研）学術院（福浦）</v>
          </cell>
          <cell r="Q138" t="str">
            <v>梁　明秀</v>
          </cell>
          <cell r="R138" t="str">
            <v>医学研究科</v>
          </cell>
          <cell r="S138" t="str">
            <v>教授</v>
          </cell>
          <cell r="X138" t="str">
            <v>開始</v>
          </cell>
          <cell r="Y138" t="str">
            <v>虎谷　裕子</v>
          </cell>
          <cell r="Z138" t="str">
            <v>研究推進部（八景）（29-）</v>
          </cell>
          <cell r="AA138" t="str">
            <v>特別研究員奨励費</v>
          </cell>
          <cell r="AB138" t="str">
            <v>18F18414</v>
          </cell>
          <cell r="AC138" t="str">
            <v>許可しない</v>
          </cell>
          <cell r="AD138" t="str">
            <v>許可しない</v>
          </cell>
          <cell r="AE138" t="str">
            <v>許可しない</v>
          </cell>
          <cell r="AF138" t="str">
            <v>直接費</v>
          </cell>
          <cell r="AG138">
            <v>10952294</v>
          </cell>
          <cell r="AH138" t="str">
            <v>研）梁　明秀(19-)</v>
          </cell>
          <cell r="AI138">
            <v>100</v>
          </cell>
          <cell r="AJ138">
            <v>0</v>
          </cell>
          <cell r="AK138">
            <v>0</v>
          </cell>
          <cell r="AL138">
            <v>0</v>
          </cell>
          <cell r="AM138">
            <v>0</v>
          </cell>
          <cell r="AN138">
            <v>0</v>
          </cell>
          <cell r="AO138">
            <v>500000</v>
          </cell>
          <cell r="AP138">
            <v>0</v>
          </cell>
          <cell r="AQ138">
            <v>0</v>
          </cell>
          <cell r="AR138">
            <v>500000</v>
          </cell>
        </row>
        <row r="139">
          <cell r="A139" t="str">
            <v>1818H00911中條　祐介</v>
          </cell>
          <cell r="B139" t="str">
            <v>中條　祐介</v>
          </cell>
          <cell r="C139" t="str">
            <v>2018年度</v>
          </cell>
          <cell r="D139" t="str">
            <v>（収入）科学研究費補助金</v>
          </cell>
          <cell r="E139" t="str">
            <v>1818H00911</v>
          </cell>
          <cell r="F139" t="str">
            <v>（科研・分）非財務情報の重要性分析と企業評価</v>
          </cell>
          <cell r="G139" t="str">
            <v>（科研・分）非財務情報の重要性分析と企業</v>
          </cell>
          <cell r="H139" t="str">
            <v>科研費（補助金）</v>
          </cell>
          <cell r="I139">
            <v>20180401</v>
          </cell>
          <cell r="J139">
            <v>20190331</v>
          </cell>
          <cell r="K139" t="str">
            <v>2018年度</v>
          </cell>
          <cell r="L139" t="str">
            <v>（支出）科学研究費補助金</v>
          </cell>
          <cell r="M139" t="str">
            <v>直接経費</v>
          </cell>
          <cell r="N139" t="str">
            <v>科研費</v>
          </cell>
          <cell r="O139" t="str">
            <v>繰越有</v>
          </cell>
          <cell r="P139" t="str">
            <v>研）学術院</v>
          </cell>
          <cell r="Q139" t="str">
            <v>中條　祐介</v>
          </cell>
          <cell r="R139" t="str">
            <v>八景キャンパス</v>
          </cell>
          <cell r="S139" t="str">
            <v>教授</v>
          </cell>
          <cell r="X139" t="str">
            <v>開始</v>
          </cell>
          <cell r="Y139" t="str">
            <v>虎谷　裕子</v>
          </cell>
          <cell r="Z139" t="str">
            <v>研究推進部（八景）（29-）</v>
          </cell>
          <cell r="AA139" t="str">
            <v>基盤研究(B) 分担金（一橋大学）</v>
          </cell>
          <cell r="AB139" t="str">
            <v>18H00911</v>
          </cell>
          <cell r="AC139" t="str">
            <v>許可しない</v>
          </cell>
          <cell r="AD139" t="str">
            <v>許可しない</v>
          </cell>
          <cell r="AE139" t="str">
            <v>許可しない</v>
          </cell>
          <cell r="AF139" t="str">
            <v>直接費</v>
          </cell>
          <cell r="AG139">
            <v>10901004</v>
          </cell>
          <cell r="AH139" t="str">
            <v>研）中條　祐介</v>
          </cell>
          <cell r="AI139">
            <v>100</v>
          </cell>
          <cell r="AJ139">
            <v>0</v>
          </cell>
          <cell r="AK139">
            <v>0</v>
          </cell>
          <cell r="AL139">
            <v>0</v>
          </cell>
          <cell r="AM139">
            <v>0</v>
          </cell>
          <cell r="AN139">
            <v>0</v>
          </cell>
          <cell r="AO139">
            <v>100000</v>
          </cell>
          <cell r="AP139">
            <v>0</v>
          </cell>
          <cell r="AQ139">
            <v>0</v>
          </cell>
          <cell r="AR139">
            <v>100000</v>
          </cell>
        </row>
        <row r="140">
          <cell r="A140" t="str">
            <v>1818H00912黒木　淳</v>
          </cell>
          <cell r="B140" t="str">
            <v>黒木　淳</v>
          </cell>
          <cell r="C140" t="str">
            <v>2018年度</v>
          </cell>
          <cell r="D140" t="str">
            <v>（収入）科学研究費補助金</v>
          </cell>
          <cell r="E140" t="str">
            <v>1818H00912</v>
          </cell>
          <cell r="F140" t="str">
            <v>（科研・分）中小企業における管理会計能力と財務業績の関係に関する経験的研究</v>
          </cell>
          <cell r="G140" t="str">
            <v>（科研・分）中小企業における管理会計能力</v>
          </cell>
          <cell r="H140" t="str">
            <v>科研費（補助金）</v>
          </cell>
          <cell r="I140">
            <v>20180401</v>
          </cell>
          <cell r="J140">
            <v>20190331</v>
          </cell>
          <cell r="K140" t="str">
            <v>2018年度</v>
          </cell>
          <cell r="L140" t="str">
            <v>（支出）科学研究費補助金</v>
          </cell>
          <cell r="M140" t="str">
            <v>直接経費</v>
          </cell>
          <cell r="N140" t="str">
            <v>科研費</v>
          </cell>
          <cell r="O140" t="str">
            <v>繰越有</v>
          </cell>
          <cell r="P140" t="str">
            <v>研）学術院</v>
          </cell>
          <cell r="Q140" t="str">
            <v>黒木　淳</v>
          </cell>
          <cell r="R140" t="str">
            <v>八景キャンパス</v>
          </cell>
          <cell r="S140" t="str">
            <v>准教授</v>
          </cell>
          <cell r="X140" t="str">
            <v>開始</v>
          </cell>
          <cell r="Y140" t="str">
            <v>虎谷　裕子</v>
          </cell>
          <cell r="Z140" t="str">
            <v>研究推進部（八景）（29-）</v>
          </cell>
          <cell r="AA140" t="str">
            <v>基盤研究(B) 分担金（京都大学）</v>
          </cell>
          <cell r="AB140" t="str">
            <v>18H00912</v>
          </cell>
          <cell r="AC140" t="str">
            <v>許可しない</v>
          </cell>
          <cell r="AD140" t="str">
            <v>許可しない</v>
          </cell>
          <cell r="AE140" t="str">
            <v>許可しない</v>
          </cell>
          <cell r="AF140" t="str">
            <v>直接費</v>
          </cell>
          <cell r="AG140">
            <v>10901311</v>
          </cell>
          <cell r="AH140" t="str">
            <v>研）黒木　淳（27-）</v>
          </cell>
          <cell r="AI140">
            <v>100</v>
          </cell>
          <cell r="AJ140">
            <v>0</v>
          </cell>
          <cell r="AK140">
            <v>0</v>
          </cell>
          <cell r="AL140">
            <v>0</v>
          </cell>
          <cell r="AM140">
            <v>0</v>
          </cell>
          <cell r="AN140">
            <v>0</v>
          </cell>
          <cell r="AO140">
            <v>200000</v>
          </cell>
          <cell r="AP140">
            <v>0</v>
          </cell>
          <cell r="AQ140">
            <v>0</v>
          </cell>
          <cell r="AR140">
            <v>200000</v>
          </cell>
        </row>
        <row r="141">
          <cell r="A141" t="str">
            <v>1818H00970高橋　寛人</v>
          </cell>
          <cell r="B141" t="str">
            <v>高橋　寛人</v>
          </cell>
          <cell r="C141" t="str">
            <v>2018年度</v>
          </cell>
          <cell r="D141" t="str">
            <v>（収入）科学研究費補助金</v>
          </cell>
          <cell r="E141" t="str">
            <v>1818H00970</v>
          </cell>
          <cell r="F141" t="str">
            <v>（科研・分）拡散・拡張する公教育と教育機会保障に関する国際比較研究</v>
          </cell>
          <cell r="G141" t="str">
            <v>（科研・分）拡散・拡張する公教育と教育機</v>
          </cell>
          <cell r="H141" t="str">
            <v>科研費（補助金）</v>
          </cell>
          <cell r="I141">
            <v>20180401</v>
          </cell>
          <cell r="J141">
            <v>20190331</v>
          </cell>
          <cell r="K141" t="str">
            <v>2018年度</v>
          </cell>
          <cell r="L141" t="str">
            <v>（支出）科学研究費補助金</v>
          </cell>
          <cell r="M141" t="str">
            <v>直接経費</v>
          </cell>
          <cell r="N141" t="str">
            <v>科研費</v>
          </cell>
          <cell r="O141" t="str">
            <v>繰越有</v>
          </cell>
          <cell r="P141" t="str">
            <v>研）学術院</v>
          </cell>
          <cell r="Q141" t="str">
            <v>高橋　寛人</v>
          </cell>
          <cell r="R141" t="str">
            <v>八景キャンパス</v>
          </cell>
          <cell r="S141" t="str">
            <v>教授</v>
          </cell>
          <cell r="X141" t="str">
            <v>開始</v>
          </cell>
          <cell r="Y141" t="str">
            <v>虎谷　裕子</v>
          </cell>
          <cell r="Z141" t="str">
            <v>研究推進部（八景）（29-）</v>
          </cell>
          <cell r="AA141" t="str">
            <v>基盤研究(B) 分担金（北海道大学）</v>
          </cell>
          <cell r="AB141" t="str">
            <v>18H00970</v>
          </cell>
          <cell r="AC141" t="str">
            <v>許可しない</v>
          </cell>
          <cell r="AD141" t="str">
            <v>許可しない</v>
          </cell>
          <cell r="AE141" t="str">
            <v>許可しない</v>
          </cell>
          <cell r="AF141" t="str">
            <v>直接費</v>
          </cell>
          <cell r="AG141">
            <v>10901062</v>
          </cell>
          <cell r="AH141" t="str">
            <v>研）高橋　寛人</v>
          </cell>
          <cell r="AI141">
            <v>100</v>
          </cell>
          <cell r="AJ141">
            <v>0</v>
          </cell>
          <cell r="AK141">
            <v>0</v>
          </cell>
          <cell r="AL141">
            <v>0</v>
          </cell>
          <cell r="AM141">
            <v>0</v>
          </cell>
          <cell r="AN141">
            <v>0</v>
          </cell>
          <cell r="AO141">
            <v>170000</v>
          </cell>
          <cell r="AP141">
            <v>0</v>
          </cell>
          <cell r="AQ141">
            <v>0</v>
          </cell>
          <cell r="AR141">
            <v>170000</v>
          </cell>
        </row>
        <row r="142">
          <cell r="A142" t="str">
            <v>1818H01601中西　正彦</v>
          </cell>
          <cell r="B142" t="str">
            <v>中西　正彦</v>
          </cell>
          <cell r="C142" t="str">
            <v>2018年度</v>
          </cell>
          <cell r="D142" t="str">
            <v>（収入）科学研究費補助金</v>
          </cell>
          <cell r="E142" t="str">
            <v>1818H01601</v>
          </cell>
          <cell r="F142" t="str">
            <v>（科研・分）社会的包摂プログラムを組み込んだ外国人集住地区再生手法の実態と日本への適用</v>
          </cell>
          <cell r="G142" t="str">
            <v>（科研・分）社会的包摂プログラムを組み込</v>
          </cell>
          <cell r="H142" t="str">
            <v>科研費（補助金）</v>
          </cell>
          <cell r="I142">
            <v>20180401</v>
          </cell>
          <cell r="J142">
            <v>20190331</v>
          </cell>
          <cell r="K142" t="str">
            <v>2018年度</v>
          </cell>
          <cell r="L142" t="str">
            <v>（支出）科学研究費補助金</v>
          </cell>
          <cell r="M142" t="str">
            <v>直接経費</v>
          </cell>
          <cell r="N142" t="str">
            <v>科研費</v>
          </cell>
          <cell r="O142" t="str">
            <v>繰越有</v>
          </cell>
          <cell r="P142" t="str">
            <v>研）学術院</v>
          </cell>
          <cell r="Q142" t="str">
            <v>中西　正彦</v>
          </cell>
          <cell r="R142" t="str">
            <v>八景キャンパス</v>
          </cell>
          <cell r="S142" t="str">
            <v>准教授</v>
          </cell>
          <cell r="X142" t="str">
            <v>開始</v>
          </cell>
          <cell r="Y142" t="str">
            <v>虎谷　裕子</v>
          </cell>
          <cell r="Z142" t="str">
            <v>研究推進部（八景）（29-）</v>
          </cell>
          <cell r="AA142" t="str">
            <v>基盤研究(B) 分担金（筑波大学）</v>
          </cell>
          <cell r="AB142" t="str">
            <v>18H01601</v>
          </cell>
          <cell r="AC142" t="str">
            <v>許可しない</v>
          </cell>
          <cell r="AD142" t="str">
            <v>許可しない</v>
          </cell>
          <cell r="AE142" t="str">
            <v>許可しない</v>
          </cell>
          <cell r="AF142" t="str">
            <v>直接費</v>
          </cell>
          <cell r="AG142">
            <v>10901288</v>
          </cell>
          <cell r="AH142" t="str">
            <v>研）中西　正彦（25-）</v>
          </cell>
          <cell r="AI142">
            <v>100</v>
          </cell>
          <cell r="AJ142">
            <v>0</v>
          </cell>
          <cell r="AK142">
            <v>0</v>
          </cell>
          <cell r="AL142">
            <v>0</v>
          </cell>
          <cell r="AM142">
            <v>0</v>
          </cell>
          <cell r="AN142">
            <v>0</v>
          </cell>
          <cell r="AO142">
            <v>600000</v>
          </cell>
          <cell r="AP142">
            <v>0</v>
          </cell>
          <cell r="AQ142">
            <v>0</v>
          </cell>
          <cell r="AR142">
            <v>600000</v>
          </cell>
        </row>
        <row r="143">
          <cell r="A143" t="str">
            <v>1818H01945立川　仁典</v>
          </cell>
          <cell r="B143" t="str">
            <v>立川　仁典</v>
          </cell>
          <cell r="C143" t="str">
            <v>2018年度</v>
          </cell>
          <cell r="D143" t="str">
            <v>（収入）科学研究費補助金</v>
          </cell>
          <cell r="E143" t="str">
            <v>1818H01945</v>
          </cell>
          <cell r="F143" t="str">
            <v>（科研）量子多成分系理論の高度化とシステム構築：プロトニクス・ポジトロニクスへの展開</v>
          </cell>
          <cell r="G143" t="str">
            <v>（科研）量子多成分系理論の高度化とシステ</v>
          </cell>
          <cell r="H143" t="str">
            <v>科研費（補助金）</v>
          </cell>
          <cell r="I143">
            <v>20180401</v>
          </cell>
          <cell r="J143">
            <v>20190331</v>
          </cell>
          <cell r="K143" t="str">
            <v>2018年度</v>
          </cell>
          <cell r="L143" t="str">
            <v>（支出）科学研究費補助金</v>
          </cell>
          <cell r="M143" t="str">
            <v>直接経費</v>
          </cell>
          <cell r="N143" t="str">
            <v>科研費</v>
          </cell>
          <cell r="O143" t="str">
            <v>繰越有</v>
          </cell>
          <cell r="P143" t="str">
            <v>研）学術院</v>
          </cell>
          <cell r="Q143" t="str">
            <v>立川　仁典</v>
          </cell>
          <cell r="R143" t="str">
            <v>八景キャンパス</v>
          </cell>
          <cell r="S143" t="str">
            <v>教授</v>
          </cell>
          <cell r="X143" t="str">
            <v>開始</v>
          </cell>
          <cell r="Y143" t="str">
            <v>虎谷　裕子</v>
          </cell>
          <cell r="Z143" t="str">
            <v>研究推進部（八景）（29-）</v>
          </cell>
          <cell r="AA143" t="str">
            <v>基盤研究(B)</v>
          </cell>
          <cell r="AB143" t="str">
            <v>18H01945</v>
          </cell>
          <cell r="AC143" t="str">
            <v>許可しない</v>
          </cell>
          <cell r="AD143" t="str">
            <v>許可しない</v>
          </cell>
          <cell r="AE143" t="str">
            <v>許可しない</v>
          </cell>
          <cell r="AF143" t="str">
            <v>直接費</v>
          </cell>
          <cell r="AG143">
            <v>10902003</v>
          </cell>
          <cell r="AH143" t="str">
            <v>研）立川　仁典（30-）</v>
          </cell>
          <cell r="AI143">
            <v>100</v>
          </cell>
          <cell r="AJ143">
            <v>0</v>
          </cell>
          <cell r="AK143">
            <v>0</v>
          </cell>
          <cell r="AL143">
            <v>0</v>
          </cell>
          <cell r="AM143">
            <v>0</v>
          </cell>
          <cell r="AN143">
            <v>0</v>
          </cell>
          <cell r="AO143">
            <v>4900000</v>
          </cell>
          <cell r="AP143">
            <v>0</v>
          </cell>
          <cell r="AQ143">
            <v>0</v>
          </cell>
          <cell r="AR143">
            <v>4900000</v>
          </cell>
        </row>
        <row r="144">
          <cell r="A144" t="str">
            <v>1818H02317中谷　朋昭</v>
          </cell>
          <cell r="B144" t="str">
            <v>中谷　朋昭</v>
          </cell>
          <cell r="C144" t="str">
            <v>2018年度</v>
          </cell>
          <cell r="D144" t="str">
            <v>（収入）科学研究費補助金</v>
          </cell>
          <cell r="E144" t="str">
            <v>1818H02317</v>
          </cell>
          <cell r="F144" t="str">
            <v>（科研・分）将来の気候変動が世界各国・地域別のフードセキュリティに与える影響分析</v>
          </cell>
          <cell r="G144" t="str">
            <v>（科研・分）将来の気候変動が世界各国・地</v>
          </cell>
          <cell r="H144" t="str">
            <v>科研費（補助金）</v>
          </cell>
          <cell r="I144">
            <v>20180401</v>
          </cell>
          <cell r="J144">
            <v>20190331</v>
          </cell>
          <cell r="K144" t="str">
            <v>2018年度</v>
          </cell>
          <cell r="L144" t="str">
            <v>（支出）科学研究費補助金</v>
          </cell>
          <cell r="M144" t="str">
            <v>直接経費</v>
          </cell>
          <cell r="N144" t="str">
            <v>科研費</v>
          </cell>
          <cell r="O144" t="str">
            <v>繰越有</v>
          </cell>
          <cell r="P144" t="str">
            <v>研）学術院</v>
          </cell>
          <cell r="Q144" t="str">
            <v>中谷　朋昭</v>
          </cell>
          <cell r="R144" t="str">
            <v>八景キャンパス</v>
          </cell>
          <cell r="S144" t="str">
            <v>教授</v>
          </cell>
          <cell r="X144" t="str">
            <v>開始</v>
          </cell>
          <cell r="Y144" t="str">
            <v>虎谷　裕子</v>
          </cell>
          <cell r="Z144" t="str">
            <v>研究推進部（八景）（29-）</v>
          </cell>
          <cell r="AA144" t="str">
            <v>基盤研究(B) 分担金（国立研究開発法人国際農林水産業研究センター）</v>
          </cell>
          <cell r="AB144" t="str">
            <v>18H02317</v>
          </cell>
          <cell r="AC144" t="str">
            <v>許可しない</v>
          </cell>
          <cell r="AD144" t="str">
            <v>許可しない</v>
          </cell>
          <cell r="AE144" t="str">
            <v>許可しない</v>
          </cell>
          <cell r="AF144" t="str">
            <v>直接費</v>
          </cell>
          <cell r="AG144">
            <v>10902011</v>
          </cell>
          <cell r="AH144" t="str">
            <v>研）中谷　朋昭（30-）</v>
          </cell>
          <cell r="AI144">
            <v>100</v>
          </cell>
          <cell r="AJ144">
            <v>0</v>
          </cell>
          <cell r="AK144">
            <v>0</v>
          </cell>
          <cell r="AL144">
            <v>0</v>
          </cell>
          <cell r="AM144">
            <v>0</v>
          </cell>
          <cell r="AN144">
            <v>0</v>
          </cell>
          <cell r="AO144">
            <v>300000</v>
          </cell>
          <cell r="AP144">
            <v>0</v>
          </cell>
          <cell r="AQ144">
            <v>0</v>
          </cell>
          <cell r="AR144">
            <v>300000</v>
          </cell>
        </row>
        <row r="145">
          <cell r="A145" t="str">
            <v>1818H02378髙橋　秀尚</v>
          </cell>
          <cell r="B145" t="str">
            <v>髙橋　秀尚</v>
          </cell>
          <cell r="C145" t="str">
            <v>2018年度</v>
          </cell>
          <cell r="D145" t="str">
            <v>（収入）科学研究費補助金</v>
          </cell>
          <cell r="E145" t="str">
            <v>1818H02378</v>
          </cell>
          <cell r="F145" t="str">
            <v>（科研）Med26による新規転写制御機構と腫瘍性疾患との関わりについての解明</v>
          </cell>
          <cell r="G145" t="str">
            <v>（科研）Med26による新規転写制御機構</v>
          </cell>
          <cell r="H145" t="str">
            <v>科研費（補助金）</v>
          </cell>
          <cell r="I145">
            <v>20180401</v>
          </cell>
          <cell r="J145">
            <v>20190331</v>
          </cell>
          <cell r="K145" t="str">
            <v>2018年度</v>
          </cell>
          <cell r="L145" t="str">
            <v>（支出）科学研究費補助金</v>
          </cell>
          <cell r="M145" t="str">
            <v>直接経費</v>
          </cell>
          <cell r="N145" t="str">
            <v>科研費</v>
          </cell>
          <cell r="O145" t="str">
            <v>繰越有</v>
          </cell>
          <cell r="P145" t="str">
            <v>研）学術院（福浦）</v>
          </cell>
          <cell r="Q145" t="str">
            <v>髙橋　秀尚</v>
          </cell>
          <cell r="R145" t="str">
            <v>医学研究科</v>
          </cell>
          <cell r="S145" t="str">
            <v>教授</v>
          </cell>
          <cell r="X145" t="str">
            <v>開始</v>
          </cell>
          <cell r="Y145" t="str">
            <v>虎谷　裕子</v>
          </cell>
          <cell r="Z145" t="str">
            <v>研究推進部（八景）（29-）</v>
          </cell>
          <cell r="AA145" t="str">
            <v>基盤研究(B)</v>
          </cell>
          <cell r="AB145" t="str">
            <v>18H02378</v>
          </cell>
          <cell r="AC145" t="str">
            <v>許可しない</v>
          </cell>
          <cell r="AD145" t="str">
            <v>許可しない</v>
          </cell>
          <cell r="AE145" t="str">
            <v>許可しない</v>
          </cell>
          <cell r="AF145" t="str">
            <v>直接費</v>
          </cell>
          <cell r="AG145">
            <v>10952259</v>
          </cell>
          <cell r="AH145" t="str">
            <v>研）髙橋　秀尚（29-）</v>
          </cell>
          <cell r="AI145">
            <v>100</v>
          </cell>
          <cell r="AJ145">
            <v>0</v>
          </cell>
          <cell r="AK145">
            <v>0</v>
          </cell>
          <cell r="AL145">
            <v>0</v>
          </cell>
          <cell r="AM145">
            <v>0</v>
          </cell>
          <cell r="AN145">
            <v>0</v>
          </cell>
          <cell r="AO145">
            <v>4900000</v>
          </cell>
          <cell r="AP145">
            <v>0</v>
          </cell>
          <cell r="AQ145">
            <v>0</v>
          </cell>
          <cell r="AR145">
            <v>4900000</v>
          </cell>
        </row>
        <row r="146">
          <cell r="A146" t="str">
            <v>1818H02391佐藤　衛</v>
          </cell>
          <cell r="B146" t="str">
            <v>佐藤　衛</v>
          </cell>
          <cell r="C146" t="str">
            <v>2018年度</v>
          </cell>
          <cell r="D146" t="str">
            <v>（収入）科学研究費補助金</v>
          </cell>
          <cell r="E146" t="str">
            <v>1818H02391</v>
          </cell>
          <cell r="F146" t="str">
            <v>（科研）セグメント重水素化中性子散乱法による天然変性タンパク質の動的構造解析</v>
          </cell>
          <cell r="G146" t="str">
            <v>（科研）セグメント重水素化中性子散乱法に</v>
          </cell>
          <cell r="H146" t="str">
            <v>科研費（補助金）</v>
          </cell>
          <cell r="I146">
            <v>20180401</v>
          </cell>
          <cell r="J146">
            <v>20190331</v>
          </cell>
          <cell r="K146" t="str">
            <v>2018年度</v>
          </cell>
          <cell r="L146" t="str">
            <v>（支出）科学研究費補助金</v>
          </cell>
          <cell r="M146" t="str">
            <v>直接経費</v>
          </cell>
          <cell r="N146" t="str">
            <v>科研費</v>
          </cell>
          <cell r="O146" t="str">
            <v>繰越有</v>
          </cell>
          <cell r="P146" t="str">
            <v>研）学術院</v>
          </cell>
          <cell r="Q146" t="str">
            <v>佐藤　衛</v>
          </cell>
          <cell r="R146" t="str">
            <v>鶴見キャンパス</v>
          </cell>
          <cell r="S146" t="str">
            <v>教授</v>
          </cell>
          <cell r="X146" t="str">
            <v>開始</v>
          </cell>
          <cell r="Y146" t="str">
            <v>虎谷　裕子</v>
          </cell>
          <cell r="Z146" t="str">
            <v>研究推進部（八景）（29-）</v>
          </cell>
          <cell r="AA146" t="str">
            <v>基盤研究(B)</v>
          </cell>
          <cell r="AB146" t="str">
            <v>18H02391</v>
          </cell>
          <cell r="AC146" t="str">
            <v>許可しない</v>
          </cell>
          <cell r="AD146" t="str">
            <v>許可しない</v>
          </cell>
          <cell r="AE146" t="str">
            <v>許可しない</v>
          </cell>
          <cell r="AF146" t="str">
            <v>直接費</v>
          </cell>
          <cell r="AG146">
            <v>10901145</v>
          </cell>
          <cell r="AH146" t="str">
            <v>研）佐藤　衛</v>
          </cell>
          <cell r="AI146">
            <v>100</v>
          </cell>
          <cell r="AJ146">
            <v>0</v>
          </cell>
          <cell r="AK146">
            <v>0</v>
          </cell>
          <cell r="AL146">
            <v>0</v>
          </cell>
          <cell r="AM146">
            <v>0</v>
          </cell>
          <cell r="AN146">
            <v>0</v>
          </cell>
          <cell r="AO146">
            <v>7900000</v>
          </cell>
          <cell r="AP146">
            <v>0</v>
          </cell>
          <cell r="AQ146">
            <v>1000000</v>
          </cell>
          <cell r="AR146">
            <v>6900000</v>
          </cell>
        </row>
        <row r="147">
          <cell r="A147" t="str">
            <v>1818H02391小田　隆</v>
          </cell>
          <cell r="B147" t="str">
            <v>小田　隆</v>
          </cell>
          <cell r="C147" t="str">
            <v>2018年度</v>
          </cell>
          <cell r="D147" t="str">
            <v>（収入）科学研究費補助金</v>
          </cell>
          <cell r="E147" t="str">
            <v>1818H02391</v>
          </cell>
          <cell r="F147" t="str">
            <v>（科研）セグメント重水素化中性子散乱法による天然変性タンパク質の動的構造解析</v>
          </cell>
          <cell r="G147" t="str">
            <v>（科研）セグメント重水素化中性子散乱法に</v>
          </cell>
          <cell r="H147" t="str">
            <v>科研費（補助金）</v>
          </cell>
          <cell r="I147">
            <v>20180401</v>
          </cell>
          <cell r="J147">
            <v>20190331</v>
          </cell>
          <cell r="K147" t="str">
            <v>2018年度</v>
          </cell>
          <cell r="L147" t="str">
            <v>（支出）科学研究費補助金</v>
          </cell>
          <cell r="M147" t="str">
            <v>直接経費</v>
          </cell>
          <cell r="N147" t="str">
            <v>科研費</v>
          </cell>
          <cell r="O147" t="str">
            <v>繰越有</v>
          </cell>
          <cell r="P147" t="str">
            <v>研）学術院</v>
          </cell>
          <cell r="Q147" t="str">
            <v>佐藤　衛</v>
          </cell>
          <cell r="R147" t="str">
            <v>鶴見キャンパス</v>
          </cell>
          <cell r="S147" t="str">
            <v>教授</v>
          </cell>
          <cell r="X147" t="str">
            <v>開始</v>
          </cell>
          <cell r="Y147" t="str">
            <v>虎谷　裕子</v>
          </cell>
          <cell r="Z147" t="str">
            <v>研究推進部（八景）（29-）</v>
          </cell>
          <cell r="AA147" t="str">
            <v>基盤研究(B)</v>
          </cell>
          <cell r="AB147" t="str">
            <v>18H02391</v>
          </cell>
          <cell r="AC147" t="str">
            <v>許可しない</v>
          </cell>
          <cell r="AD147" t="str">
            <v>許可しない</v>
          </cell>
          <cell r="AE147" t="str">
            <v>許可しない</v>
          </cell>
          <cell r="AF147" t="str">
            <v>直接費</v>
          </cell>
          <cell r="AG147">
            <v>11302057</v>
          </cell>
          <cell r="AH147" t="str">
            <v>客）小田　隆（25-）</v>
          </cell>
          <cell r="AI147">
            <v>0</v>
          </cell>
          <cell r="AJ147">
            <v>0</v>
          </cell>
          <cell r="AK147">
            <v>0</v>
          </cell>
          <cell r="AL147">
            <v>0</v>
          </cell>
          <cell r="AM147">
            <v>0</v>
          </cell>
          <cell r="AN147">
            <v>0</v>
          </cell>
          <cell r="AO147">
            <v>0</v>
          </cell>
          <cell r="AP147">
            <v>1000000</v>
          </cell>
          <cell r="AQ147">
            <v>0</v>
          </cell>
          <cell r="AR147">
            <v>1000000</v>
          </cell>
        </row>
        <row r="148">
          <cell r="A148" t="str">
            <v>1818H02392有田　恭平</v>
          </cell>
          <cell r="B148" t="str">
            <v>有田　恭平</v>
          </cell>
          <cell r="C148" t="str">
            <v>2018年度</v>
          </cell>
          <cell r="D148" t="str">
            <v>（収入）科学研究費補助金</v>
          </cell>
          <cell r="E148" t="str">
            <v>1818H02392</v>
          </cell>
          <cell r="F148" t="str">
            <v>（科研）複製因子の翻訳後修飾が制御する新しいDNAメチル化継承機構の構造基盤</v>
          </cell>
          <cell r="G148" t="str">
            <v>（科研）複製因子の翻訳後修飾が制御する新</v>
          </cell>
          <cell r="H148" t="str">
            <v>科研費（補助金）</v>
          </cell>
          <cell r="I148">
            <v>20180401</v>
          </cell>
          <cell r="J148">
            <v>20190331</v>
          </cell>
          <cell r="K148" t="str">
            <v>2018年度</v>
          </cell>
          <cell r="L148" t="str">
            <v>（支出）科学研究費補助金</v>
          </cell>
          <cell r="M148" t="str">
            <v>直接経費</v>
          </cell>
          <cell r="N148" t="str">
            <v>科研費</v>
          </cell>
          <cell r="O148" t="str">
            <v>繰越有</v>
          </cell>
          <cell r="P148" t="str">
            <v>研）学術院</v>
          </cell>
          <cell r="Q148" t="str">
            <v>有田　恭平</v>
          </cell>
          <cell r="R148" t="str">
            <v>八景キャンパス</v>
          </cell>
          <cell r="S148" t="str">
            <v>准教授</v>
          </cell>
          <cell r="X148" t="str">
            <v>開始</v>
          </cell>
          <cell r="Y148" t="str">
            <v>虎谷　裕子</v>
          </cell>
          <cell r="Z148" t="str">
            <v>研究推進部（八景）（29-）</v>
          </cell>
          <cell r="AA148" t="str">
            <v>基盤研究(B)</v>
          </cell>
          <cell r="AB148" t="str">
            <v>18H02392</v>
          </cell>
          <cell r="AC148" t="str">
            <v>許可しない</v>
          </cell>
          <cell r="AD148" t="str">
            <v>許可しない</v>
          </cell>
          <cell r="AE148" t="str">
            <v>許可しない</v>
          </cell>
          <cell r="AF148" t="str">
            <v>直接費</v>
          </cell>
          <cell r="AG148">
            <v>10901293</v>
          </cell>
          <cell r="AH148" t="str">
            <v>研）有田　恭平（25-）</v>
          </cell>
          <cell r="AI148">
            <v>100</v>
          </cell>
          <cell r="AJ148">
            <v>0</v>
          </cell>
          <cell r="AK148">
            <v>0</v>
          </cell>
          <cell r="AL148">
            <v>0</v>
          </cell>
          <cell r="AM148">
            <v>0</v>
          </cell>
          <cell r="AN148">
            <v>0</v>
          </cell>
          <cell r="AO148">
            <v>5500000</v>
          </cell>
          <cell r="AP148">
            <v>0</v>
          </cell>
          <cell r="AQ148">
            <v>300000</v>
          </cell>
          <cell r="AR148">
            <v>5200000</v>
          </cell>
        </row>
        <row r="149">
          <cell r="A149" t="str">
            <v>1818H02393高橋　栄夫</v>
          </cell>
          <cell r="B149" t="str">
            <v>高橋　栄夫</v>
          </cell>
          <cell r="C149" t="str">
            <v>2018年度</v>
          </cell>
          <cell r="D149" t="str">
            <v>（収入）科学研究費補助金</v>
          </cell>
          <cell r="E149" t="str">
            <v>1818H02393</v>
          </cell>
          <cell r="F149" t="str">
            <v>（科研）膜環境変化に伴う膜タンパク質の機能－ダイナミクス相関の解析</v>
          </cell>
          <cell r="G149" t="str">
            <v>（科研）膜環境変化に伴う膜タンパク質の機</v>
          </cell>
          <cell r="H149" t="str">
            <v>科研費（補助金）</v>
          </cell>
          <cell r="I149">
            <v>20180401</v>
          </cell>
          <cell r="J149">
            <v>20190331</v>
          </cell>
          <cell r="K149" t="str">
            <v>2018年度</v>
          </cell>
          <cell r="L149" t="str">
            <v>（支出）科学研究費補助金</v>
          </cell>
          <cell r="M149" t="str">
            <v>直接経費</v>
          </cell>
          <cell r="N149" t="str">
            <v>科研費</v>
          </cell>
          <cell r="O149" t="str">
            <v>繰越有</v>
          </cell>
          <cell r="P149" t="str">
            <v>研）学術院</v>
          </cell>
          <cell r="Q149" t="str">
            <v>高橋　栄夫</v>
          </cell>
          <cell r="R149" t="str">
            <v>鶴見キャンパス</v>
          </cell>
          <cell r="S149" t="str">
            <v>教授</v>
          </cell>
          <cell r="X149" t="str">
            <v>開始</v>
          </cell>
          <cell r="Y149" t="str">
            <v>虎谷　裕子</v>
          </cell>
          <cell r="Z149" t="str">
            <v>研究推進部（八景）（29-）</v>
          </cell>
          <cell r="AA149" t="str">
            <v>基盤研究(B)</v>
          </cell>
          <cell r="AB149" t="str">
            <v>18H02393</v>
          </cell>
          <cell r="AC149" t="str">
            <v>許可しない</v>
          </cell>
          <cell r="AD149" t="str">
            <v>許可しない</v>
          </cell>
          <cell r="AE149" t="str">
            <v>許可しない</v>
          </cell>
          <cell r="AF149" t="str">
            <v>直接費</v>
          </cell>
          <cell r="AG149">
            <v>10901258</v>
          </cell>
          <cell r="AH149" t="str">
            <v>研）高橋　栄夫（22-）</v>
          </cell>
          <cell r="AI149">
            <v>100</v>
          </cell>
          <cell r="AJ149">
            <v>0</v>
          </cell>
          <cell r="AK149">
            <v>0</v>
          </cell>
          <cell r="AL149">
            <v>0</v>
          </cell>
          <cell r="AM149">
            <v>0</v>
          </cell>
          <cell r="AN149">
            <v>0</v>
          </cell>
          <cell r="AO149">
            <v>4300000</v>
          </cell>
          <cell r="AP149">
            <v>0</v>
          </cell>
          <cell r="AQ149">
            <v>0</v>
          </cell>
          <cell r="AR149">
            <v>4300000</v>
          </cell>
        </row>
        <row r="150">
          <cell r="A150" t="str">
            <v>1818H02413朴　三用</v>
          </cell>
          <cell r="B150" t="str">
            <v>朴　三用</v>
          </cell>
          <cell r="C150" t="str">
            <v>2018年度</v>
          </cell>
          <cell r="D150" t="str">
            <v>（収入）科学研究費補助金</v>
          </cell>
          <cell r="E150" t="str">
            <v>1818H02413</v>
          </cell>
          <cell r="F150" t="str">
            <v>（科研）光遺伝学による光活性化アデニル酸シクラーゼ合成酵素（PAC）の創成</v>
          </cell>
          <cell r="G150" t="str">
            <v>（科研）光遺伝学による光活性化アデニル酸</v>
          </cell>
          <cell r="H150" t="str">
            <v>科研費（補助金）</v>
          </cell>
          <cell r="I150">
            <v>20180401</v>
          </cell>
          <cell r="J150">
            <v>20190331</v>
          </cell>
          <cell r="K150" t="str">
            <v>2018年度</v>
          </cell>
          <cell r="L150" t="str">
            <v>（支出）科学研究費補助金</v>
          </cell>
          <cell r="M150" t="str">
            <v>直接経費</v>
          </cell>
          <cell r="N150" t="str">
            <v>科研費</v>
          </cell>
          <cell r="O150" t="str">
            <v>繰越有</v>
          </cell>
          <cell r="P150" t="str">
            <v>研）学術院</v>
          </cell>
          <cell r="Q150" t="str">
            <v>朴　三用</v>
          </cell>
          <cell r="R150" t="str">
            <v>鶴見キャンパス</v>
          </cell>
          <cell r="S150" t="str">
            <v>教授</v>
          </cell>
          <cell r="X150" t="str">
            <v>開始</v>
          </cell>
          <cell r="Y150" t="str">
            <v>虎谷　裕子</v>
          </cell>
          <cell r="Z150" t="str">
            <v>研究推進部（八景）（29-）</v>
          </cell>
          <cell r="AA150" t="str">
            <v>基盤研究(B)</v>
          </cell>
          <cell r="AB150" t="str">
            <v>18H02413</v>
          </cell>
          <cell r="AC150" t="str">
            <v>許可しない</v>
          </cell>
          <cell r="AD150" t="str">
            <v>許可しない</v>
          </cell>
          <cell r="AE150" t="str">
            <v>許可しない</v>
          </cell>
          <cell r="AF150" t="str">
            <v>直接費</v>
          </cell>
          <cell r="AG150">
            <v>10901158</v>
          </cell>
          <cell r="AH150" t="str">
            <v>研）朴　三用</v>
          </cell>
          <cell r="AI150">
            <v>100</v>
          </cell>
          <cell r="AJ150">
            <v>0</v>
          </cell>
          <cell r="AK150">
            <v>0</v>
          </cell>
          <cell r="AL150">
            <v>0</v>
          </cell>
          <cell r="AM150">
            <v>0</v>
          </cell>
          <cell r="AN150">
            <v>0</v>
          </cell>
          <cell r="AO150">
            <v>6800000</v>
          </cell>
          <cell r="AP150">
            <v>0</v>
          </cell>
          <cell r="AQ150">
            <v>300000</v>
          </cell>
          <cell r="AR150">
            <v>6500000</v>
          </cell>
        </row>
        <row r="151">
          <cell r="A151" t="str">
            <v>1818H02563川崎　ナナ</v>
          </cell>
          <cell r="B151" t="str">
            <v>川崎　ナナ</v>
          </cell>
          <cell r="C151" t="str">
            <v>2018年度</v>
          </cell>
          <cell r="D151" t="str">
            <v>（収入）科学研究費補助金</v>
          </cell>
          <cell r="E151" t="str">
            <v>1818H02563</v>
          </cell>
          <cell r="F151" t="str">
            <v>（科研）iPS創薬・再生医療のための糖鎖分化マーカー探索と分化評価法の開発</v>
          </cell>
          <cell r="G151" t="str">
            <v>（科研）iPS創薬・再生医療のための糖鎖</v>
          </cell>
          <cell r="H151" t="str">
            <v>科研費（補助金）</v>
          </cell>
          <cell r="I151">
            <v>20180401</v>
          </cell>
          <cell r="J151">
            <v>20190331</v>
          </cell>
          <cell r="K151" t="str">
            <v>2018年度</v>
          </cell>
          <cell r="L151" t="str">
            <v>（支出）科学研究費補助金</v>
          </cell>
          <cell r="M151" t="str">
            <v>直接経費</v>
          </cell>
          <cell r="N151" t="str">
            <v>科研費</v>
          </cell>
          <cell r="O151" t="str">
            <v>繰越有</v>
          </cell>
          <cell r="P151" t="str">
            <v>研）学術院</v>
          </cell>
          <cell r="Q151" t="str">
            <v>川崎　ナナ</v>
          </cell>
          <cell r="R151" t="str">
            <v>鶴見キャンパス</v>
          </cell>
          <cell r="S151" t="str">
            <v>教授</v>
          </cell>
          <cell r="X151" t="str">
            <v>開始</v>
          </cell>
          <cell r="Y151" t="str">
            <v>虎谷　裕子</v>
          </cell>
          <cell r="Z151" t="str">
            <v>研究推進部（八景）（29-）</v>
          </cell>
          <cell r="AA151" t="str">
            <v>基盤研究(B)</v>
          </cell>
          <cell r="AB151" t="str">
            <v>18H02563</v>
          </cell>
          <cell r="AC151" t="str">
            <v>許可しない</v>
          </cell>
          <cell r="AD151" t="str">
            <v>許可しない</v>
          </cell>
          <cell r="AE151" t="str">
            <v>許可しない</v>
          </cell>
          <cell r="AF151" t="str">
            <v>直接費</v>
          </cell>
          <cell r="AG151">
            <v>10901307</v>
          </cell>
          <cell r="AH151" t="str">
            <v>研）川崎　ナナ（27-）</v>
          </cell>
          <cell r="AI151">
            <v>100</v>
          </cell>
          <cell r="AJ151">
            <v>0</v>
          </cell>
          <cell r="AK151">
            <v>0</v>
          </cell>
          <cell r="AL151">
            <v>0</v>
          </cell>
          <cell r="AM151">
            <v>0</v>
          </cell>
          <cell r="AN151">
            <v>0</v>
          </cell>
          <cell r="AO151">
            <v>5000000</v>
          </cell>
          <cell r="AP151">
            <v>0</v>
          </cell>
          <cell r="AQ151">
            <v>1000000</v>
          </cell>
          <cell r="AR151">
            <v>4000000</v>
          </cell>
        </row>
        <row r="152">
          <cell r="A152" t="str">
            <v>1818H02563太田　悠葵</v>
          </cell>
          <cell r="B152" t="str">
            <v>太田　悠葵</v>
          </cell>
          <cell r="C152" t="str">
            <v>2018年度</v>
          </cell>
          <cell r="D152" t="str">
            <v>（収入）科学研究費補助金</v>
          </cell>
          <cell r="E152" t="str">
            <v>1818H02563</v>
          </cell>
          <cell r="F152" t="str">
            <v>（科研）iPS創薬・再生医療のための糖鎖分化マーカー探索と分化評価法の開発</v>
          </cell>
          <cell r="G152" t="str">
            <v>（科研）iPS創薬・再生医療のための糖鎖</v>
          </cell>
          <cell r="H152" t="str">
            <v>科研費（補助金）</v>
          </cell>
          <cell r="I152">
            <v>20180401</v>
          </cell>
          <cell r="J152">
            <v>20190331</v>
          </cell>
          <cell r="K152" t="str">
            <v>2018年度</v>
          </cell>
          <cell r="L152" t="str">
            <v>（支出）科学研究費補助金</v>
          </cell>
          <cell r="M152" t="str">
            <v>直接経費</v>
          </cell>
          <cell r="N152" t="str">
            <v>科研費</v>
          </cell>
          <cell r="O152" t="str">
            <v>繰越有</v>
          </cell>
          <cell r="P152" t="str">
            <v>研）学術院</v>
          </cell>
          <cell r="Q152" t="str">
            <v>川崎　ナナ</v>
          </cell>
          <cell r="R152" t="str">
            <v>鶴見キャンパス</v>
          </cell>
          <cell r="S152" t="str">
            <v>教授</v>
          </cell>
          <cell r="X152" t="str">
            <v>開始</v>
          </cell>
          <cell r="Y152" t="str">
            <v>虎谷　裕子</v>
          </cell>
          <cell r="Z152" t="str">
            <v>研究推進部（八景）（29-）</v>
          </cell>
          <cell r="AA152" t="str">
            <v>基盤研究(B)</v>
          </cell>
          <cell r="AB152" t="str">
            <v>18H02563</v>
          </cell>
          <cell r="AC152" t="str">
            <v>許可しない</v>
          </cell>
          <cell r="AD152" t="str">
            <v>許可しない</v>
          </cell>
          <cell r="AE152" t="str">
            <v>許可しない</v>
          </cell>
          <cell r="AF152" t="str">
            <v>直接費</v>
          </cell>
          <cell r="AG152">
            <v>11302031</v>
          </cell>
          <cell r="AH152" t="str">
            <v>客）太田　悠葵（30-）</v>
          </cell>
          <cell r="AI152">
            <v>0</v>
          </cell>
          <cell r="AJ152">
            <v>0</v>
          </cell>
          <cell r="AK152">
            <v>0</v>
          </cell>
          <cell r="AL152">
            <v>0</v>
          </cell>
          <cell r="AM152">
            <v>0</v>
          </cell>
          <cell r="AN152">
            <v>0</v>
          </cell>
          <cell r="AO152">
            <v>0</v>
          </cell>
          <cell r="AP152">
            <v>1000000</v>
          </cell>
          <cell r="AQ152">
            <v>0</v>
          </cell>
          <cell r="AR152">
            <v>1000000</v>
          </cell>
        </row>
        <row r="153">
          <cell r="A153" t="str">
            <v>1818H02580増川　太輝</v>
          </cell>
          <cell r="B153" t="str">
            <v>増川　太輝</v>
          </cell>
          <cell r="C153" t="str">
            <v>2018年度</v>
          </cell>
          <cell r="D153" t="str">
            <v>（収入）科学研究費補助金</v>
          </cell>
          <cell r="E153" t="str">
            <v>1818H02580</v>
          </cell>
          <cell r="F153" t="str">
            <v>（科研）ドーパ性神経伝達機構とそれに関わるトランスポーター分子の解析</v>
          </cell>
          <cell r="G153" t="str">
            <v>（科研）ドーパ性神経伝達機構とそれに関わ</v>
          </cell>
          <cell r="H153" t="str">
            <v>科研費（補助金）</v>
          </cell>
          <cell r="I153">
            <v>20180401</v>
          </cell>
          <cell r="J153">
            <v>20190331</v>
          </cell>
          <cell r="K153" t="str">
            <v>2018年度</v>
          </cell>
          <cell r="L153" t="str">
            <v>（支出）科学研究費補助金</v>
          </cell>
          <cell r="M153" t="str">
            <v>直接経費</v>
          </cell>
          <cell r="N153" t="str">
            <v>科研費</v>
          </cell>
          <cell r="O153" t="str">
            <v>繰越有</v>
          </cell>
          <cell r="P153" t="str">
            <v>研）学術院（福浦）</v>
          </cell>
          <cell r="Q153" t="str">
            <v>五嶋　良郎</v>
          </cell>
          <cell r="R153" t="str">
            <v>医学研究科</v>
          </cell>
          <cell r="S153" t="str">
            <v>教授</v>
          </cell>
          <cell r="X153" t="str">
            <v>開始</v>
          </cell>
          <cell r="Y153" t="str">
            <v>虎谷　裕子</v>
          </cell>
          <cell r="Z153" t="str">
            <v>研究推進部（八景）（29-）</v>
          </cell>
          <cell r="AA153" t="str">
            <v>基盤研究(B)</v>
          </cell>
          <cell r="AB153" t="str">
            <v>18H02580</v>
          </cell>
          <cell r="AC153" t="str">
            <v>許可しない</v>
          </cell>
          <cell r="AD153" t="str">
            <v>許可しない</v>
          </cell>
          <cell r="AE153" t="str">
            <v>許可しない</v>
          </cell>
          <cell r="AF153" t="str">
            <v>直接費</v>
          </cell>
          <cell r="AG153">
            <v>10952129</v>
          </cell>
          <cell r="AH153" t="str">
            <v>研）増川　太輝（28-）</v>
          </cell>
          <cell r="AI153">
            <v>0</v>
          </cell>
          <cell r="AJ153">
            <v>0</v>
          </cell>
          <cell r="AK153">
            <v>0</v>
          </cell>
          <cell r="AL153">
            <v>0</v>
          </cell>
          <cell r="AM153">
            <v>0</v>
          </cell>
          <cell r="AN153">
            <v>0</v>
          </cell>
          <cell r="AO153">
            <v>0</v>
          </cell>
          <cell r="AP153">
            <v>300000</v>
          </cell>
          <cell r="AQ153">
            <v>0</v>
          </cell>
          <cell r="AR153">
            <v>300000</v>
          </cell>
        </row>
        <row r="154">
          <cell r="A154" t="str">
            <v>1818H02580五嶋　良郎</v>
          </cell>
          <cell r="B154" t="str">
            <v>五嶋　良郎</v>
          </cell>
          <cell r="C154" t="str">
            <v>2018年度</v>
          </cell>
          <cell r="D154" t="str">
            <v>（収入）科学研究費補助金</v>
          </cell>
          <cell r="E154" t="str">
            <v>1818H02580</v>
          </cell>
          <cell r="F154" t="str">
            <v>（科研）ドーパ性神経伝達機構とそれに関わるトランスポーター分子の解析</v>
          </cell>
          <cell r="G154" t="str">
            <v>（科研）ドーパ性神経伝達機構とそれに関わ</v>
          </cell>
          <cell r="H154" t="str">
            <v>科研費（補助金）</v>
          </cell>
          <cell r="I154">
            <v>20180401</v>
          </cell>
          <cell r="J154">
            <v>20190331</v>
          </cell>
          <cell r="K154" t="str">
            <v>2018年度</v>
          </cell>
          <cell r="L154" t="str">
            <v>（支出）科学研究費補助金</v>
          </cell>
          <cell r="M154" t="str">
            <v>直接経費</v>
          </cell>
          <cell r="N154" t="str">
            <v>科研費</v>
          </cell>
          <cell r="O154" t="str">
            <v>繰越有</v>
          </cell>
          <cell r="P154" t="str">
            <v>研）学術院（福浦）</v>
          </cell>
          <cell r="Q154" t="str">
            <v>五嶋　良郎</v>
          </cell>
          <cell r="R154" t="str">
            <v>医学研究科</v>
          </cell>
          <cell r="S154" t="str">
            <v>教授</v>
          </cell>
          <cell r="X154" t="str">
            <v>開始</v>
          </cell>
          <cell r="Y154" t="str">
            <v>虎谷　裕子</v>
          </cell>
          <cell r="Z154" t="str">
            <v>研究推進部（八景）（29-）</v>
          </cell>
          <cell r="AA154" t="str">
            <v>基盤研究(B)</v>
          </cell>
          <cell r="AB154" t="str">
            <v>18H02580</v>
          </cell>
          <cell r="AC154" t="str">
            <v>許可しない</v>
          </cell>
          <cell r="AD154" t="str">
            <v>許可しない</v>
          </cell>
          <cell r="AE154" t="str">
            <v>許可しない</v>
          </cell>
          <cell r="AF154" t="str">
            <v>直接費</v>
          </cell>
          <cell r="AG154">
            <v>10952172</v>
          </cell>
          <cell r="AH154" t="str">
            <v>研）五嶋　良郎（19-）</v>
          </cell>
          <cell r="AI154">
            <v>100</v>
          </cell>
          <cell r="AJ154">
            <v>0</v>
          </cell>
          <cell r="AK154">
            <v>0</v>
          </cell>
          <cell r="AL154">
            <v>0</v>
          </cell>
          <cell r="AM154">
            <v>0</v>
          </cell>
          <cell r="AN154">
            <v>0</v>
          </cell>
          <cell r="AO154">
            <v>7100000</v>
          </cell>
          <cell r="AP154">
            <v>0</v>
          </cell>
          <cell r="AQ154">
            <v>650000</v>
          </cell>
          <cell r="AR154">
            <v>6450000</v>
          </cell>
        </row>
        <row r="155">
          <cell r="A155" t="str">
            <v>1818H02735小林　竜</v>
          </cell>
          <cell r="B155" t="str">
            <v>小林　竜</v>
          </cell>
          <cell r="C155" t="str">
            <v>2018年度</v>
          </cell>
          <cell r="D155" t="str">
            <v>（収入）科学研究費補助金</v>
          </cell>
          <cell r="E155" t="str">
            <v>1818H02735</v>
          </cell>
          <cell r="F155" t="str">
            <v>（科研）受容体結合性機能選択的制御蛋白の新機能に着目した腎性老化の機序解明と制御治療開発</v>
          </cell>
          <cell r="G155" t="str">
            <v>（科研）受容体結合性機能選択的制御蛋白の</v>
          </cell>
          <cell r="H155" t="str">
            <v>科研費（補助金）</v>
          </cell>
          <cell r="I155">
            <v>20180401</v>
          </cell>
          <cell r="J155">
            <v>20190331</v>
          </cell>
          <cell r="K155" t="str">
            <v>2018年度</v>
          </cell>
          <cell r="L155" t="str">
            <v>（支出）科学研究費補助金</v>
          </cell>
          <cell r="M155" t="str">
            <v>直接経費</v>
          </cell>
          <cell r="N155" t="str">
            <v>科研費</v>
          </cell>
          <cell r="O155" t="str">
            <v>繰越有</v>
          </cell>
          <cell r="P155" t="str">
            <v>研）学術院（福浦）</v>
          </cell>
          <cell r="Q155" t="str">
            <v>田村　功一</v>
          </cell>
          <cell r="R155" t="str">
            <v>医学研究科</v>
          </cell>
          <cell r="S155" t="str">
            <v>教授</v>
          </cell>
          <cell r="X155" t="str">
            <v>開始</v>
          </cell>
          <cell r="Y155" t="str">
            <v>虎谷　裕子</v>
          </cell>
          <cell r="Z155" t="str">
            <v>研究推進部（八景）（29-）</v>
          </cell>
          <cell r="AA155" t="str">
            <v>基盤研究(B)</v>
          </cell>
          <cell r="AB155" t="str">
            <v>18H02735</v>
          </cell>
          <cell r="AC155" t="str">
            <v>許可しない</v>
          </cell>
          <cell r="AD155" t="str">
            <v>許可しない</v>
          </cell>
          <cell r="AE155" t="str">
            <v>許可しない</v>
          </cell>
          <cell r="AF155" t="str">
            <v>直接費</v>
          </cell>
          <cell r="AG155">
            <v>10952187</v>
          </cell>
          <cell r="AH155" t="str">
            <v>研）小林　竜（29-）</v>
          </cell>
          <cell r="AI155">
            <v>0</v>
          </cell>
          <cell r="AJ155">
            <v>0</v>
          </cell>
          <cell r="AK155">
            <v>0</v>
          </cell>
          <cell r="AL155">
            <v>0</v>
          </cell>
          <cell r="AM155">
            <v>0</v>
          </cell>
          <cell r="AN155">
            <v>0</v>
          </cell>
          <cell r="AO155">
            <v>0</v>
          </cell>
          <cell r="AP155">
            <v>200000</v>
          </cell>
          <cell r="AQ155">
            <v>0</v>
          </cell>
          <cell r="AR155">
            <v>200000</v>
          </cell>
        </row>
        <row r="156">
          <cell r="A156" t="str">
            <v>1818H02735田村　功一</v>
          </cell>
          <cell r="B156" t="str">
            <v>田村　功一</v>
          </cell>
          <cell r="C156" t="str">
            <v>2018年度</v>
          </cell>
          <cell r="D156" t="str">
            <v>（収入）科学研究費補助金</v>
          </cell>
          <cell r="E156" t="str">
            <v>1818H02735</v>
          </cell>
          <cell r="F156" t="str">
            <v>（科研）受容体結合性機能選択的制御蛋白の新機能に着目した腎性老化の機序解明と制御治療開発</v>
          </cell>
          <cell r="G156" t="str">
            <v>（科研）受容体結合性機能選択的制御蛋白の</v>
          </cell>
          <cell r="H156" t="str">
            <v>科研費（補助金）</v>
          </cell>
          <cell r="I156">
            <v>20180401</v>
          </cell>
          <cell r="J156">
            <v>20190331</v>
          </cell>
          <cell r="K156" t="str">
            <v>2018年度</v>
          </cell>
          <cell r="L156" t="str">
            <v>（支出）科学研究費補助金</v>
          </cell>
          <cell r="M156" t="str">
            <v>直接経費</v>
          </cell>
          <cell r="N156" t="str">
            <v>科研費</v>
          </cell>
          <cell r="O156" t="str">
            <v>繰越有</v>
          </cell>
          <cell r="P156" t="str">
            <v>研）学術院（福浦）</v>
          </cell>
          <cell r="Q156" t="str">
            <v>田村　功一</v>
          </cell>
          <cell r="R156" t="str">
            <v>医学研究科</v>
          </cell>
          <cell r="S156" t="str">
            <v>教授</v>
          </cell>
          <cell r="X156" t="str">
            <v>開始</v>
          </cell>
          <cell r="Y156" t="str">
            <v>虎谷　裕子</v>
          </cell>
          <cell r="Z156" t="str">
            <v>研究推進部（八景）（29-）</v>
          </cell>
          <cell r="AA156" t="str">
            <v>基盤研究(B)</v>
          </cell>
          <cell r="AB156" t="str">
            <v>18H02735</v>
          </cell>
          <cell r="AC156" t="str">
            <v>許可しない</v>
          </cell>
          <cell r="AD156" t="str">
            <v>許可しない</v>
          </cell>
          <cell r="AE156" t="str">
            <v>許可しない</v>
          </cell>
          <cell r="AF156" t="str">
            <v>直接費</v>
          </cell>
          <cell r="AG156">
            <v>10952212</v>
          </cell>
          <cell r="AH156" t="str">
            <v>研）田村　功一(19-)</v>
          </cell>
          <cell r="AI156">
            <v>100</v>
          </cell>
          <cell r="AJ156">
            <v>0</v>
          </cell>
          <cell r="AK156">
            <v>0</v>
          </cell>
          <cell r="AL156">
            <v>0</v>
          </cell>
          <cell r="AM156">
            <v>0</v>
          </cell>
          <cell r="AN156">
            <v>0</v>
          </cell>
          <cell r="AO156">
            <v>4500000</v>
          </cell>
          <cell r="AP156">
            <v>0</v>
          </cell>
          <cell r="AQ156">
            <v>1000000</v>
          </cell>
          <cell r="AR156">
            <v>3500000</v>
          </cell>
        </row>
        <row r="157">
          <cell r="A157" t="str">
            <v>1818H02735畝田　一司</v>
          </cell>
          <cell r="B157" t="str">
            <v>畝田　一司</v>
          </cell>
          <cell r="C157" t="str">
            <v>2018年度</v>
          </cell>
          <cell r="D157" t="str">
            <v>（収入）科学研究費補助金</v>
          </cell>
          <cell r="E157" t="str">
            <v>1818H02735</v>
          </cell>
          <cell r="F157" t="str">
            <v>（科研）受容体結合性機能選択的制御蛋白の新機能に着目した腎性老化の機序解明と制御治療開発</v>
          </cell>
          <cell r="G157" t="str">
            <v>（科研）受容体結合性機能選択的制御蛋白の</v>
          </cell>
          <cell r="H157" t="str">
            <v>科研費（補助金）</v>
          </cell>
          <cell r="I157">
            <v>20180401</v>
          </cell>
          <cell r="J157">
            <v>20190331</v>
          </cell>
          <cell r="K157" t="str">
            <v>2018年度</v>
          </cell>
          <cell r="L157" t="str">
            <v>（支出）科学研究費補助金</v>
          </cell>
          <cell r="M157" t="str">
            <v>直接経費</v>
          </cell>
          <cell r="N157" t="str">
            <v>科研費</v>
          </cell>
          <cell r="O157" t="str">
            <v>繰越有</v>
          </cell>
          <cell r="P157" t="str">
            <v>研）学術院（福浦）</v>
          </cell>
          <cell r="Q157" t="str">
            <v>田村　功一</v>
          </cell>
          <cell r="R157" t="str">
            <v>医学研究科</v>
          </cell>
          <cell r="S157" t="str">
            <v>教授</v>
          </cell>
          <cell r="X157" t="str">
            <v>開始</v>
          </cell>
          <cell r="Y157" t="str">
            <v>虎谷　裕子</v>
          </cell>
          <cell r="Z157" t="str">
            <v>研究推進部（八景）（29-）</v>
          </cell>
          <cell r="AA157" t="str">
            <v>基盤研究(B)</v>
          </cell>
          <cell r="AB157" t="str">
            <v>18H02735</v>
          </cell>
          <cell r="AC157" t="str">
            <v>許可しない</v>
          </cell>
          <cell r="AD157" t="str">
            <v>許可しない</v>
          </cell>
          <cell r="AE157" t="str">
            <v>許可しない</v>
          </cell>
          <cell r="AF157" t="str">
            <v>直接費</v>
          </cell>
          <cell r="AG157">
            <v>10952229</v>
          </cell>
          <cell r="AH157" t="str">
            <v>研）畝田　一司（29-）</v>
          </cell>
          <cell r="AI157">
            <v>0</v>
          </cell>
          <cell r="AJ157">
            <v>0</v>
          </cell>
          <cell r="AK157">
            <v>0</v>
          </cell>
          <cell r="AL157">
            <v>0</v>
          </cell>
          <cell r="AM157">
            <v>0</v>
          </cell>
          <cell r="AN157">
            <v>0</v>
          </cell>
          <cell r="AO157">
            <v>0</v>
          </cell>
          <cell r="AP157">
            <v>200000</v>
          </cell>
          <cell r="AQ157">
            <v>0</v>
          </cell>
          <cell r="AR157">
            <v>200000</v>
          </cell>
        </row>
        <row r="158">
          <cell r="A158" t="str">
            <v>1818H02735山下　暁朗</v>
          </cell>
          <cell r="B158" t="str">
            <v>山下　暁朗</v>
          </cell>
          <cell r="C158" t="str">
            <v>2018年度</v>
          </cell>
          <cell r="D158" t="str">
            <v>（収入）科学研究費補助金</v>
          </cell>
          <cell r="E158" t="str">
            <v>1818H02735</v>
          </cell>
          <cell r="F158" t="str">
            <v>（科研）受容体結合性機能選択的制御蛋白の新機能に着目した腎性老化の機序解明と制御治療開発</v>
          </cell>
          <cell r="G158" t="str">
            <v>（科研）受容体結合性機能選択的制御蛋白の</v>
          </cell>
          <cell r="H158" t="str">
            <v>科研費（補助金）</v>
          </cell>
          <cell r="I158">
            <v>20180401</v>
          </cell>
          <cell r="J158">
            <v>20190331</v>
          </cell>
          <cell r="K158" t="str">
            <v>2018年度</v>
          </cell>
          <cell r="L158" t="str">
            <v>（支出）科学研究費補助金</v>
          </cell>
          <cell r="M158" t="str">
            <v>直接経費</v>
          </cell>
          <cell r="N158" t="str">
            <v>科研費</v>
          </cell>
          <cell r="O158" t="str">
            <v>繰越有</v>
          </cell>
          <cell r="P158" t="str">
            <v>研）学術院（福浦）</v>
          </cell>
          <cell r="Q158" t="str">
            <v>田村　功一</v>
          </cell>
          <cell r="R158" t="str">
            <v>医学研究科</v>
          </cell>
          <cell r="S158" t="str">
            <v>教授</v>
          </cell>
          <cell r="X158" t="str">
            <v>開始</v>
          </cell>
          <cell r="Y158" t="str">
            <v>虎谷　裕子</v>
          </cell>
          <cell r="Z158" t="str">
            <v>研究推進部（八景）（29-）</v>
          </cell>
          <cell r="AA158" t="str">
            <v>基盤研究(B)</v>
          </cell>
          <cell r="AB158" t="str">
            <v>18H02735</v>
          </cell>
          <cell r="AC158" t="str">
            <v>許可しない</v>
          </cell>
          <cell r="AD158" t="str">
            <v>許可しない</v>
          </cell>
          <cell r="AE158" t="str">
            <v>許可しない</v>
          </cell>
          <cell r="AF158" t="str">
            <v>直接費</v>
          </cell>
          <cell r="AG158">
            <v>10952441</v>
          </cell>
          <cell r="AH158" t="str">
            <v>研）山下　暁朗（24-）</v>
          </cell>
          <cell r="AI158">
            <v>0</v>
          </cell>
          <cell r="AJ158">
            <v>0</v>
          </cell>
          <cell r="AK158">
            <v>0</v>
          </cell>
          <cell r="AL158">
            <v>0</v>
          </cell>
          <cell r="AM158">
            <v>0</v>
          </cell>
          <cell r="AN158">
            <v>0</v>
          </cell>
          <cell r="AO158">
            <v>0</v>
          </cell>
          <cell r="AP158">
            <v>300000</v>
          </cell>
          <cell r="AQ158">
            <v>0</v>
          </cell>
          <cell r="AR158">
            <v>300000</v>
          </cell>
        </row>
        <row r="159">
          <cell r="A159" t="str">
            <v>1818H02735涌井　広道</v>
          </cell>
          <cell r="B159" t="str">
            <v>涌井　広道</v>
          </cell>
          <cell r="C159" t="str">
            <v>2018年度</v>
          </cell>
          <cell r="D159" t="str">
            <v>（収入）科学研究費補助金</v>
          </cell>
          <cell r="E159" t="str">
            <v>1818H02735</v>
          </cell>
          <cell r="F159" t="str">
            <v>（科研）受容体結合性機能選択的制御蛋白の新機能に着目した腎性老化の機序解明と制御治療開発</v>
          </cell>
          <cell r="G159" t="str">
            <v>（科研）受容体結合性機能選択的制御蛋白の</v>
          </cell>
          <cell r="H159" t="str">
            <v>科研費（補助金）</v>
          </cell>
          <cell r="I159">
            <v>20180401</v>
          </cell>
          <cell r="J159">
            <v>20190331</v>
          </cell>
          <cell r="K159" t="str">
            <v>2018年度</v>
          </cell>
          <cell r="L159" t="str">
            <v>（支出）科学研究費補助金</v>
          </cell>
          <cell r="M159" t="str">
            <v>直接経費</v>
          </cell>
          <cell r="N159" t="str">
            <v>科研費</v>
          </cell>
          <cell r="O159" t="str">
            <v>繰越有</v>
          </cell>
          <cell r="P159" t="str">
            <v>研）学術院（福浦）</v>
          </cell>
          <cell r="Q159" t="str">
            <v>田村　功一</v>
          </cell>
          <cell r="R159" t="str">
            <v>医学研究科</v>
          </cell>
          <cell r="S159" t="str">
            <v>教授</v>
          </cell>
          <cell r="X159" t="str">
            <v>開始</v>
          </cell>
          <cell r="Y159" t="str">
            <v>虎谷　裕子</v>
          </cell>
          <cell r="Z159" t="str">
            <v>研究推進部（八景）（29-）</v>
          </cell>
          <cell r="AA159" t="str">
            <v>基盤研究(B)</v>
          </cell>
          <cell r="AB159" t="str">
            <v>18H02735</v>
          </cell>
          <cell r="AC159" t="str">
            <v>許可しない</v>
          </cell>
          <cell r="AD159" t="str">
            <v>許可しない</v>
          </cell>
          <cell r="AE159" t="str">
            <v>許可しない</v>
          </cell>
          <cell r="AF159" t="str">
            <v>直接費</v>
          </cell>
          <cell r="AG159">
            <v>10952547</v>
          </cell>
          <cell r="AH159" t="str">
            <v>研）涌井　広道（26-）</v>
          </cell>
          <cell r="AI159">
            <v>0</v>
          </cell>
          <cell r="AJ159">
            <v>0</v>
          </cell>
          <cell r="AK159">
            <v>0</v>
          </cell>
          <cell r="AL159">
            <v>0</v>
          </cell>
          <cell r="AM159">
            <v>0</v>
          </cell>
          <cell r="AN159">
            <v>0</v>
          </cell>
          <cell r="AO159">
            <v>0</v>
          </cell>
          <cell r="AP159">
            <v>300000</v>
          </cell>
          <cell r="AQ159">
            <v>0</v>
          </cell>
          <cell r="AR159">
            <v>300000</v>
          </cell>
        </row>
        <row r="160">
          <cell r="A160" t="str">
            <v>1818H02874田所　友美</v>
          </cell>
          <cell r="B160" t="str">
            <v>田所　友美</v>
          </cell>
          <cell r="C160" t="str">
            <v>2018年度</v>
          </cell>
          <cell r="D160" t="str">
            <v>（収入）科学研究費補助金</v>
          </cell>
          <cell r="E160" t="str">
            <v>1818H02874</v>
          </cell>
          <cell r="F160" t="str">
            <v>（科研）神経系を有するiPS細胞由来ヒト型高次肝組織の生体内での再構築</v>
          </cell>
          <cell r="G160" t="str">
            <v>（科研）神経系を有するiPS細胞由来ヒト</v>
          </cell>
          <cell r="H160" t="str">
            <v>科研費（補助金）</v>
          </cell>
          <cell r="I160">
            <v>20180401</v>
          </cell>
          <cell r="J160">
            <v>20190331</v>
          </cell>
          <cell r="K160" t="str">
            <v>2018年度</v>
          </cell>
          <cell r="L160" t="str">
            <v>（支出）科学研究費補助金</v>
          </cell>
          <cell r="M160" t="str">
            <v>直接経費</v>
          </cell>
          <cell r="N160" t="str">
            <v>科研費</v>
          </cell>
          <cell r="O160" t="str">
            <v>繰越有</v>
          </cell>
          <cell r="P160" t="str">
            <v>客)客員教員等(医学・病院等）</v>
          </cell>
          <cell r="Q160" t="str">
            <v>小池　直人</v>
          </cell>
          <cell r="R160" t="str">
            <v>医学研究科</v>
          </cell>
          <cell r="S160" t="str">
            <v>客員教授</v>
          </cell>
          <cell r="X160" t="str">
            <v>開始</v>
          </cell>
          <cell r="Y160" t="str">
            <v>虎谷　裕子</v>
          </cell>
          <cell r="Z160" t="str">
            <v>研究推進部（八景）（29-）</v>
          </cell>
          <cell r="AA160" t="str">
            <v>基盤研究(B)</v>
          </cell>
          <cell r="AB160" t="str">
            <v>18H02874</v>
          </cell>
          <cell r="AC160" t="str">
            <v>許可しない</v>
          </cell>
          <cell r="AD160" t="str">
            <v>許可しない</v>
          </cell>
          <cell r="AE160" t="str">
            <v>許可しない</v>
          </cell>
          <cell r="AF160" t="str">
            <v>直接費</v>
          </cell>
          <cell r="AG160">
            <v>10952162</v>
          </cell>
          <cell r="AH160" t="str">
            <v>研）田所　友美（28-）</v>
          </cell>
          <cell r="AI160">
            <v>0</v>
          </cell>
          <cell r="AJ160">
            <v>0</v>
          </cell>
          <cell r="AK160">
            <v>0</v>
          </cell>
          <cell r="AL160">
            <v>0</v>
          </cell>
          <cell r="AM160">
            <v>0</v>
          </cell>
          <cell r="AN160">
            <v>0</v>
          </cell>
          <cell r="AO160">
            <v>0</v>
          </cell>
          <cell r="AP160">
            <v>1400000</v>
          </cell>
          <cell r="AQ160">
            <v>0</v>
          </cell>
          <cell r="AR160">
            <v>1400000</v>
          </cell>
        </row>
        <row r="161">
          <cell r="A161" t="str">
            <v>1818H02874谷口　英樹</v>
          </cell>
          <cell r="B161" t="str">
            <v>谷口　英樹</v>
          </cell>
          <cell r="C161" t="str">
            <v>2018年度</v>
          </cell>
          <cell r="D161" t="str">
            <v>（収入）科学研究費補助金</v>
          </cell>
          <cell r="E161" t="str">
            <v>1818H02874</v>
          </cell>
          <cell r="F161" t="str">
            <v>（科研）神経系を有するiPS細胞由来ヒト型高次肝組織の生体内での再構築</v>
          </cell>
          <cell r="G161" t="str">
            <v>（科研）神経系を有するiPS細胞由来ヒト</v>
          </cell>
          <cell r="H161" t="str">
            <v>科研費（補助金）</v>
          </cell>
          <cell r="I161">
            <v>20180401</v>
          </cell>
          <cell r="J161">
            <v>20190331</v>
          </cell>
          <cell r="K161" t="str">
            <v>2018年度</v>
          </cell>
          <cell r="L161" t="str">
            <v>（支出）科学研究費補助金</v>
          </cell>
          <cell r="M161" t="str">
            <v>直接経費</v>
          </cell>
          <cell r="N161" t="str">
            <v>科研費</v>
          </cell>
          <cell r="O161" t="str">
            <v>繰越有</v>
          </cell>
          <cell r="P161" t="str">
            <v>客)客員教員等(医学・病院等）</v>
          </cell>
          <cell r="Q161" t="str">
            <v>小池　直人</v>
          </cell>
          <cell r="R161" t="str">
            <v>医学研究科</v>
          </cell>
          <cell r="S161" t="str">
            <v>客員教授</v>
          </cell>
          <cell r="X161" t="str">
            <v>開始</v>
          </cell>
          <cell r="Y161" t="str">
            <v>虎谷　裕子</v>
          </cell>
          <cell r="Z161" t="str">
            <v>研究推進部（八景）（29-）</v>
          </cell>
          <cell r="AA161" t="str">
            <v>基盤研究(B)</v>
          </cell>
          <cell r="AB161" t="str">
            <v>18H02874</v>
          </cell>
          <cell r="AC161" t="str">
            <v>許可しない</v>
          </cell>
          <cell r="AD161" t="str">
            <v>許可しない</v>
          </cell>
          <cell r="AE161" t="str">
            <v>許可しない</v>
          </cell>
          <cell r="AF161" t="str">
            <v>直接費</v>
          </cell>
          <cell r="AG161">
            <v>10952211</v>
          </cell>
          <cell r="AH161" t="str">
            <v>研）谷口　英樹(19-)</v>
          </cell>
          <cell r="AI161">
            <v>0</v>
          </cell>
          <cell r="AJ161">
            <v>0</v>
          </cell>
          <cell r="AK161">
            <v>0</v>
          </cell>
          <cell r="AL161">
            <v>0</v>
          </cell>
          <cell r="AM161">
            <v>0</v>
          </cell>
          <cell r="AN161">
            <v>0</v>
          </cell>
          <cell r="AO161">
            <v>0</v>
          </cell>
          <cell r="AP161">
            <v>800000</v>
          </cell>
          <cell r="AQ161">
            <v>0</v>
          </cell>
          <cell r="AR161">
            <v>800000</v>
          </cell>
        </row>
        <row r="162">
          <cell r="A162" t="str">
            <v>1818H02874武部　貴則</v>
          </cell>
          <cell r="B162" t="str">
            <v>武部　貴則</v>
          </cell>
          <cell r="C162" t="str">
            <v>2018年度</v>
          </cell>
          <cell r="D162" t="str">
            <v>（収入）科学研究費補助金</v>
          </cell>
          <cell r="E162" t="str">
            <v>1818H02874</v>
          </cell>
          <cell r="F162" t="str">
            <v>（科研）神経系を有するiPS細胞由来ヒト型高次肝組織の生体内での再構築</v>
          </cell>
          <cell r="G162" t="str">
            <v>（科研）神経系を有するiPS細胞由来ヒト</v>
          </cell>
          <cell r="H162" t="str">
            <v>科研費（補助金）</v>
          </cell>
          <cell r="I162">
            <v>20180401</v>
          </cell>
          <cell r="J162">
            <v>20190331</v>
          </cell>
          <cell r="K162" t="str">
            <v>2018年度</v>
          </cell>
          <cell r="L162" t="str">
            <v>（支出）科学研究費補助金</v>
          </cell>
          <cell r="M162" t="str">
            <v>直接経費</v>
          </cell>
          <cell r="N162" t="str">
            <v>科研費</v>
          </cell>
          <cell r="O162" t="str">
            <v>繰越有</v>
          </cell>
          <cell r="P162" t="str">
            <v>客)客員教員等(医学・病院等）</v>
          </cell>
          <cell r="Q162" t="str">
            <v>小池　直人</v>
          </cell>
          <cell r="R162" t="str">
            <v>医学研究科</v>
          </cell>
          <cell r="S162" t="str">
            <v>客員教授</v>
          </cell>
          <cell r="X162" t="str">
            <v>開始</v>
          </cell>
          <cell r="Y162" t="str">
            <v>虎谷　裕子</v>
          </cell>
          <cell r="Z162" t="str">
            <v>研究推進部（八景）（29-）</v>
          </cell>
          <cell r="AA162" t="str">
            <v>基盤研究(B)</v>
          </cell>
          <cell r="AB162" t="str">
            <v>18H02874</v>
          </cell>
          <cell r="AC162" t="str">
            <v>許可しない</v>
          </cell>
          <cell r="AD162" t="str">
            <v>許可しない</v>
          </cell>
          <cell r="AE162" t="str">
            <v>許可しない</v>
          </cell>
          <cell r="AF162" t="str">
            <v>直接費</v>
          </cell>
          <cell r="AG162">
            <v>10952425</v>
          </cell>
          <cell r="AH162" t="str">
            <v>研）武部　貴則（23-）</v>
          </cell>
          <cell r="AI162">
            <v>0</v>
          </cell>
          <cell r="AJ162">
            <v>0</v>
          </cell>
          <cell r="AK162">
            <v>0</v>
          </cell>
          <cell r="AL162">
            <v>0</v>
          </cell>
          <cell r="AM162">
            <v>0</v>
          </cell>
          <cell r="AN162">
            <v>0</v>
          </cell>
          <cell r="AO162">
            <v>0</v>
          </cell>
          <cell r="AP162">
            <v>800000</v>
          </cell>
          <cell r="AQ162">
            <v>0</v>
          </cell>
          <cell r="AR162">
            <v>800000</v>
          </cell>
        </row>
        <row r="163">
          <cell r="A163" t="str">
            <v>1818H02874小池　直人</v>
          </cell>
          <cell r="B163" t="str">
            <v>小池　直人</v>
          </cell>
          <cell r="C163" t="str">
            <v>2018年度</v>
          </cell>
          <cell r="D163" t="str">
            <v>（収入）科学研究費補助金</v>
          </cell>
          <cell r="E163" t="str">
            <v>1818H02874</v>
          </cell>
          <cell r="F163" t="str">
            <v>（科研）神経系を有するiPS細胞由来ヒト型高次肝組織の生体内での再構築</v>
          </cell>
          <cell r="G163" t="str">
            <v>（科研）神経系を有するiPS細胞由来ヒト</v>
          </cell>
          <cell r="H163" t="str">
            <v>科研費（補助金）</v>
          </cell>
          <cell r="I163">
            <v>20180401</v>
          </cell>
          <cell r="J163">
            <v>20190331</v>
          </cell>
          <cell r="K163" t="str">
            <v>2018年度</v>
          </cell>
          <cell r="L163" t="str">
            <v>（支出）科学研究費補助金</v>
          </cell>
          <cell r="M163" t="str">
            <v>直接経費</v>
          </cell>
          <cell r="N163" t="str">
            <v>科研費</v>
          </cell>
          <cell r="O163" t="str">
            <v>繰越有</v>
          </cell>
          <cell r="P163" t="str">
            <v>客)客員教員等(医学・病院等）</v>
          </cell>
          <cell r="Q163" t="str">
            <v>小池　直人</v>
          </cell>
          <cell r="R163" t="str">
            <v>医学研究科</v>
          </cell>
          <cell r="S163" t="str">
            <v>客員教授</v>
          </cell>
          <cell r="X163" t="str">
            <v>開始</v>
          </cell>
          <cell r="Y163" t="str">
            <v>虎谷　裕子</v>
          </cell>
          <cell r="Z163" t="str">
            <v>研究推進部（八景）（29-）</v>
          </cell>
          <cell r="AA163" t="str">
            <v>基盤研究(B)</v>
          </cell>
          <cell r="AB163" t="str">
            <v>18H02874</v>
          </cell>
          <cell r="AC163" t="str">
            <v>許可しない</v>
          </cell>
          <cell r="AD163" t="str">
            <v>許可しない</v>
          </cell>
          <cell r="AE163" t="str">
            <v>許可しない</v>
          </cell>
          <cell r="AF163" t="str">
            <v>直接費</v>
          </cell>
          <cell r="AG163">
            <v>11351018</v>
          </cell>
          <cell r="AH163" t="str">
            <v>客）小池　直人（19-）</v>
          </cell>
          <cell r="AI163">
            <v>100</v>
          </cell>
          <cell r="AJ163">
            <v>0</v>
          </cell>
          <cell r="AK163">
            <v>0</v>
          </cell>
          <cell r="AL163">
            <v>0</v>
          </cell>
          <cell r="AM163">
            <v>0</v>
          </cell>
          <cell r="AN163">
            <v>0</v>
          </cell>
          <cell r="AO163">
            <v>5800000</v>
          </cell>
          <cell r="AP163">
            <v>0</v>
          </cell>
          <cell r="AQ163">
            <v>3000000</v>
          </cell>
          <cell r="AR163">
            <v>2800000</v>
          </cell>
        </row>
        <row r="164">
          <cell r="A164" t="str">
            <v>1818H02938古屋　充子</v>
          </cell>
          <cell r="B164" t="str">
            <v>古屋　充子</v>
          </cell>
          <cell r="C164" t="str">
            <v>2018年度</v>
          </cell>
          <cell r="D164" t="str">
            <v>（収入）科学研究費補助金</v>
          </cell>
          <cell r="E164" t="str">
            <v>1818H02938</v>
          </cell>
          <cell r="F164" t="str">
            <v>（科研・分）ヒトiPS細胞由来ネフロン誘導法に基づく腎細胞癌多段階発がん機構と治療開発基盤</v>
          </cell>
          <cell r="G164" t="str">
            <v>（科研・分）ヒトiPS細胞由来ネフロン誘導</v>
          </cell>
          <cell r="H164" t="str">
            <v>科研費（補助金）</v>
          </cell>
          <cell r="I164">
            <v>20180401</v>
          </cell>
          <cell r="J164">
            <v>20190331</v>
          </cell>
          <cell r="K164" t="str">
            <v>2018年度</v>
          </cell>
          <cell r="L164" t="str">
            <v>（支出）科学研究費補助金</v>
          </cell>
          <cell r="M164" t="str">
            <v>直接経費</v>
          </cell>
          <cell r="N164" t="str">
            <v>科研費</v>
          </cell>
          <cell r="O164" t="str">
            <v>繰越有</v>
          </cell>
          <cell r="P164" t="str">
            <v>研）学術院（福浦）</v>
          </cell>
          <cell r="Q164" t="str">
            <v>古屋　充子</v>
          </cell>
          <cell r="R164" t="str">
            <v>医学研究科</v>
          </cell>
          <cell r="S164" t="str">
            <v>准教授</v>
          </cell>
          <cell r="X164" t="str">
            <v>開始</v>
          </cell>
          <cell r="Y164" t="str">
            <v>虎谷　裕子</v>
          </cell>
          <cell r="Z164" t="str">
            <v>研究推進部（八景）（29-）</v>
          </cell>
          <cell r="AA164" t="str">
            <v>基盤研究(B) 分担金（熊本大学）</v>
          </cell>
          <cell r="AB164" t="str">
            <v>18H02938</v>
          </cell>
          <cell r="AC164" t="str">
            <v>許可しない</v>
          </cell>
          <cell r="AD164" t="str">
            <v>許可しない</v>
          </cell>
          <cell r="AE164" t="str">
            <v>許可しない</v>
          </cell>
          <cell r="AF164" t="str">
            <v>直接費</v>
          </cell>
          <cell r="AG164">
            <v>10952301</v>
          </cell>
          <cell r="AH164" t="str">
            <v>研）古屋　充子（20-）</v>
          </cell>
          <cell r="AI164">
            <v>100</v>
          </cell>
          <cell r="AJ164">
            <v>0</v>
          </cell>
          <cell r="AK164">
            <v>0</v>
          </cell>
          <cell r="AL164">
            <v>0</v>
          </cell>
          <cell r="AM164">
            <v>0</v>
          </cell>
          <cell r="AN164">
            <v>0</v>
          </cell>
          <cell r="AO164">
            <v>140000</v>
          </cell>
          <cell r="AP164">
            <v>0</v>
          </cell>
          <cell r="AQ164">
            <v>0</v>
          </cell>
          <cell r="AR164">
            <v>140000</v>
          </cell>
        </row>
        <row r="165">
          <cell r="A165" t="str">
            <v>1818H03024田栗　正隆</v>
          </cell>
          <cell r="B165" t="str">
            <v>田栗　正隆</v>
          </cell>
          <cell r="C165" t="str">
            <v>2018年度</v>
          </cell>
          <cell r="D165" t="str">
            <v>（収入）科学研究費補助金</v>
          </cell>
          <cell r="E165" t="str">
            <v>1818H03024</v>
          </cell>
          <cell r="F165" t="str">
            <v>（科研・分）動的記号過程を活用したQOL評価の革新：共創的デザインによる新しい測定法の開発</v>
          </cell>
          <cell r="G165" t="str">
            <v>（科研・分）動的記号過程を活用したQOL評</v>
          </cell>
          <cell r="H165" t="str">
            <v>科研費（補助金）</v>
          </cell>
          <cell r="I165">
            <v>20180401</v>
          </cell>
          <cell r="J165">
            <v>20190331</v>
          </cell>
          <cell r="K165" t="str">
            <v>2018年度</v>
          </cell>
          <cell r="L165" t="str">
            <v>（支出）科学研究費補助金</v>
          </cell>
          <cell r="M165" t="str">
            <v>直接経費</v>
          </cell>
          <cell r="N165" t="str">
            <v>科研費</v>
          </cell>
          <cell r="O165" t="str">
            <v>繰越有</v>
          </cell>
          <cell r="P165" t="str">
            <v>研）学術院</v>
          </cell>
          <cell r="Q165" t="str">
            <v>田栗　正隆</v>
          </cell>
          <cell r="R165" t="str">
            <v>八景キャンパス</v>
          </cell>
          <cell r="S165" t="str">
            <v>准教授</v>
          </cell>
          <cell r="X165" t="str">
            <v>開始</v>
          </cell>
          <cell r="Y165" t="str">
            <v>虎谷　裕子</v>
          </cell>
          <cell r="Z165" t="str">
            <v>研究推進部（八景）（29-）</v>
          </cell>
          <cell r="AA165" t="str">
            <v>基盤研究(B) 分担金（京都大学）</v>
          </cell>
          <cell r="AB165" t="str">
            <v>18H03024</v>
          </cell>
          <cell r="AC165" t="str">
            <v>許可しない</v>
          </cell>
          <cell r="AD165" t="str">
            <v>許可しない</v>
          </cell>
          <cell r="AE165" t="str">
            <v>許可しない</v>
          </cell>
          <cell r="AF165" t="str">
            <v>直接費</v>
          </cell>
          <cell r="AG165">
            <v>10902008</v>
          </cell>
          <cell r="AH165" t="str">
            <v>研）田栗　正隆（30-）</v>
          </cell>
          <cell r="AI165">
            <v>100</v>
          </cell>
          <cell r="AJ165">
            <v>0</v>
          </cell>
          <cell r="AK165">
            <v>0</v>
          </cell>
          <cell r="AL165">
            <v>0</v>
          </cell>
          <cell r="AM165">
            <v>0</v>
          </cell>
          <cell r="AN165">
            <v>0</v>
          </cell>
          <cell r="AO165">
            <v>200000</v>
          </cell>
          <cell r="AP165">
            <v>0</v>
          </cell>
          <cell r="AQ165">
            <v>0</v>
          </cell>
          <cell r="AR165">
            <v>200000</v>
          </cell>
        </row>
        <row r="166">
          <cell r="A166" t="str">
            <v>1818H03025中村　京太</v>
          </cell>
          <cell r="B166" t="str">
            <v>中村　京太</v>
          </cell>
          <cell r="C166" t="str">
            <v>2018年度</v>
          </cell>
          <cell r="D166" t="str">
            <v>（収入）科学研究費補助金</v>
          </cell>
          <cell r="E166" t="str">
            <v>1818H03025</v>
          </cell>
          <cell r="F166" t="str">
            <v>（科研・分）レジリエントな手術チームのシステムダイナミクスの解明</v>
          </cell>
          <cell r="G166" t="str">
            <v>（科研・分）レジリエントな手術チームのシ</v>
          </cell>
          <cell r="H166" t="str">
            <v>科研費（補助金）</v>
          </cell>
          <cell r="I166">
            <v>20180401</v>
          </cell>
          <cell r="J166">
            <v>20190331</v>
          </cell>
          <cell r="K166" t="str">
            <v>2018年度</v>
          </cell>
          <cell r="L166" t="str">
            <v>（支出）科学研究費補助金</v>
          </cell>
          <cell r="M166" t="str">
            <v>直接経費</v>
          </cell>
          <cell r="N166" t="str">
            <v>科研費</v>
          </cell>
          <cell r="O166" t="str">
            <v>繰越有</v>
          </cell>
          <cell r="P166" t="str">
            <v>病）学術院（病院）</v>
          </cell>
          <cell r="Q166" t="str">
            <v>中村　京太</v>
          </cell>
          <cell r="R166" t="str">
            <v>センター病院</v>
          </cell>
          <cell r="S166" t="str">
            <v>准教授</v>
          </cell>
          <cell r="X166" t="str">
            <v>開始</v>
          </cell>
          <cell r="Y166" t="str">
            <v>虎谷　裕子</v>
          </cell>
          <cell r="Z166" t="str">
            <v>研究推進部（八景）（29-）</v>
          </cell>
          <cell r="AA166" t="str">
            <v>基盤研究(B) 分担金（大阪大学）</v>
          </cell>
          <cell r="AB166" t="str">
            <v>18H03025</v>
          </cell>
          <cell r="AC166" t="str">
            <v>許可しない</v>
          </cell>
          <cell r="AD166" t="str">
            <v>許可しない</v>
          </cell>
          <cell r="AE166" t="str">
            <v>許可しない</v>
          </cell>
          <cell r="AF166" t="str">
            <v>直接費</v>
          </cell>
          <cell r="AG166">
            <v>11005005</v>
          </cell>
          <cell r="AH166" t="str">
            <v>病）中村　京太（28-）</v>
          </cell>
          <cell r="AI166">
            <v>100</v>
          </cell>
          <cell r="AJ166">
            <v>0</v>
          </cell>
          <cell r="AK166">
            <v>0</v>
          </cell>
          <cell r="AL166">
            <v>0</v>
          </cell>
          <cell r="AM166">
            <v>0</v>
          </cell>
          <cell r="AN166">
            <v>0</v>
          </cell>
          <cell r="AO166">
            <v>100000</v>
          </cell>
          <cell r="AP166">
            <v>0</v>
          </cell>
          <cell r="AQ166">
            <v>0</v>
          </cell>
          <cell r="AR166">
            <v>100000</v>
          </cell>
        </row>
        <row r="167">
          <cell r="A167" t="str">
            <v>1818H03116佐々木　晶世</v>
          </cell>
          <cell r="B167" t="str">
            <v>佐々木　晶世</v>
          </cell>
          <cell r="C167" t="str">
            <v>2018年度</v>
          </cell>
          <cell r="D167" t="str">
            <v>（収入）科学研究費補助金</v>
          </cell>
          <cell r="E167" t="str">
            <v>1818H03116</v>
          </cell>
          <cell r="F167" t="str">
            <v>（科研）地域包括ケアシステムに貢献できる看護職コンピテンシー育成プログラムの開発</v>
          </cell>
          <cell r="G167" t="str">
            <v>（科研）地域包括ケアシステムに貢献できる</v>
          </cell>
          <cell r="H167" t="str">
            <v>科研費（補助金）</v>
          </cell>
          <cell r="I167">
            <v>20180401</v>
          </cell>
          <cell r="J167">
            <v>20190331</v>
          </cell>
          <cell r="K167" t="str">
            <v>2018年度</v>
          </cell>
          <cell r="L167" t="str">
            <v>（支出）科学研究費補助金</v>
          </cell>
          <cell r="M167" t="str">
            <v>直接経費</v>
          </cell>
          <cell r="N167" t="str">
            <v>科研費</v>
          </cell>
          <cell r="O167" t="str">
            <v>繰越有</v>
          </cell>
          <cell r="P167" t="str">
            <v>研）学術院（福浦）</v>
          </cell>
          <cell r="Q167" t="str">
            <v>叶谷　由佳</v>
          </cell>
          <cell r="R167" t="str">
            <v>看護学科</v>
          </cell>
          <cell r="S167" t="str">
            <v>教授</v>
          </cell>
          <cell r="X167" t="str">
            <v>開始</v>
          </cell>
          <cell r="Y167" t="str">
            <v>虎谷　裕子</v>
          </cell>
          <cell r="Z167" t="str">
            <v>研究推進部（八景）（29-）</v>
          </cell>
          <cell r="AA167" t="str">
            <v>基盤研究(B)</v>
          </cell>
          <cell r="AB167" t="str">
            <v>18H03116</v>
          </cell>
          <cell r="AC167" t="str">
            <v>許可しない</v>
          </cell>
          <cell r="AD167" t="str">
            <v>許可しない</v>
          </cell>
          <cell r="AE167" t="str">
            <v>許可しない</v>
          </cell>
          <cell r="AF167" t="str">
            <v>直接費</v>
          </cell>
          <cell r="AG167">
            <v>10953004</v>
          </cell>
          <cell r="AH167" t="str">
            <v>研）佐々木　晶世（28-）</v>
          </cell>
          <cell r="AI167">
            <v>0</v>
          </cell>
          <cell r="AJ167">
            <v>0</v>
          </cell>
          <cell r="AK167">
            <v>0</v>
          </cell>
          <cell r="AL167">
            <v>0</v>
          </cell>
          <cell r="AM167">
            <v>0</v>
          </cell>
          <cell r="AN167">
            <v>0</v>
          </cell>
          <cell r="AO167">
            <v>0</v>
          </cell>
          <cell r="AP167">
            <v>30000</v>
          </cell>
          <cell r="AQ167">
            <v>0</v>
          </cell>
          <cell r="AR167">
            <v>30000</v>
          </cell>
        </row>
        <row r="168">
          <cell r="A168" t="str">
            <v>1818H03116叶谷　由佳</v>
          </cell>
          <cell r="B168" t="str">
            <v>叶谷　由佳</v>
          </cell>
          <cell r="C168" t="str">
            <v>2018年度</v>
          </cell>
          <cell r="D168" t="str">
            <v>（収入）科学研究費補助金</v>
          </cell>
          <cell r="E168" t="str">
            <v>1818H03116</v>
          </cell>
          <cell r="F168" t="str">
            <v>（科研）地域包括ケアシステムに貢献できる看護職コンピテンシー育成プログラムの開発</v>
          </cell>
          <cell r="G168" t="str">
            <v>（科研）地域包括ケアシステムに貢献できる</v>
          </cell>
          <cell r="H168" t="str">
            <v>科研費（補助金）</v>
          </cell>
          <cell r="I168">
            <v>20180401</v>
          </cell>
          <cell r="J168">
            <v>20190331</v>
          </cell>
          <cell r="K168" t="str">
            <v>2018年度</v>
          </cell>
          <cell r="L168" t="str">
            <v>（支出）科学研究費補助金</v>
          </cell>
          <cell r="M168" t="str">
            <v>直接経費</v>
          </cell>
          <cell r="N168" t="str">
            <v>科研費</v>
          </cell>
          <cell r="O168" t="str">
            <v>繰越有</v>
          </cell>
          <cell r="P168" t="str">
            <v>研）学術院（福浦）</v>
          </cell>
          <cell r="Q168" t="str">
            <v>叶谷　由佳</v>
          </cell>
          <cell r="R168" t="str">
            <v>看護学科</v>
          </cell>
          <cell r="S168" t="str">
            <v>教授</v>
          </cell>
          <cell r="X168" t="str">
            <v>開始</v>
          </cell>
          <cell r="Y168" t="str">
            <v>虎谷　裕子</v>
          </cell>
          <cell r="Z168" t="str">
            <v>研究推進部（八景）（29-）</v>
          </cell>
          <cell r="AA168" t="str">
            <v>基盤研究(B)</v>
          </cell>
          <cell r="AB168" t="str">
            <v>18H03116</v>
          </cell>
          <cell r="AC168" t="str">
            <v>許可しない</v>
          </cell>
          <cell r="AD168" t="str">
            <v>許可しない</v>
          </cell>
          <cell r="AE168" t="str">
            <v>許可しない</v>
          </cell>
          <cell r="AF168" t="str">
            <v>直接費</v>
          </cell>
          <cell r="AG168">
            <v>10953059</v>
          </cell>
          <cell r="AH168" t="str">
            <v>研）叶谷　由佳（24-）</v>
          </cell>
          <cell r="AI168">
            <v>100</v>
          </cell>
          <cell r="AJ168">
            <v>0</v>
          </cell>
          <cell r="AK168">
            <v>0</v>
          </cell>
          <cell r="AL168">
            <v>0</v>
          </cell>
          <cell r="AM168">
            <v>0</v>
          </cell>
          <cell r="AN168">
            <v>0</v>
          </cell>
          <cell r="AO168">
            <v>3800000</v>
          </cell>
          <cell r="AP168">
            <v>0</v>
          </cell>
          <cell r="AQ168">
            <v>1600000</v>
          </cell>
          <cell r="AR168">
            <v>2200000</v>
          </cell>
        </row>
        <row r="169">
          <cell r="A169" t="str">
            <v>1818H03116柏木　聖代</v>
          </cell>
          <cell r="B169" t="str">
            <v>柏木　聖代</v>
          </cell>
          <cell r="C169" t="str">
            <v>2018年度</v>
          </cell>
          <cell r="D169" t="str">
            <v>（収入）科学研究費補助金</v>
          </cell>
          <cell r="E169" t="str">
            <v>1818H03116</v>
          </cell>
          <cell r="F169" t="str">
            <v>（科研）地域包括ケアシステムに貢献できる看護職コンピテンシー育成プログラムの開発</v>
          </cell>
          <cell r="G169" t="str">
            <v>（科研）地域包括ケアシステムに貢献できる</v>
          </cell>
          <cell r="H169" t="str">
            <v>科研費（補助金）</v>
          </cell>
          <cell r="I169">
            <v>20180401</v>
          </cell>
          <cell r="J169">
            <v>20190331</v>
          </cell>
          <cell r="K169" t="str">
            <v>2018年度</v>
          </cell>
          <cell r="L169" t="str">
            <v>（支出）科学研究費補助金</v>
          </cell>
          <cell r="M169" t="str">
            <v>直接経費</v>
          </cell>
          <cell r="N169" t="str">
            <v>科研費</v>
          </cell>
          <cell r="O169" t="str">
            <v>繰越有</v>
          </cell>
          <cell r="P169" t="str">
            <v>研）学術院（福浦）</v>
          </cell>
          <cell r="Q169" t="str">
            <v>叶谷　由佳</v>
          </cell>
          <cell r="R169" t="str">
            <v>看護学科</v>
          </cell>
          <cell r="S169" t="str">
            <v>教授</v>
          </cell>
          <cell r="X169" t="str">
            <v>開始</v>
          </cell>
          <cell r="Y169" t="str">
            <v>虎谷　裕子</v>
          </cell>
          <cell r="Z169" t="str">
            <v>研究推進部（八景）（29-）</v>
          </cell>
          <cell r="AA169" t="str">
            <v>基盤研究(B)</v>
          </cell>
          <cell r="AB169" t="str">
            <v>18H03116</v>
          </cell>
          <cell r="AC169" t="str">
            <v>許可しない</v>
          </cell>
          <cell r="AD169" t="str">
            <v>許可しない</v>
          </cell>
          <cell r="AE169" t="str">
            <v>許可しない</v>
          </cell>
          <cell r="AF169" t="str">
            <v>直接費</v>
          </cell>
          <cell r="AG169">
            <v>10953062</v>
          </cell>
          <cell r="AH169" t="str">
            <v>研）柏木　聖代（25-）</v>
          </cell>
          <cell r="AI169">
            <v>0</v>
          </cell>
          <cell r="AJ169">
            <v>0</v>
          </cell>
          <cell r="AK169">
            <v>0</v>
          </cell>
          <cell r="AL169">
            <v>0</v>
          </cell>
          <cell r="AM169">
            <v>0</v>
          </cell>
          <cell r="AN169">
            <v>0</v>
          </cell>
          <cell r="AO169">
            <v>0</v>
          </cell>
          <cell r="AP169">
            <v>400000</v>
          </cell>
          <cell r="AQ169">
            <v>400000</v>
          </cell>
          <cell r="AR169">
            <v>0</v>
          </cell>
        </row>
        <row r="170">
          <cell r="A170" t="str">
            <v>1818H03116中村　幸代</v>
          </cell>
          <cell r="B170" t="str">
            <v>中村　幸代</v>
          </cell>
          <cell r="C170" t="str">
            <v>2018年度</v>
          </cell>
          <cell r="D170" t="str">
            <v>（収入）科学研究費補助金</v>
          </cell>
          <cell r="E170" t="str">
            <v>1818H03116</v>
          </cell>
          <cell r="F170" t="str">
            <v>（科研）地域包括ケアシステムに貢献できる看護職コンピテンシー育成プログラムの開発</v>
          </cell>
          <cell r="G170" t="str">
            <v>（科研）地域包括ケアシステムに貢献できる</v>
          </cell>
          <cell r="H170" t="str">
            <v>科研費（補助金）</v>
          </cell>
          <cell r="I170">
            <v>20180401</v>
          </cell>
          <cell r="J170">
            <v>20190331</v>
          </cell>
          <cell r="K170" t="str">
            <v>2018年度</v>
          </cell>
          <cell r="L170" t="str">
            <v>（支出）科学研究費補助金</v>
          </cell>
          <cell r="M170" t="str">
            <v>直接経費</v>
          </cell>
          <cell r="N170" t="str">
            <v>科研費</v>
          </cell>
          <cell r="O170" t="str">
            <v>繰越有</v>
          </cell>
          <cell r="P170" t="str">
            <v>研）学術院（福浦）</v>
          </cell>
          <cell r="Q170" t="str">
            <v>叶谷　由佳</v>
          </cell>
          <cell r="R170" t="str">
            <v>看護学科</v>
          </cell>
          <cell r="S170" t="str">
            <v>教授</v>
          </cell>
          <cell r="X170" t="str">
            <v>開始</v>
          </cell>
          <cell r="Y170" t="str">
            <v>虎谷　裕子</v>
          </cell>
          <cell r="Z170" t="str">
            <v>研究推進部（八景）（29-）</v>
          </cell>
          <cell r="AA170" t="str">
            <v>基盤研究(B)</v>
          </cell>
          <cell r="AB170" t="str">
            <v>18H03116</v>
          </cell>
          <cell r="AC170" t="str">
            <v>許可しない</v>
          </cell>
          <cell r="AD170" t="str">
            <v>許可しない</v>
          </cell>
          <cell r="AE170" t="str">
            <v>許可しない</v>
          </cell>
          <cell r="AF170" t="str">
            <v>直接費</v>
          </cell>
          <cell r="AG170">
            <v>10953079</v>
          </cell>
          <cell r="AH170" t="str">
            <v>研）中村　幸代（27-）</v>
          </cell>
          <cell r="AI170">
            <v>0</v>
          </cell>
          <cell r="AJ170">
            <v>0</v>
          </cell>
          <cell r="AK170">
            <v>0</v>
          </cell>
          <cell r="AL170">
            <v>0</v>
          </cell>
          <cell r="AM170">
            <v>0</v>
          </cell>
          <cell r="AN170">
            <v>0</v>
          </cell>
          <cell r="AO170">
            <v>0</v>
          </cell>
          <cell r="AP170">
            <v>100000</v>
          </cell>
          <cell r="AQ170">
            <v>0</v>
          </cell>
          <cell r="AR170">
            <v>100000</v>
          </cell>
        </row>
        <row r="171">
          <cell r="A171" t="str">
            <v>1818H03116菅野　眞奈</v>
          </cell>
          <cell r="B171" t="str">
            <v>菅野　眞奈</v>
          </cell>
          <cell r="C171" t="str">
            <v>2018年度</v>
          </cell>
          <cell r="D171" t="str">
            <v>（収入）科学研究費補助金</v>
          </cell>
          <cell r="E171" t="str">
            <v>1818H03116</v>
          </cell>
          <cell r="F171" t="str">
            <v>（科研）地域包括ケアシステムに貢献できる看護職コンピテンシー育成プログラムの開発</v>
          </cell>
          <cell r="G171" t="str">
            <v>（科研）地域包括ケアシステムに貢献できる</v>
          </cell>
          <cell r="H171" t="str">
            <v>科研費（補助金）</v>
          </cell>
          <cell r="I171">
            <v>20180401</v>
          </cell>
          <cell r="J171">
            <v>20190331</v>
          </cell>
          <cell r="K171" t="str">
            <v>2018年度</v>
          </cell>
          <cell r="L171" t="str">
            <v>（支出）科学研究費補助金</v>
          </cell>
          <cell r="M171" t="str">
            <v>直接経費</v>
          </cell>
          <cell r="N171" t="str">
            <v>科研費</v>
          </cell>
          <cell r="O171" t="str">
            <v>繰越有</v>
          </cell>
          <cell r="P171" t="str">
            <v>研）学術院（福浦）</v>
          </cell>
          <cell r="Q171" t="str">
            <v>叶谷　由佳</v>
          </cell>
          <cell r="R171" t="str">
            <v>看護学科</v>
          </cell>
          <cell r="S171" t="str">
            <v>教授</v>
          </cell>
          <cell r="X171" t="str">
            <v>開始</v>
          </cell>
          <cell r="Y171" t="str">
            <v>虎谷　裕子</v>
          </cell>
          <cell r="Z171" t="str">
            <v>研究推進部（八景）（29-）</v>
          </cell>
          <cell r="AA171" t="str">
            <v>基盤研究(B)</v>
          </cell>
          <cell r="AB171" t="str">
            <v>18H03116</v>
          </cell>
          <cell r="AC171" t="str">
            <v>許可しない</v>
          </cell>
          <cell r="AD171" t="str">
            <v>許可しない</v>
          </cell>
          <cell r="AE171" t="str">
            <v>許可しない</v>
          </cell>
          <cell r="AF171" t="str">
            <v>直接費</v>
          </cell>
          <cell r="AG171">
            <v>10953913</v>
          </cell>
          <cell r="AH171" t="str">
            <v>研）土肥　眞奈（27-）</v>
          </cell>
          <cell r="AI171">
            <v>0</v>
          </cell>
          <cell r="AJ171">
            <v>0</v>
          </cell>
          <cell r="AK171">
            <v>0</v>
          </cell>
          <cell r="AL171">
            <v>0</v>
          </cell>
          <cell r="AM171">
            <v>0</v>
          </cell>
          <cell r="AN171">
            <v>0</v>
          </cell>
          <cell r="AO171">
            <v>0</v>
          </cell>
          <cell r="AP171">
            <v>30000</v>
          </cell>
          <cell r="AQ171">
            <v>0</v>
          </cell>
          <cell r="AR171">
            <v>30000</v>
          </cell>
        </row>
        <row r="172">
          <cell r="A172" t="str">
            <v>1818H03116本多　由起子</v>
          </cell>
          <cell r="B172" t="str">
            <v>本多　由起子</v>
          </cell>
          <cell r="C172" t="str">
            <v>2018年度</v>
          </cell>
          <cell r="D172" t="str">
            <v>（収入）科学研究費補助金</v>
          </cell>
          <cell r="E172" t="str">
            <v>1818H03116</v>
          </cell>
          <cell r="F172" t="str">
            <v>（科研）地域包括ケアシステムに貢献できる看護職コンピテンシー育成プログラムの開発</v>
          </cell>
          <cell r="G172" t="str">
            <v>（科研）地域包括ケアシステムに貢献できる</v>
          </cell>
          <cell r="H172" t="str">
            <v>科研費（補助金）</v>
          </cell>
          <cell r="I172">
            <v>20180401</v>
          </cell>
          <cell r="J172">
            <v>20190331</v>
          </cell>
          <cell r="K172" t="str">
            <v>2018年度</v>
          </cell>
          <cell r="L172" t="str">
            <v>（支出）科学研究費補助金</v>
          </cell>
          <cell r="M172" t="str">
            <v>直接経費</v>
          </cell>
          <cell r="N172" t="str">
            <v>科研費</v>
          </cell>
          <cell r="O172" t="str">
            <v>繰越有</v>
          </cell>
          <cell r="P172" t="str">
            <v>研）学術院（福浦）</v>
          </cell>
          <cell r="Q172" t="str">
            <v>叶谷　由佳</v>
          </cell>
          <cell r="R172" t="str">
            <v>看護学科</v>
          </cell>
          <cell r="S172" t="str">
            <v>教授</v>
          </cell>
          <cell r="X172" t="str">
            <v>開始</v>
          </cell>
          <cell r="Y172" t="str">
            <v>虎谷　裕子</v>
          </cell>
          <cell r="Z172" t="str">
            <v>研究推進部（八景）（29-）</v>
          </cell>
          <cell r="AA172" t="str">
            <v>基盤研究(B)</v>
          </cell>
          <cell r="AB172" t="str">
            <v>18H03116</v>
          </cell>
          <cell r="AC172" t="str">
            <v>許可しない</v>
          </cell>
          <cell r="AD172" t="str">
            <v>許可しない</v>
          </cell>
          <cell r="AE172" t="str">
            <v>許可しない</v>
          </cell>
          <cell r="AF172" t="str">
            <v>直接費</v>
          </cell>
          <cell r="AG172">
            <v>11302023</v>
          </cell>
          <cell r="AH172" t="str">
            <v>客）本多　由起子（29-）</v>
          </cell>
          <cell r="AI172">
            <v>0</v>
          </cell>
          <cell r="AJ172">
            <v>0</v>
          </cell>
          <cell r="AK172">
            <v>0</v>
          </cell>
          <cell r="AL172">
            <v>0</v>
          </cell>
          <cell r="AM172">
            <v>0</v>
          </cell>
          <cell r="AN172">
            <v>0</v>
          </cell>
          <cell r="AO172">
            <v>0</v>
          </cell>
          <cell r="AP172">
            <v>140000</v>
          </cell>
          <cell r="AQ172">
            <v>140000</v>
          </cell>
          <cell r="AR172">
            <v>0</v>
          </cell>
        </row>
        <row r="173">
          <cell r="A173" t="str">
            <v>1818H03121千葉　由美</v>
          </cell>
          <cell r="B173" t="str">
            <v>千葉　由美</v>
          </cell>
          <cell r="C173" t="str">
            <v>2018年度</v>
          </cell>
          <cell r="D173" t="str">
            <v>（収入）科学研究費補助金</v>
          </cell>
          <cell r="E173" t="str">
            <v>1818H03121</v>
          </cell>
          <cell r="F173" t="str">
            <v>（科研・分）認知症高齢者の摂食嚥下障害に対する原因疾患別予防プログラムの多職種共同開発</v>
          </cell>
          <cell r="G173" t="str">
            <v>（科研・分）認知症高齢者の摂食嚥下障害に</v>
          </cell>
          <cell r="H173" t="str">
            <v>科研費（補助金）</v>
          </cell>
          <cell r="I173">
            <v>20180401</v>
          </cell>
          <cell r="J173">
            <v>20190331</v>
          </cell>
          <cell r="K173" t="str">
            <v>2018年度</v>
          </cell>
          <cell r="L173" t="str">
            <v>（支出）科学研究費補助金</v>
          </cell>
          <cell r="M173" t="str">
            <v>直接経費</v>
          </cell>
          <cell r="N173" t="str">
            <v>科研費</v>
          </cell>
          <cell r="O173" t="str">
            <v>繰越有</v>
          </cell>
          <cell r="P173" t="str">
            <v>研）学術院（福浦）</v>
          </cell>
          <cell r="Q173" t="str">
            <v>千葉　由美</v>
          </cell>
          <cell r="R173" t="str">
            <v>看護学科</v>
          </cell>
          <cell r="S173" t="str">
            <v>教授</v>
          </cell>
          <cell r="X173" t="str">
            <v>開始</v>
          </cell>
          <cell r="Y173" t="str">
            <v>虎谷　裕子</v>
          </cell>
          <cell r="Z173" t="str">
            <v>研究推進部（八景）（29-）</v>
          </cell>
          <cell r="AA173" t="str">
            <v>基盤研究(B) 分担金（北海道医療大学）</v>
          </cell>
          <cell r="AB173" t="str">
            <v>18H03121</v>
          </cell>
          <cell r="AC173" t="str">
            <v>許可しない</v>
          </cell>
          <cell r="AD173" t="str">
            <v>許可しない</v>
          </cell>
          <cell r="AE173" t="str">
            <v>許可しない</v>
          </cell>
          <cell r="AF173" t="str">
            <v>直接費</v>
          </cell>
          <cell r="AG173">
            <v>10953060</v>
          </cell>
          <cell r="AH173" t="str">
            <v>研）千葉　由美（24-）</v>
          </cell>
          <cell r="AI173">
            <v>100</v>
          </cell>
          <cell r="AJ173">
            <v>0</v>
          </cell>
          <cell r="AK173">
            <v>0</v>
          </cell>
          <cell r="AL173">
            <v>0</v>
          </cell>
          <cell r="AM173">
            <v>0</v>
          </cell>
          <cell r="AN173">
            <v>0</v>
          </cell>
          <cell r="AO173">
            <v>300000</v>
          </cell>
          <cell r="AP173">
            <v>0</v>
          </cell>
          <cell r="AQ173">
            <v>0</v>
          </cell>
          <cell r="AR173">
            <v>300000</v>
          </cell>
        </row>
        <row r="174">
          <cell r="A174" t="str">
            <v>1818H03550遠藤　格</v>
          </cell>
          <cell r="B174" t="str">
            <v>遠藤　格</v>
          </cell>
          <cell r="C174" t="str">
            <v>2018年度</v>
          </cell>
          <cell r="D174" t="str">
            <v>（収入）科学研究費補助金</v>
          </cell>
          <cell r="E174" t="str">
            <v>1818H03550</v>
          </cell>
          <cell r="F174" t="str">
            <v>（科研）排便時ガスによる大腸癌新規診断法の研究</v>
          </cell>
          <cell r="G174" t="str">
            <v>（科研）排便時ガスによる大腸癌新規診断法</v>
          </cell>
          <cell r="H174" t="str">
            <v>科研費（補助金）</v>
          </cell>
          <cell r="I174">
            <v>20180401</v>
          </cell>
          <cell r="J174">
            <v>20190331</v>
          </cell>
          <cell r="K174" t="str">
            <v>2018年度</v>
          </cell>
          <cell r="L174" t="str">
            <v>（支出）科学研究費補助金</v>
          </cell>
          <cell r="M174" t="str">
            <v>直接経費</v>
          </cell>
          <cell r="N174" t="str">
            <v>科研費</v>
          </cell>
          <cell r="O174" t="str">
            <v>繰越有</v>
          </cell>
          <cell r="P174" t="str">
            <v>研）学術院（福浦）</v>
          </cell>
          <cell r="Q174" t="str">
            <v>石部　敦士</v>
          </cell>
          <cell r="R174" t="str">
            <v>医学研究科</v>
          </cell>
          <cell r="S174" t="str">
            <v>講師</v>
          </cell>
          <cell r="X174" t="str">
            <v>開始</v>
          </cell>
          <cell r="Y174" t="str">
            <v>虎谷　裕子</v>
          </cell>
          <cell r="Z174" t="str">
            <v>研究推進部（八景）（29-）</v>
          </cell>
          <cell r="AA174" t="str">
            <v>基盤研究(B)</v>
          </cell>
          <cell r="AB174" t="str">
            <v>18H03550</v>
          </cell>
          <cell r="AC174" t="str">
            <v>許可しない</v>
          </cell>
          <cell r="AD174" t="str">
            <v>許可しない</v>
          </cell>
          <cell r="AE174" t="str">
            <v>許可しない</v>
          </cell>
          <cell r="AF174" t="str">
            <v>直接費</v>
          </cell>
          <cell r="AG174">
            <v>10952132</v>
          </cell>
          <cell r="AH174" t="str">
            <v>研）遠藤　格（19-）</v>
          </cell>
          <cell r="AI174">
            <v>0</v>
          </cell>
          <cell r="AJ174">
            <v>0</v>
          </cell>
          <cell r="AK174">
            <v>0</v>
          </cell>
          <cell r="AL174">
            <v>0</v>
          </cell>
          <cell r="AM174">
            <v>0</v>
          </cell>
          <cell r="AN174">
            <v>0</v>
          </cell>
          <cell r="AO174">
            <v>0</v>
          </cell>
          <cell r="AP174">
            <v>200000</v>
          </cell>
          <cell r="AQ174">
            <v>23344</v>
          </cell>
          <cell r="AR174">
            <v>176656</v>
          </cell>
        </row>
        <row r="175">
          <cell r="A175" t="str">
            <v>1818H03550石部　敦士</v>
          </cell>
          <cell r="B175" t="str">
            <v>石部　敦士</v>
          </cell>
          <cell r="C175" t="str">
            <v>2018年度</v>
          </cell>
          <cell r="D175" t="str">
            <v>（収入）科学研究費補助金</v>
          </cell>
          <cell r="E175" t="str">
            <v>1818H03550</v>
          </cell>
          <cell r="F175" t="str">
            <v>（科研）排便時ガスによる大腸癌新規診断法の研究</v>
          </cell>
          <cell r="G175" t="str">
            <v>（科研）排便時ガスによる大腸癌新規診断法</v>
          </cell>
          <cell r="H175" t="str">
            <v>科研費（補助金）</v>
          </cell>
          <cell r="I175">
            <v>20180401</v>
          </cell>
          <cell r="J175">
            <v>20190331</v>
          </cell>
          <cell r="K175" t="str">
            <v>2018年度</v>
          </cell>
          <cell r="L175" t="str">
            <v>（支出）科学研究費補助金</v>
          </cell>
          <cell r="M175" t="str">
            <v>直接経費</v>
          </cell>
          <cell r="N175" t="str">
            <v>科研費</v>
          </cell>
          <cell r="O175" t="str">
            <v>繰越有</v>
          </cell>
          <cell r="P175" t="str">
            <v>研）学術院（福浦）</v>
          </cell>
          <cell r="Q175" t="str">
            <v>石部　敦士</v>
          </cell>
          <cell r="R175" t="str">
            <v>医学研究科</v>
          </cell>
          <cell r="S175" t="str">
            <v>講師</v>
          </cell>
          <cell r="X175" t="str">
            <v>開始</v>
          </cell>
          <cell r="Y175" t="str">
            <v>虎谷　裕子</v>
          </cell>
          <cell r="Z175" t="str">
            <v>研究推進部（八景）（29-）</v>
          </cell>
          <cell r="AA175" t="str">
            <v>基盤研究(B)</v>
          </cell>
          <cell r="AB175" t="str">
            <v>18H03550</v>
          </cell>
          <cell r="AC175" t="str">
            <v>許可しない</v>
          </cell>
          <cell r="AD175" t="str">
            <v>許可しない</v>
          </cell>
          <cell r="AE175" t="str">
            <v>許可しない</v>
          </cell>
          <cell r="AF175" t="str">
            <v>直接費</v>
          </cell>
          <cell r="AG175">
            <v>10952562</v>
          </cell>
          <cell r="AH175" t="str">
            <v>研）石部　敦士（26-）</v>
          </cell>
          <cell r="AI175">
            <v>100</v>
          </cell>
          <cell r="AJ175">
            <v>0</v>
          </cell>
          <cell r="AK175">
            <v>0</v>
          </cell>
          <cell r="AL175">
            <v>0</v>
          </cell>
          <cell r="AM175">
            <v>0</v>
          </cell>
          <cell r="AN175">
            <v>0</v>
          </cell>
          <cell r="AO175">
            <v>5800000</v>
          </cell>
          <cell r="AP175">
            <v>0</v>
          </cell>
          <cell r="AQ175">
            <v>600000</v>
          </cell>
          <cell r="AR175">
            <v>5200000</v>
          </cell>
        </row>
        <row r="176">
          <cell r="A176" t="str">
            <v>1818H03550鈴木　紳祐</v>
          </cell>
          <cell r="B176" t="str">
            <v>鈴木　紳祐</v>
          </cell>
          <cell r="C176" t="str">
            <v>2018年度</v>
          </cell>
          <cell r="D176" t="str">
            <v>（収入）科学研究費補助金</v>
          </cell>
          <cell r="E176" t="str">
            <v>1818H03550</v>
          </cell>
          <cell r="F176" t="str">
            <v>（科研）排便時ガスによる大腸癌新規診断法の研究</v>
          </cell>
          <cell r="G176" t="str">
            <v>（科研）排便時ガスによる大腸癌新規診断法</v>
          </cell>
          <cell r="H176" t="str">
            <v>科研費（補助金）</v>
          </cell>
          <cell r="I176">
            <v>20180401</v>
          </cell>
          <cell r="J176">
            <v>20190331</v>
          </cell>
          <cell r="K176" t="str">
            <v>2018年度</v>
          </cell>
          <cell r="L176" t="str">
            <v>（支出）科学研究費補助金</v>
          </cell>
          <cell r="M176" t="str">
            <v>直接経費</v>
          </cell>
          <cell r="N176" t="str">
            <v>科研費</v>
          </cell>
          <cell r="O176" t="str">
            <v>繰越有</v>
          </cell>
          <cell r="P176" t="str">
            <v>研）学術院（福浦）</v>
          </cell>
          <cell r="Q176" t="str">
            <v>石部　敦士</v>
          </cell>
          <cell r="R176" t="str">
            <v>医学研究科</v>
          </cell>
          <cell r="S176" t="str">
            <v>講師</v>
          </cell>
          <cell r="X176" t="str">
            <v>開始</v>
          </cell>
          <cell r="Y176" t="str">
            <v>虎谷　裕子</v>
          </cell>
          <cell r="Z176" t="str">
            <v>研究推進部（八景）（29-）</v>
          </cell>
          <cell r="AA176" t="str">
            <v>基盤研究(B)</v>
          </cell>
          <cell r="AB176" t="str">
            <v>18H03550</v>
          </cell>
          <cell r="AC176" t="str">
            <v>許可しない</v>
          </cell>
          <cell r="AD176" t="str">
            <v>許可しない</v>
          </cell>
          <cell r="AE176" t="str">
            <v>許可しない</v>
          </cell>
          <cell r="AF176" t="str">
            <v>直接費</v>
          </cell>
          <cell r="AG176">
            <v>11001001</v>
          </cell>
          <cell r="AH176" t="str">
            <v>病附）鈴木　紳祐（30-）</v>
          </cell>
          <cell r="AI176">
            <v>0</v>
          </cell>
          <cell r="AJ176">
            <v>0</v>
          </cell>
          <cell r="AK176">
            <v>0</v>
          </cell>
          <cell r="AL176">
            <v>0</v>
          </cell>
          <cell r="AM176">
            <v>0</v>
          </cell>
          <cell r="AN176">
            <v>0</v>
          </cell>
          <cell r="AO176">
            <v>0</v>
          </cell>
          <cell r="AP176">
            <v>223344</v>
          </cell>
          <cell r="AQ176">
            <v>0</v>
          </cell>
          <cell r="AR176">
            <v>223344</v>
          </cell>
        </row>
        <row r="177">
          <cell r="A177" t="str">
            <v>1818H03550渡邉　純</v>
          </cell>
          <cell r="B177" t="str">
            <v>渡邉　純</v>
          </cell>
          <cell r="C177" t="str">
            <v>2018年度</v>
          </cell>
          <cell r="D177" t="str">
            <v>（収入）科学研究費補助金</v>
          </cell>
          <cell r="E177" t="str">
            <v>1818H03550</v>
          </cell>
          <cell r="F177" t="str">
            <v>（科研）排便時ガスによる大腸癌新規診断法の研究</v>
          </cell>
          <cell r="G177" t="str">
            <v>（科研）排便時ガスによる大腸癌新規診断法</v>
          </cell>
          <cell r="H177" t="str">
            <v>科研費（補助金）</v>
          </cell>
          <cell r="I177">
            <v>20180401</v>
          </cell>
          <cell r="J177">
            <v>20190331</v>
          </cell>
          <cell r="K177" t="str">
            <v>2018年度</v>
          </cell>
          <cell r="L177" t="str">
            <v>（支出）科学研究費補助金</v>
          </cell>
          <cell r="M177" t="str">
            <v>直接経費</v>
          </cell>
          <cell r="N177" t="str">
            <v>科研費</v>
          </cell>
          <cell r="O177" t="str">
            <v>繰越有</v>
          </cell>
          <cell r="P177" t="str">
            <v>研）学術院（福浦）</v>
          </cell>
          <cell r="Q177" t="str">
            <v>石部　敦士</v>
          </cell>
          <cell r="R177" t="str">
            <v>医学研究科</v>
          </cell>
          <cell r="S177" t="str">
            <v>講師</v>
          </cell>
          <cell r="X177" t="str">
            <v>開始</v>
          </cell>
          <cell r="Y177" t="str">
            <v>虎谷　裕子</v>
          </cell>
          <cell r="Z177" t="str">
            <v>研究推進部（八景）（29-）</v>
          </cell>
          <cell r="AA177" t="str">
            <v>基盤研究(B)</v>
          </cell>
          <cell r="AB177" t="str">
            <v>18H03550</v>
          </cell>
          <cell r="AC177" t="str">
            <v>許可しない</v>
          </cell>
          <cell r="AD177" t="str">
            <v>許可しない</v>
          </cell>
          <cell r="AE177" t="str">
            <v>許可しない</v>
          </cell>
          <cell r="AF177" t="str">
            <v>直接費</v>
          </cell>
          <cell r="AG177">
            <v>11005009</v>
          </cell>
          <cell r="AH177" t="str">
            <v>病）渡邉　純（29-）</v>
          </cell>
          <cell r="AI177">
            <v>0</v>
          </cell>
          <cell r="AJ177">
            <v>0</v>
          </cell>
          <cell r="AK177">
            <v>0</v>
          </cell>
          <cell r="AL177">
            <v>0</v>
          </cell>
          <cell r="AM177">
            <v>0</v>
          </cell>
          <cell r="AN177">
            <v>0</v>
          </cell>
          <cell r="AO177">
            <v>0</v>
          </cell>
          <cell r="AP177">
            <v>200000</v>
          </cell>
          <cell r="AQ177">
            <v>0</v>
          </cell>
          <cell r="AR177">
            <v>200000</v>
          </cell>
        </row>
        <row r="178">
          <cell r="A178" t="str">
            <v>1818H04561明石　知子</v>
          </cell>
          <cell r="B178" t="str">
            <v>明石　知子</v>
          </cell>
          <cell r="C178" t="str">
            <v>2018年度</v>
          </cell>
          <cell r="D178" t="str">
            <v>（収入）科学研究費補助金</v>
          </cell>
          <cell r="E178" t="str">
            <v>1818H04561</v>
          </cell>
          <cell r="F178" t="str">
            <v>（科研）夾雑環境下でのタンパク質相互作用の観測を可能とするネイティブ質量分析法の構築</v>
          </cell>
          <cell r="G178" t="str">
            <v>（科研）夾雑環境下でのタンパク質相互作用</v>
          </cell>
          <cell r="H178" t="str">
            <v>科研費（補助金）</v>
          </cell>
          <cell r="I178">
            <v>20180401</v>
          </cell>
          <cell r="J178">
            <v>20190331</v>
          </cell>
          <cell r="K178" t="str">
            <v>2018年度</v>
          </cell>
          <cell r="L178" t="str">
            <v>（支出）科学研究費補助金</v>
          </cell>
          <cell r="M178" t="str">
            <v>直接経費</v>
          </cell>
          <cell r="N178" t="str">
            <v>科研費</v>
          </cell>
          <cell r="O178" t="str">
            <v>繰越有</v>
          </cell>
          <cell r="P178" t="str">
            <v>研）学術院</v>
          </cell>
          <cell r="Q178" t="str">
            <v>明石　知子</v>
          </cell>
          <cell r="R178" t="str">
            <v>鶴見キャンパス</v>
          </cell>
          <cell r="S178" t="str">
            <v>准教授</v>
          </cell>
          <cell r="X178" t="str">
            <v>開始</v>
          </cell>
          <cell r="Y178" t="str">
            <v>虎谷　裕子</v>
          </cell>
          <cell r="Z178" t="str">
            <v>研究推進部（八景）（29-）</v>
          </cell>
          <cell r="AA178" t="str">
            <v>新学術領域研究（研究領域提案型）</v>
          </cell>
          <cell r="AB178" t="str">
            <v>18H04561</v>
          </cell>
          <cell r="AC178" t="str">
            <v>許可しない</v>
          </cell>
          <cell r="AD178" t="str">
            <v>許可しない</v>
          </cell>
          <cell r="AE178" t="str">
            <v>許可しない</v>
          </cell>
          <cell r="AF178" t="str">
            <v>直接費</v>
          </cell>
          <cell r="AG178">
            <v>10901155</v>
          </cell>
          <cell r="AH178" t="str">
            <v>研）明石　知子</v>
          </cell>
          <cell r="AI178">
            <v>100</v>
          </cell>
          <cell r="AJ178">
            <v>0</v>
          </cell>
          <cell r="AK178">
            <v>0</v>
          </cell>
          <cell r="AL178">
            <v>0</v>
          </cell>
          <cell r="AM178">
            <v>0</v>
          </cell>
          <cell r="AN178">
            <v>0</v>
          </cell>
          <cell r="AO178">
            <v>2200000</v>
          </cell>
          <cell r="AP178">
            <v>0</v>
          </cell>
          <cell r="AQ178">
            <v>0</v>
          </cell>
          <cell r="AR178">
            <v>2200000</v>
          </cell>
        </row>
        <row r="179">
          <cell r="A179" t="str">
            <v>1818H04626高橋　栄夫</v>
          </cell>
          <cell r="B179" t="str">
            <v>高橋　栄夫</v>
          </cell>
          <cell r="C179" t="str">
            <v>2018年度</v>
          </cell>
          <cell r="D179" t="str">
            <v>（収入）科学研究費補助金</v>
          </cell>
          <cell r="E179" t="str">
            <v>1818H04626</v>
          </cell>
          <cell r="F179" t="str">
            <v>（科研）化学シグナル伝達分子におけるアロステリック機構の動的構造基盤の解析</v>
          </cell>
          <cell r="G179" t="str">
            <v>（科研）化学シグナル伝達分子におけるアロ</v>
          </cell>
          <cell r="H179" t="str">
            <v>科研費（補助金）</v>
          </cell>
          <cell r="I179">
            <v>20180401</v>
          </cell>
          <cell r="J179">
            <v>20190331</v>
          </cell>
          <cell r="K179" t="str">
            <v>2018年度</v>
          </cell>
          <cell r="L179" t="str">
            <v>（支出）科学研究費補助金</v>
          </cell>
          <cell r="M179" t="str">
            <v>直接経費</v>
          </cell>
          <cell r="N179" t="str">
            <v>科研費</v>
          </cell>
          <cell r="O179" t="str">
            <v>繰越有</v>
          </cell>
          <cell r="P179" t="str">
            <v>研）学術院</v>
          </cell>
          <cell r="Q179" t="str">
            <v>高橋　栄夫</v>
          </cell>
          <cell r="R179" t="str">
            <v>鶴見キャンパス</v>
          </cell>
          <cell r="S179" t="str">
            <v>教授</v>
          </cell>
          <cell r="X179" t="str">
            <v>開始</v>
          </cell>
          <cell r="Y179" t="str">
            <v>虎谷　裕子</v>
          </cell>
          <cell r="Z179" t="str">
            <v>研究推進部（八景）（29-）</v>
          </cell>
          <cell r="AA179" t="str">
            <v>新学術領域研究（研究領域提案型）</v>
          </cell>
          <cell r="AB179" t="str">
            <v>18H04626</v>
          </cell>
          <cell r="AC179" t="str">
            <v>許可しない</v>
          </cell>
          <cell r="AD179" t="str">
            <v>許可しない</v>
          </cell>
          <cell r="AE179" t="str">
            <v>許可しない</v>
          </cell>
          <cell r="AF179" t="str">
            <v>直接費</v>
          </cell>
          <cell r="AG179">
            <v>10901258</v>
          </cell>
          <cell r="AH179" t="str">
            <v>研）高橋　栄夫（22-）</v>
          </cell>
          <cell r="AI179">
            <v>100</v>
          </cell>
          <cell r="AJ179">
            <v>0</v>
          </cell>
          <cell r="AK179">
            <v>0</v>
          </cell>
          <cell r="AL179">
            <v>0</v>
          </cell>
          <cell r="AM179">
            <v>0</v>
          </cell>
          <cell r="AN179">
            <v>0</v>
          </cell>
          <cell r="AO179">
            <v>1800000</v>
          </cell>
          <cell r="AP179">
            <v>0</v>
          </cell>
          <cell r="AQ179">
            <v>0</v>
          </cell>
          <cell r="AR179">
            <v>1800000</v>
          </cell>
        </row>
        <row r="180">
          <cell r="A180" t="str">
            <v>1818H04785清水　健太郎</v>
          </cell>
          <cell r="B180" t="str">
            <v>清水　健太郎</v>
          </cell>
          <cell r="C180" t="str">
            <v>2018年度</v>
          </cell>
          <cell r="D180" t="str">
            <v>（収入）科学研究費補助金</v>
          </cell>
          <cell r="E180" t="str">
            <v>1818H04785</v>
          </cell>
          <cell r="F180" t="str">
            <v>（科研）季節性のない熱帯雨林での時系列トランスクリプトームによる環境認識・記憶の解析</v>
          </cell>
          <cell r="G180" t="str">
            <v>（科研）季節性のない熱帯雨林での時系列ト</v>
          </cell>
          <cell r="H180" t="str">
            <v>科研費（補助金）</v>
          </cell>
          <cell r="I180">
            <v>20180401</v>
          </cell>
          <cell r="J180">
            <v>20190331</v>
          </cell>
          <cell r="K180" t="str">
            <v>2018年度</v>
          </cell>
          <cell r="L180" t="str">
            <v>（支出）科学研究費補助金</v>
          </cell>
          <cell r="M180" t="str">
            <v>直接経費</v>
          </cell>
          <cell r="N180" t="str">
            <v>科研費</v>
          </cell>
          <cell r="O180" t="str">
            <v>繰越有</v>
          </cell>
          <cell r="P180" t="str">
            <v>客）客員教員等</v>
          </cell>
          <cell r="Q180" t="str">
            <v>清水　健太郎</v>
          </cell>
          <cell r="R180" t="str">
            <v>舞岡キャンパス</v>
          </cell>
          <cell r="S180" t="str">
            <v>客員教授</v>
          </cell>
          <cell r="X180" t="str">
            <v>開始</v>
          </cell>
          <cell r="Y180" t="str">
            <v>虎谷　裕子</v>
          </cell>
          <cell r="Z180" t="str">
            <v>研究推進部（八景）（29-）</v>
          </cell>
          <cell r="AA180" t="str">
            <v>新学術領域研究（研究領域提案型）</v>
          </cell>
          <cell r="AB180" t="str">
            <v>18H04785</v>
          </cell>
          <cell r="AC180" t="str">
            <v>許可しない</v>
          </cell>
          <cell r="AD180" t="str">
            <v>許可しない</v>
          </cell>
          <cell r="AE180" t="str">
            <v>許可しない</v>
          </cell>
          <cell r="AF180" t="str">
            <v>直接費</v>
          </cell>
          <cell r="AG180">
            <v>11302014</v>
          </cell>
          <cell r="AH180" t="str">
            <v>客）清水　健太郎（28-）</v>
          </cell>
          <cell r="AI180">
            <v>100</v>
          </cell>
          <cell r="AJ180">
            <v>0</v>
          </cell>
          <cell r="AK180">
            <v>0</v>
          </cell>
          <cell r="AL180">
            <v>0</v>
          </cell>
          <cell r="AM180">
            <v>0</v>
          </cell>
          <cell r="AN180">
            <v>0</v>
          </cell>
          <cell r="AO180">
            <v>3900000</v>
          </cell>
          <cell r="AP180">
            <v>0</v>
          </cell>
          <cell r="AQ180">
            <v>0</v>
          </cell>
          <cell r="AR180">
            <v>3900000</v>
          </cell>
        </row>
        <row r="181">
          <cell r="A181" t="str">
            <v>1818H05187小川　毅彦</v>
          </cell>
          <cell r="B181" t="str">
            <v>小川　毅彦</v>
          </cell>
          <cell r="C181" t="str">
            <v>2018年度</v>
          </cell>
          <cell r="D181" t="str">
            <v>（収入）科学研究費補助金</v>
          </cell>
          <cell r="E181" t="str">
            <v>1818H05187</v>
          </cell>
          <cell r="F181" t="str">
            <v>（科研・分）動物における配偶子産生システムの制御</v>
          </cell>
          <cell r="G181" t="str">
            <v>（科研・分）動物における配偶子産生システ</v>
          </cell>
          <cell r="H181" t="str">
            <v>科研費（補助金）</v>
          </cell>
          <cell r="I181">
            <v>20180401</v>
          </cell>
          <cell r="J181">
            <v>20190331</v>
          </cell>
          <cell r="K181" t="str">
            <v>2018年度</v>
          </cell>
          <cell r="L181" t="str">
            <v>（支出）科学研究費補助金</v>
          </cell>
          <cell r="M181" t="str">
            <v>直接経費</v>
          </cell>
          <cell r="N181" t="str">
            <v>科研費</v>
          </cell>
          <cell r="O181" t="str">
            <v>繰越有</v>
          </cell>
          <cell r="P181" t="str">
            <v>研）学術院（福浦）</v>
          </cell>
          <cell r="Q181" t="str">
            <v>小川　毅彦</v>
          </cell>
          <cell r="R181" t="str">
            <v>生命医科学研究科（医学系）</v>
          </cell>
          <cell r="S181" t="str">
            <v>教授</v>
          </cell>
          <cell r="X181" t="str">
            <v>開始</v>
          </cell>
          <cell r="Y181" t="str">
            <v>虎谷　裕子</v>
          </cell>
          <cell r="Z181" t="str">
            <v>研究推進部（八景）（29-）</v>
          </cell>
          <cell r="AA181" t="str">
            <v>新学術領域研究（研究領域提案型） 分担金（筑波大学）</v>
          </cell>
          <cell r="AB181" t="str">
            <v>18H05187</v>
          </cell>
          <cell r="AC181" t="str">
            <v>許可しない</v>
          </cell>
          <cell r="AD181" t="str">
            <v>許可しない</v>
          </cell>
          <cell r="AE181" t="str">
            <v>許可しない</v>
          </cell>
          <cell r="AF181" t="str">
            <v>直接費</v>
          </cell>
          <cell r="AG181">
            <v>10952143</v>
          </cell>
          <cell r="AH181" t="str">
            <v>研）小川　毅彦（19-）</v>
          </cell>
          <cell r="AI181">
            <v>100</v>
          </cell>
          <cell r="AJ181">
            <v>0</v>
          </cell>
          <cell r="AK181">
            <v>0</v>
          </cell>
          <cell r="AL181">
            <v>0</v>
          </cell>
          <cell r="AM181">
            <v>0</v>
          </cell>
          <cell r="AN181">
            <v>0</v>
          </cell>
          <cell r="AO181">
            <v>100000</v>
          </cell>
          <cell r="AP181">
            <v>0</v>
          </cell>
          <cell r="AQ181">
            <v>0</v>
          </cell>
          <cell r="AR181">
            <v>100000</v>
          </cell>
        </row>
        <row r="182">
          <cell r="A182" t="str">
            <v>1818H05229佐藤　衛</v>
          </cell>
          <cell r="B182" t="str">
            <v>佐藤　衛</v>
          </cell>
          <cell r="C182" t="str">
            <v>2018年度</v>
          </cell>
          <cell r="D182" t="str">
            <v>（収入）科学研究費補助金</v>
          </cell>
          <cell r="E182" t="str">
            <v>1818H05229</v>
          </cell>
          <cell r="F182" t="str">
            <v>（科研・分）新世代中性子構造生物学の開拓</v>
          </cell>
          <cell r="G182" t="str">
            <v>（科研・分）新世代中性子構造生物学の開拓</v>
          </cell>
          <cell r="H182" t="str">
            <v>科研費（補助金）</v>
          </cell>
          <cell r="I182">
            <v>20180401</v>
          </cell>
          <cell r="J182">
            <v>20190331</v>
          </cell>
          <cell r="K182" t="str">
            <v>2018年度</v>
          </cell>
          <cell r="L182" t="str">
            <v>（支出）科学研究費補助金</v>
          </cell>
          <cell r="M182" t="str">
            <v>直接経費</v>
          </cell>
          <cell r="N182" t="str">
            <v>科研費</v>
          </cell>
          <cell r="O182" t="str">
            <v>繰越有</v>
          </cell>
          <cell r="P182" t="str">
            <v>研）学術院</v>
          </cell>
          <cell r="Q182" t="str">
            <v>佐藤　衛</v>
          </cell>
          <cell r="R182" t="str">
            <v>鶴見キャンパス</v>
          </cell>
          <cell r="S182" t="str">
            <v>教授</v>
          </cell>
          <cell r="X182" t="str">
            <v>開始</v>
          </cell>
          <cell r="Y182" t="str">
            <v>虎谷　裕子</v>
          </cell>
          <cell r="Z182" t="str">
            <v>研究推進部（八景）（29-）</v>
          </cell>
          <cell r="AA182" t="str">
            <v>基盤研究(S) 分担金（京都大学） ※6月採択、本来PJ期間開始はH30.7.1とする</v>
          </cell>
          <cell r="AB182" t="str">
            <v>18H05229</v>
          </cell>
          <cell r="AC182" t="str">
            <v>許可しない</v>
          </cell>
          <cell r="AD182" t="str">
            <v>許可しない</v>
          </cell>
          <cell r="AE182" t="str">
            <v>許可しない</v>
          </cell>
          <cell r="AF182" t="str">
            <v>直接費</v>
          </cell>
          <cell r="AG182">
            <v>10901145</v>
          </cell>
          <cell r="AH182" t="str">
            <v>研）佐藤　衛</v>
          </cell>
          <cell r="AI182">
            <v>100</v>
          </cell>
          <cell r="AJ182">
            <v>0</v>
          </cell>
          <cell r="AK182">
            <v>0</v>
          </cell>
          <cell r="AL182">
            <v>0</v>
          </cell>
          <cell r="AM182">
            <v>0</v>
          </cell>
          <cell r="AN182">
            <v>0</v>
          </cell>
          <cell r="AO182">
            <v>8400000</v>
          </cell>
          <cell r="AP182">
            <v>0</v>
          </cell>
          <cell r="AQ182">
            <v>0</v>
          </cell>
          <cell r="AR182">
            <v>8400000</v>
          </cell>
        </row>
        <row r="183">
          <cell r="A183" t="str">
            <v>1818H05426池口　満徳</v>
          </cell>
          <cell r="B183" t="str">
            <v>池口　満徳</v>
          </cell>
          <cell r="C183" t="str">
            <v>2018年度</v>
          </cell>
          <cell r="D183" t="str">
            <v>（収入）科学研究費補助金</v>
          </cell>
          <cell r="E183" t="str">
            <v>1818H05426</v>
          </cell>
          <cell r="F183" t="str">
            <v>（科研）生体発動分子の機能発現に関する構造ダイナミクス研究</v>
          </cell>
          <cell r="G183" t="str">
            <v>（科研）生体発動分子の機能発現に関する構</v>
          </cell>
          <cell r="H183" t="str">
            <v>科研費（補助金）</v>
          </cell>
          <cell r="I183">
            <v>20180629</v>
          </cell>
          <cell r="J183">
            <v>20190331</v>
          </cell>
          <cell r="K183" t="str">
            <v>2018年度</v>
          </cell>
          <cell r="L183" t="str">
            <v>（支出）科学研究費補助金</v>
          </cell>
          <cell r="M183" t="str">
            <v>直接経費</v>
          </cell>
          <cell r="N183" t="str">
            <v>科研費</v>
          </cell>
          <cell r="O183" t="str">
            <v>繰越有</v>
          </cell>
          <cell r="P183" t="str">
            <v>研）学術院</v>
          </cell>
          <cell r="Q183" t="str">
            <v>池口　満徳</v>
          </cell>
          <cell r="R183" t="str">
            <v>鶴見キャンパス</v>
          </cell>
          <cell r="S183" t="str">
            <v>教授</v>
          </cell>
          <cell r="X183" t="str">
            <v>開始</v>
          </cell>
          <cell r="Y183" t="str">
            <v>虎谷　裕子</v>
          </cell>
          <cell r="Z183" t="str">
            <v>研究推進部（八景）（29-）</v>
          </cell>
          <cell r="AA183" t="str">
            <v>新学術領域研究（研究領域提案型）</v>
          </cell>
          <cell r="AB183" t="str">
            <v>18H05426</v>
          </cell>
          <cell r="AC183" t="str">
            <v>許可しない</v>
          </cell>
          <cell r="AD183" t="str">
            <v>許可しない</v>
          </cell>
          <cell r="AE183" t="str">
            <v>許可しない</v>
          </cell>
          <cell r="AF183" t="str">
            <v>直接費</v>
          </cell>
          <cell r="AG183">
            <v>10901152</v>
          </cell>
          <cell r="AH183" t="str">
            <v>研）池口　満徳</v>
          </cell>
          <cell r="AI183">
            <v>100</v>
          </cell>
          <cell r="AJ183">
            <v>0</v>
          </cell>
          <cell r="AK183">
            <v>0</v>
          </cell>
          <cell r="AL183">
            <v>0</v>
          </cell>
          <cell r="AM183">
            <v>0</v>
          </cell>
          <cell r="AN183">
            <v>0</v>
          </cell>
          <cell r="AO183">
            <v>18800000</v>
          </cell>
          <cell r="AP183">
            <v>0</v>
          </cell>
          <cell r="AQ183">
            <v>8800000</v>
          </cell>
          <cell r="AR183">
            <v>10000000</v>
          </cell>
        </row>
        <row r="184">
          <cell r="A184" t="str">
            <v>1818H05426高橋　栄夫</v>
          </cell>
          <cell r="B184" t="str">
            <v>高橋　栄夫</v>
          </cell>
          <cell r="C184" t="str">
            <v>2018年度</v>
          </cell>
          <cell r="D184" t="str">
            <v>（収入）科学研究費補助金</v>
          </cell>
          <cell r="E184" t="str">
            <v>1818H05426</v>
          </cell>
          <cell r="F184" t="str">
            <v>（科研）生体発動分子の機能発現に関する構造ダイナミクス研究</v>
          </cell>
          <cell r="G184" t="str">
            <v>（科研）生体発動分子の機能発現に関する構</v>
          </cell>
          <cell r="H184" t="str">
            <v>科研費（補助金）</v>
          </cell>
          <cell r="I184">
            <v>20180629</v>
          </cell>
          <cell r="J184">
            <v>20190331</v>
          </cell>
          <cell r="K184" t="str">
            <v>2018年度</v>
          </cell>
          <cell r="L184" t="str">
            <v>（支出）科学研究費補助金</v>
          </cell>
          <cell r="M184" t="str">
            <v>直接経費</v>
          </cell>
          <cell r="N184" t="str">
            <v>科研費</v>
          </cell>
          <cell r="O184" t="str">
            <v>繰越有</v>
          </cell>
          <cell r="P184" t="str">
            <v>研）学術院</v>
          </cell>
          <cell r="Q184" t="str">
            <v>池口　満徳</v>
          </cell>
          <cell r="R184" t="str">
            <v>鶴見キャンパス</v>
          </cell>
          <cell r="S184" t="str">
            <v>教授</v>
          </cell>
          <cell r="X184" t="str">
            <v>開始</v>
          </cell>
          <cell r="Y184" t="str">
            <v>虎谷　裕子</v>
          </cell>
          <cell r="Z184" t="str">
            <v>研究推進部（八景）（29-）</v>
          </cell>
          <cell r="AA184" t="str">
            <v>新学術領域研究（研究領域提案型）</v>
          </cell>
          <cell r="AB184" t="str">
            <v>18H05426</v>
          </cell>
          <cell r="AC184" t="str">
            <v>許可しない</v>
          </cell>
          <cell r="AD184" t="str">
            <v>許可しない</v>
          </cell>
          <cell r="AE184" t="str">
            <v>許可しない</v>
          </cell>
          <cell r="AF184" t="str">
            <v>直接費</v>
          </cell>
          <cell r="AG184">
            <v>10901258</v>
          </cell>
          <cell r="AH184" t="str">
            <v>研）高橋　栄夫（22-）</v>
          </cell>
          <cell r="AI184">
            <v>0</v>
          </cell>
          <cell r="AJ184">
            <v>0</v>
          </cell>
          <cell r="AK184">
            <v>0</v>
          </cell>
          <cell r="AL184">
            <v>0</v>
          </cell>
          <cell r="AM184">
            <v>0</v>
          </cell>
          <cell r="AN184">
            <v>0</v>
          </cell>
          <cell r="AO184">
            <v>0</v>
          </cell>
          <cell r="AP184">
            <v>8800000</v>
          </cell>
          <cell r="AQ184">
            <v>0</v>
          </cell>
          <cell r="AR184">
            <v>8800000</v>
          </cell>
        </row>
        <row r="185">
          <cell r="A185" t="str">
            <v>1818H05546小川　毅彦</v>
          </cell>
          <cell r="B185" t="str">
            <v>小川　毅彦</v>
          </cell>
          <cell r="C185" t="str">
            <v>2018年度</v>
          </cell>
          <cell r="D185" t="str">
            <v>（収入）科学研究費補助金</v>
          </cell>
          <cell r="E185" t="str">
            <v>1818H05546</v>
          </cell>
          <cell r="F185" t="str">
            <v>（科研）高インテグリティを実現するin vitro精子産生系の開発</v>
          </cell>
          <cell r="G185" t="str">
            <v>（科研）高インテグリティを実現するin vit</v>
          </cell>
          <cell r="H185" t="str">
            <v>科研費（補助金）</v>
          </cell>
          <cell r="I185">
            <v>20180629</v>
          </cell>
          <cell r="J185">
            <v>20190331</v>
          </cell>
          <cell r="K185" t="str">
            <v>2018年度</v>
          </cell>
          <cell r="L185" t="str">
            <v>（支出）科学研究費補助金</v>
          </cell>
          <cell r="M185" t="str">
            <v>直接経費</v>
          </cell>
          <cell r="N185" t="str">
            <v>科研費</v>
          </cell>
          <cell r="O185" t="str">
            <v>繰越有</v>
          </cell>
          <cell r="P185" t="str">
            <v>研）学術院（福浦）</v>
          </cell>
          <cell r="Q185" t="str">
            <v>小川　毅彦</v>
          </cell>
          <cell r="R185" t="str">
            <v>生命医科学研究科（医学系）</v>
          </cell>
          <cell r="S185" t="str">
            <v>教授</v>
          </cell>
          <cell r="X185" t="str">
            <v>開始</v>
          </cell>
          <cell r="Y185" t="str">
            <v>虎谷　裕子</v>
          </cell>
          <cell r="Z185" t="str">
            <v>研究推進部（八景）（29-）</v>
          </cell>
          <cell r="AA185" t="str">
            <v>新学術領域研究（研究領域提案型）</v>
          </cell>
          <cell r="AB185" t="str">
            <v>18H05546</v>
          </cell>
          <cell r="AC185" t="str">
            <v>許可しない</v>
          </cell>
          <cell r="AD185" t="str">
            <v>許可しない</v>
          </cell>
          <cell r="AE185" t="str">
            <v>許可しない</v>
          </cell>
          <cell r="AF185" t="str">
            <v>直接費</v>
          </cell>
          <cell r="AG185">
            <v>10952143</v>
          </cell>
          <cell r="AH185" t="str">
            <v>研）小川　毅彦（19-）</v>
          </cell>
          <cell r="AI185">
            <v>100</v>
          </cell>
          <cell r="AJ185">
            <v>0</v>
          </cell>
          <cell r="AK185">
            <v>0</v>
          </cell>
          <cell r="AL185">
            <v>0</v>
          </cell>
          <cell r="AM185">
            <v>0</v>
          </cell>
          <cell r="AN185">
            <v>0</v>
          </cell>
          <cell r="AO185">
            <v>29500000</v>
          </cell>
          <cell r="AP185">
            <v>0</v>
          </cell>
          <cell r="AQ185">
            <v>11200000</v>
          </cell>
          <cell r="AR185">
            <v>18300000</v>
          </cell>
        </row>
        <row r="186">
          <cell r="A186" t="str">
            <v>1818H06053谷本　博一</v>
          </cell>
          <cell r="B186" t="str">
            <v>谷本　博一</v>
          </cell>
          <cell r="C186" t="str">
            <v>2018年度</v>
          </cell>
          <cell r="D186" t="str">
            <v>（収入）科学研究費補助金</v>
          </cell>
          <cell r="E186" t="str">
            <v>1818H06053</v>
          </cell>
          <cell r="F186" t="str">
            <v>（科研）定量的な細胞内力学操作技術の開発</v>
          </cell>
          <cell r="G186" t="str">
            <v>（科研）定量的な細胞内力学操作技術の開発</v>
          </cell>
          <cell r="H186" t="str">
            <v>科研費（補助金）</v>
          </cell>
          <cell r="I186">
            <v>20180824</v>
          </cell>
          <cell r="J186">
            <v>20190331</v>
          </cell>
          <cell r="K186" t="str">
            <v>2018年度</v>
          </cell>
          <cell r="L186" t="str">
            <v>（支出）科学研究費補助金</v>
          </cell>
          <cell r="M186" t="str">
            <v>直接経費</v>
          </cell>
          <cell r="N186" t="str">
            <v>科研費</v>
          </cell>
          <cell r="O186" t="str">
            <v>繰越有</v>
          </cell>
          <cell r="P186" t="str">
            <v>研）学術院</v>
          </cell>
          <cell r="Q186" t="str">
            <v>谷本　博一</v>
          </cell>
          <cell r="R186" t="str">
            <v>八景キャンパス</v>
          </cell>
          <cell r="S186" t="str">
            <v>講師</v>
          </cell>
          <cell r="X186" t="str">
            <v>開始</v>
          </cell>
          <cell r="Y186" t="str">
            <v>虎谷　裕子</v>
          </cell>
          <cell r="Z186" t="str">
            <v>研究推進部（八景）（29-）</v>
          </cell>
          <cell r="AA186" t="str">
            <v>研究活動スタート支援</v>
          </cell>
          <cell r="AB186" t="str">
            <v>18H06053</v>
          </cell>
          <cell r="AC186" t="str">
            <v>許可しない</v>
          </cell>
          <cell r="AD186" t="str">
            <v>許可しない</v>
          </cell>
          <cell r="AE186" t="str">
            <v>許可しない</v>
          </cell>
          <cell r="AF186" t="str">
            <v>直接費</v>
          </cell>
          <cell r="AG186">
            <v>10901025</v>
          </cell>
          <cell r="AH186" t="str">
            <v>研）谷本　博一（30-）</v>
          </cell>
          <cell r="AI186">
            <v>100</v>
          </cell>
          <cell r="AJ186">
            <v>0</v>
          </cell>
          <cell r="AK186">
            <v>0</v>
          </cell>
          <cell r="AL186">
            <v>0</v>
          </cell>
          <cell r="AM186">
            <v>0</v>
          </cell>
          <cell r="AN186">
            <v>0</v>
          </cell>
          <cell r="AO186">
            <v>1200000</v>
          </cell>
          <cell r="AP186">
            <v>0</v>
          </cell>
          <cell r="AQ186">
            <v>0</v>
          </cell>
          <cell r="AR186">
            <v>1200000</v>
          </cell>
        </row>
        <row r="187">
          <cell r="A187" t="str">
            <v>1818H06200上村　大輔</v>
          </cell>
          <cell r="B187" t="str">
            <v>上村　大輔</v>
          </cell>
          <cell r="C187" t="str">
            <v>2018年度</v>
          </cell>
          <cell r="D187" t="str">
            <v>（収入）科学研究費補助金</v>
          </cell>
          <cell r="E187" t="str">
            <v>1818H06200</v>
          </cell>
          <cell r="F187" t="str">
            <v>（科研）収縮機能の保持された心不全におけるCa2+過負荷の役割と新たな治療方法の開発</v>
          </cell>
          <cell r="G187" t="str">
            <v>（科研）収縮機能の保持された心不全におけ</v>
          </cell>
          <cell r="H187" t="str">
            <v>科研費（補助金）</v>
          </cell>
          <cell r="I187">
            <v>20180824</v>
          </cell>
          <cell r="J187">
            <v>20190331</v>
          </cell>
          <cell r="K187" t="str">
            <v>2018年度</v>
          </cell>
          <cell r="L187" t="str">
            <v>（支出）科学研究費補助金</v>
          </cell>
          <cell r="M187" t="str">
            <v>直接経費</v>
          </cell>
          <cell r="N187" t="str">
            <v>科研費</v>
          </cell>
          <cell r="O187" t="str">
            <v>繰越有</v>
          </cell>
          <cell r="P187" t="str">
            <v>病）学術院（病院）</v>
          </cell>
          <cell r="Q187" t="str">
            <v>上村　大輔</v>
          </cell>
          <cell r="R187" t="str">
            <v>附属病院</v>
          </cell>
          <cell r="S187" t="str">
            <v>助教</v>
          </cell>
          <cell r="X187" t="str">
            <v>開始</v>
          </cell>
          <cell r="Y187" t="str">
            <v>虎谷　裕子</v>
          </cell>
          <cell r="Z187" t="str">
            <v>研究推進部（八景）（29-）</v>
          </cell>
          <cell r="AA187" t="str">
            <v>研究活動スタート支援</v>
          </cell>
          <cell r="AB187" t="str">
            <v>18H06200</v>
          </cell>
          <cell r="AC187" t="str">
            <v>許可しない</v>
          </cell>
          <cell r="AD187" t="str">
            <v>許可しない</v>
          </cell>
          <cell r="AE187" t="str">
            <v>許可しない</v>
          </cell>
          <cell r="AF187" t="str">
            <v>直接費</v>
          </cell>
          <cell r="AG187">
            <v>11001133</v>
          </cell>
          <cell r="AH187" t="str">
            <v>病附）上村 大輔（30-）</v>
          </cell>
          <cell r="AI187">
            <v>100</v>
          </cell>
          <cell r="AJ187">
            <v>0</v>
          </cell>
          <cell r="AK187">
            <v>0</v>
          </cell>
          <cell r="AL187">
            <v>0</v>
          </cell>
          <cell r="AM187">
            <v>0</v>
          </cell>
          <cell r="AN187">
            <v>0</v>
          </cell>
          <cell r="AO187">
            <v>800000</v>
          </cell>
          <cell r="AP187">
            <v>0</v>
          </cell>
          <cell r="AQ187">
            <v>0</v>
          </cell>
          <cell r="AR187">
            <v>800000</v>
          </cell>
        </row>
        <row r="188">
          <cell r="A188" t="str">
            <v>1818H06201加藤　真吾（附属）</v>
          </cell>
          <cell r="B188" t="str">
            <v>加藤　真吾（附属）</v>
          </cell>
          <cell r="C188" t="str">
            <v>2018年度</v>
          </cell>
          <cell r="D188" t="str">
            <v>（収入）科学研究費補助金</v>
          </cell>
          <cell r="E188" t="str">
            <v>1818H06201</v>
          </cell>
          <cell r="F188" t="str">
            <v>（科研）ＭＲＩによる心不全患者の心筋線維化、冠血流予備能の臨床的意義の検討</v>
          </cell>
          <cell r="G188" t="str">
            <v>（科研）ＭＲＩによる心不全患者の心筋線維</v>
          </cell>
          <cell r="H188" t="str">
            <v>科研費（補助金）</v>
          </cell>
          <cell r="I188">
            <v>20180824</v>
          </cell>
          <cell r="J188">
            <v>20190331</v>
          </cell>
          <cell r="K188" t="str">
            <v>2018年度</v>
          </cell>
          <cell r="L188" t="str">
            <v>（支出）科学研究費補助金</v>
          </cell>
          <cell r="M188" t="str">
            <v>直接経費</v>
          </cell>
          <cell r="N188" t="str">
            <v>科研費</v>
          </cell>
          <cell r="O188" t="str">
            <v>繰越有</v>
          </cell>
          <cell r="P188" t="str">
            <v>病）学術院（病院）</v>
          </cell>
          <cell r="Q188" t="str">
            <v>加藤　真吾ｶﾞﾝ・ｹﾞﾉﾑ</v>
          </cell>
          <cell r="R188" t="str">
            <v>附属病院</v>
          </cell>
          <cell r="S188" t="str">
            <v>客員研究員</v>
          </cell>
          <cell r="X188" t="str">
            <v>開始</v>
          </cell>
          <cell r="Y188" t="str">
            <v>虎谷　裕子</v>
          </cell>
          <cell r="Z188" t="str">
            <v>研究推進部（八景）（29-）</v>
          </cell>
          <cell r="AA188" t="str">
            <v>研究活動スタート支援</v>
          </cell>
          <cell r="AB188" t="str">
            <v>18H06201</v>
          </cell>
          <cell r="AC188" t="str">
            <v>許可しない</v>
          </cell>
          <cell r="AD188" t="str">
            <v>許可しない</v>
          </cell>
          <cell r="AE188" t="str">
            <v>許可しない</v>
          </cell>
          <cell r="AF188" t="str">
            <v>直接費</v>
          </cell>
          <cell r="AG188">
            <v>11001418</v>
          </cell>
          <cell r="AH188" t="str">
            <v>病附）加藤　真吾（がん・ゲノム）（27-）</v>
          </cell>
          <cell r="AI188">
            <v>100</v>
          </cell>
          <cell r="AJ188">
            <v>0</v>
          </cell>
          <cell r="AK188">
            <v>0</v>
          </cell>
          <cell r="AL188">
            <v>0</v>
          </cell>
          <cell r="AM188">
            <v>0</v>
          </cell>
          <cell r="AN188">
            <v>0</v>
          </cell>
          <cell r="AO188">
            <v>1200000</v>
          </cell>
          <cell r="AP188">
            <v>0</v>
          </cell>
          <cell r="AQ188">
            <v>0</v>
          </cell>
          <cell r="AR188">
            <v>1200000</v>
          </cell>
        </row>
        <row r="189">
          <cell r="A189" t="str">
            <v>1818H06215大城　光二</v>
          </cell>
          <cell r="B189" t="str">
            <v>大城　光二</v>
          </cell>
          <cell r="C189" t="str">
            <v>2018年度</v>
          </cell>
          <cell r="D189" t="str">
            <v>（収入）科学研究費補助金</v>
          </cell>
          <cell r="E189" t="str">
            <v>1818H06215</v>
          </cell>
          <cell r="F189" t="str">
            <v>（科研）インスリン抵抗性を基盤とする心血管病における受容体結合因子の病態生理学的意義</v>
          </cell>
          <cell r="G189" t="str">
            <v>（科研）インスリン抵抗性を基盤とする心血</v>
          </cell>
          <cell r="H189" t="str">
            <v>科研費（補助金）</v>
          </cell>
          <cell r="I189">
            <v>20180824</v>
          </cell>
          <cell r="J189">
            <v>20190331</v>
          </cell>
          <cell r="K189" t="str">
            <v>2018年度</v>
          </cell>
          <cell r="L189" t="str">
            <v>（支出）科学研究費補助金</v>
          </cell>
          <cell r="M189" t="str">
            <v>直接経費</v>
          </cell>
          <cell r="N189" t="str">
            <v>科研費</v>
          </cell>
          <cell r="O189" t="str">
            <v>繰越有</v>
          </cell>
          <cell r="P189" t="str">
            <v>病）学術院（病院）</v>
          </cell>
          <cell r="Q189" t="str">
            <v>大城　光ニ</v>
          </cell>
          <cell r="R189" t="str">
            <v>附属病院</v>
          </cell>
          <cell r="S189" t="str">
            <v>助教</v>
          </cell>
          <cell r="X189" t="str">
            <v>開始</v>
          </cell>
          <cell r="Y189" t="str">
            <v>虎谷　裕子</v>
          </cell>
          <cell r="Z189" t="str">
            <v>研究推進部（八景）（29-）</v>
          </cell>
          <cell r="AA189" t="str">
            <v>研究活動スタート支援</v>
          </cell>
          <cell r="AB189" t="str">
            <v>18H06215</v>
          </cell>
          <cell r="AC189" t="str">
            <v>許可しない</v>
          </cell>
          <cell r="AD189" t="str">
            <v>許可しない</v>
          </cell>
          <cell r="AE189" t="str">
            <v>許可しない</v>
          </cell>
          <cell r="AF189" t="str">
            <v>直接費</v>
          </cell>
          <cell r="AG189">
            <v>11001085</v>
          </cell>
          <cell r="AH189" t="str">
            <v>病附）大城 光二（30-）</v>
          </cell>
          <cell r="AI189">
            <v>100</v>
          </cell>
          <cell r="AJ189">
            <v>0</v>
          </cell>
          <cell r="AK189">
            <v>0</v>
          </cell>
          <cell r="AL189">
            <v>0</v>
          </cell>
          <cell r="AM189">
            <v>0</v>
          </cell>
          <cell r="AN189">
            <v>0</v>
          </cell>
          <cell r="AO189">
            <v>1200000</v>
          </cell>
          <cell r="AP189">
            <v>0</v>
          </cell>
          <cell r="AQ189">
            <v>0</v>
          </cell>
          <cell r="AR189">
            <v>1200000</v>
          </cell>
        </row>
        <row r="190">
          <cell r="A190" t="str">
            <v>1818H06394柏崎　郁子</v>
          </cell>
          <cell r="B190" t="str">
            <v>柏崎　郁子</v>
          </cell>
          <cell r="C190" t="str">
            <v>2018年度</v>
          </cell>
          <cell r="D190" t="str">
            <v>（収入）科学研究費補助金</v>
          </cell>
          <cell r="E190" t="str">
            <v>1818H06394</v>
          </cell>
          <cell r="F190" t="str">
            <v>（科研）特別養護老人ホーム看護職のアドバンスケアプランニングの実態</v>
          </cell>
          <cell r="G190" t="str">
            <v>（科研）特別養護老人ホーム看護職のアドバ</v>
          </cell>
          <cell r="H190" t="str">
            <v>科研費（補助金）</v>
          </cell>
          <cell r="I190">
            <v>20180824</v>
          </cell>
          <cell r="J190">
            <v>20190331</v>
          </cell>
          <cell r="K190" t="str">
            <v>2018年度</v>
          </cell>
          <cell r="L190" t="str">
            <v>（支出）科学研究費補助金</v>
          </cell>
          <cell r="M190" t="str">
            <v>直接経費</v>
          </cell>
          <cell r="N190" t="str">
            <v>科研費</v>
          </cell>
          <cell r="O190" t="str">
            <v>繰越有</v>
          </cell>
          <cell r="P190" t="str">
            <v>研）学術院（福浦）</v>
          </cell>
          <cell r="Q190" t="str">
            <v>柏崎　郁子</v>
          </cell>
          <cell r="R190" t="str">
            <v>看護学科</v>
          </cell>
          <cell r="S190" t="str">
            <v>助教</v>
          </cell>
          <cell r="X190" t="str">
            <v>開始</v>
          </cell>
          <cell r="Y190" t="str">
            <v>虎谷　裕子</v>
          </cell>
          <cell r="Z190" t="str">
            <v>研究推進部（八景）（29-）</v>
          </cell>
          <cell r="AA190" t="str">
            <v>研究活動スタート支援</v>
          </cell>
          <cell r="AB190" t="str">
            <v>18H06394</v>
          </cell>
          <cell r="AC190" t="str">
            <v>許可しない</v>
          </cell>
          <cell r="AD190" t="str">
            <v>許可しない</v>
          </cell>
          <cell r="AE190" t="str">
            <v>許可しない</v>
          </cell>
          <cell r="AF190" t="str">
            <v>直接費</v>
          </cell>
          <cell r="AG190">
            <v>10953018</v>
          </cell>
          <cell r="AH190" t="str">
            <v>研）柏崎　郁子（30-）</v>
          </cell>
          <cell r="AI190">
            <v>100</v>
          </cell>
          <cell r="AJ190">
            <v>0</v>
          </cell>
          <cell r="AK190">
            <v>0</v>
          </cell>
          <cell r="AL190">
            <v>0</v>
          </cell>
          <cell r="AM190">
            <v>0</v>
          </cell>
          <cell r="AN190">
            <v>0</v>
          </cell>
          <cell r="AO190">
            <v>800000</v>
          </cell>
          <cell r="AP190">
            <v>0</v>
          </cell>
          <cell r="AQ190">
            <v>0</v>
          </cell>
          <cell r="AR190">
            <v>800000</v>
          </cell>
        </row>
        <row r="191">
          <cell r="A191" t="str">
            <v>1818H09999矢尾　正祐</v>
          </cell>
          <cell r="B191" t="str">
            <v>矢尾　正祐</v>
          </cell>
          <cell r="C191" t="str">
            <v>2018年度</v>
          </cell>
          <cell r="D191" t="str">
            <v>（収入）科学研究費補助金</v>
          </cell>
          <cell r="E191" t="str">
            <v>1818H09999</v>
          </cell>
          <cell r="F191" t="str">
            <v>（科研・分）ヒトiPS細胞由来ネフロン誘導法に基づく腎細胞癌多段階発がん機構と治療開発基盤</v>
          </cell>
          <cell r="G191" t="str">
            <v>（科研・分）ヒトiPS細胞由来ネフロン誘導</v>
          </cell>
          <cell r="H191" t="str">
            <v>科研費（補助金）</v>
          </cell>
          <cell r="I191">
            <v>20180401</v>
          </cell>
          <cell r="J191">
            <v>20190331</v>
          </cell>
          <cell r="K191" t="str">
            <v>2018年度</v>
          </cell>
          <cell r="L191" t="str">
            <v>（支出）科学研究費補助金</v>
          </cell>
          <cell r="M191" t="str">
            <v>直接経費</v>
          </cell>
          <cell r="N191" t="str">
            <v>科研費</v>
          </cell>
          <cell r="O191" t="str">
            <v>繰越有</v>
          </cell>
          <cell r="P191" t="str">
            <v>研）学術院（福浦）</v>
          </cell>
          <cell r="Q191" t="str">
            <v>矢尾　正祐</v>
          </cell>
          <cell r="R191" t="str">
            <v>医学研究科</v>
          </cell>
          <cell r="S191" t="str">
            <v>教授</v>
          </cell>
          <cell r="X191" t="str">
            <v>開始</v>
          </cell>
          <cell r="Y191" t="str">
            <v>虎谷　裕子</v>
          </cell>
          <cell r="Z191" t="str">
            <v>研究推進部（八景）（29-）</v>
          </cell>
          <cell r="AA191" t="str">
            <v>基盤研究(B) 分担金（熊本大学）</v>
          </cell>
          <cell r="AB191" t="str">
            <v>18H02938</v>
          </cell>
          <cell r="AC191" t="str">
            <v>許可しない</v>
          </cell>
          <cell r="AD191" t="str">
            <v>許可しない</v>
          </cell>
          <cell r="AE191" t="str">
            <v>許可しない</v>
          </cell>
          <cell r="AF191" t="str">
            <v>直接費</v>
          </cell>
          <cell r="AG191">
            <v>10952285</v>
          </cell>
          <cell r="AH191" t="str">
            <v>研）矢尾　正祐(19-)</v>
          </cell>
          <cell r="AI191">
            <v>100</v>
          </cell>
          <cell r="AJ191">
            <v>0</v>
          </cell>
          <cell r="AK191">
            <v>0</v>
          </cell>
          <cell r="AL191">
            <v>0</v>
          </cell>
          <cell r="AM191">
            <v>0</v>
          </cell>
          <cell r="AN191">
            <v>0</v>
          </cell>
          <cell r="AO191">
            <v>140000</v>
          </cell>
          <cell r="AP191">
            <v>0</v>
          </cell>
          <cell r="AQ191">
            <v>0</v>
          </cell>
          <cell r="AR191">
            <v>140000</v>
          </cell>
        </row>
        <row r="192">
          <cell r="A192" t="str">
            <v>1818J01963須崎　大地</v>
          </cell>
          <cell r="B192" t="str">
            <v>須崎　大地</v>
          </cell>
          <cell r="C192" t="str">
            <v>2018年度</v>
          </cell>
          <cell r="D192" t="str">
            <v>（収入）科学研究費補助金</v>
          </cell>
          <cell r="E192" t="str">
            <v>1818J01963</v>
          </cell>
          <cell r="F192" t="str">
            <v>（科研）多遺伝子同時発現系による初期胚乳の発生機構の解明</v>
          </cell>
          <cell r="G192" t="str">
            <v>（科研）多遺伝子同時発現系による初期胚乳</v>
          </cell>
          <cell r="H192" t="str">
            <v>科研費（補助金）</v>
          </cell>
          <cell r="I192">
            <v>20180401</v>
          </cell>
          <cell r="J192">
            <v>20190331</v>
          </cell>
          <cell r="K192" t="str">
            <v>2018年度</v>
          </cell>
          <cell r="L192" t="str">
            <v>（支出）科学研究費補助金</v>
          </cell>
          <cell r="M192" t="str">
            <v>直接経費</v>
          </cell>
          <cell r="N192" t="str">
            <v>科研費</v>
          </cell>
          <cell r="O192" t="str">
            <v>繰越有</v>
          </cell>
          <cell r="P192" t="str">
            <v>客）客員教員等</v>
          </cell>
          <cell r="Q192" t="str">
            <v>須崎　大地</v>
          </cell>
          <cell r="R192" t="str">
            <v>舞岡キャンパス</v>
          </cell>
          <cell r="S192" t="str">
            <v>特別研究員(PD)</v>
          </cell>
          <cell r="X192" t="str">
            <v>開始</v>
          </cell>
          <cell r="Y192" t="str">
            <v>虎谷　裕子</v>
          </cell>
          <cell r="Z192" t="str">
            <v>研究推進部（八景）（29-）</v>
          </cell>
          <cell r="AA192" t="str">
            <v>特別研究員奨励費</v>
          </cell>
          <cell r="AB192" t="str">
            <v>18J01963</v>
          </cell>
          <cell r="AC192" t="str">
            <v>許可しない</v>
          </cell>
          <cell r="AD192" t="str">
            <v>許可しない</v>
          </cell>
          <cell r="AE192" t="str">
            <v>許可しない</v>
          </cell>
          <cell r="AF192" t="str">
            <v>直接費</v>
          </cell>
          <cell r="AG192">
            <v>11302002</v>
          </cell>
          <cell r="AH192" t="str">
            <v>客）須崎　大地（30-）</v>
          </cell>
          <cell r="AI192">
            <v>100</v>
          </cell>
          <cell r="AJ192">
            <v>0</v>
          </cell>
          <cell r="AK192">
            <v>0</v>
          </cell>
          <cell r="AL192">
            <v>0</v>
          </cell>
          <cell r="AM192">
            <v>0</v>
          </cell>
          <cell r="AN192">
            <v>0</v>
          </cell>
          <cell r="AO192">
            <v>1200000</v>
          </cell>
          <cell r="AP192">
            <v>0</v>
          </cell>
          <cell r="AQ192">
            <v>0</v>
          </cell>
          <cell r="AR192">
            <v>1200000</v>
          </cell>
        </row>
        <row r="193">
          <cell r="A193" t="str">
            <v>1818J02251大西　由之佑</v>
          </cell>
          <cell r="B193" t="str">
            <v>大西　由之佑</v>
          </cell>
          <cell r="C193" t="str">
            <v>2018年度</v>
          </cell>
          <cell r="D193" t="str">
            <v>（収入）科学研究費補助金</v>
          </cell>
          <cell r="E193" t="str">
            <v>1818J02251</v>
          </cell>
          <cell r="F193" t="str">
            <v>（科研）受精を引き金とする老化：イネ生殖組織由来の老化誘導シグナル分子の同定</v>
          </cell>
          <cell r="G193" t="str">
            <v>（科研）受精を引き金とする老化：イネ生殖</v>
          </cell>
          <cell r="H193" t="str">
            <v>科研費（補助金）</v>
          </cell>
          <cell r="I193">
            <v>20180401</v>
          </cell>
          <cell r="J193">
            <v>20190331</v>
          </cell>
          <cell r="K193" t="str">
            <v>2018年度</v>
          </cell>
          <cell r="L193" t="str">
            <v>（支出）科学研究費補助金</v>
          </cell>
          <cell r="M193" t="str">
            <v>直接経費</v>
          </cell>
          <cell r="N193" t="str">
            <v>科研費</v>
          </cell>
          <cell r="O193" t="str">
            <v>繰越有</v>
          </cell>
          <cell r="P193" t="str">
            <v>客）客員教員等</v>
          </cell>
          <cell r="Q193" t="str">
            <v>大西　由之佑</v>
          </cell>
          <cell r="R193" t="str">
            <v>舞岡キャンパス</v>
          </cell>
          <cell r="S193" t="str">
            <v>特別研究員(PD)</v>
          </cell>
          <cell r="X193" t="str">
            <v>開始</v>
          </cell>
          <cell r="Y193" t="str">
            <v>虎谷　裕子</v>
          </cell>
          <cell r="Z193" t="str">
            <v>研究推進部（八景）（29-）</v>
          </cell>
          <cell r="AA193" t="str">
            <v>特別研究員奨励費</v>
          </cell>
          <cell r="AB193" t="str">
            <v>18J02251</v>
          </cell>
          <cell r="AC193" t="str">
            <v>許可しない</v>
          </cell>
          <cell r="AD193" t="str">
            <v>許可しない</v>
          </cell>
          <cell r="AE193" t="str">
            <v>許可しない</v>
          </cell>
          <cell r="AF193" t="str">
            <v>直接費</v>
          </cell>
          <cell r="AG193">
            <v>11302004</v>
          </cell>
          <cell r="AH193" t="str">
            <v>客）大西　由之佑（30-）</v>
          </cell>
          <cell r="AI193">
            <v>100</v>
          </cell>
          <cell r="AJ193">
            <v>0</v>
          </cell>
          <cell r="AK193">
            <v>0</v>
          </cell>
          <cell r="AL193">
            <v>0</v>
          </cell>
          <cell r="AM193">
            <v>0</v>
          </cell>
          <cell r="AN193">
            <v>0</v>
          </cell>
          <cell r="AO193">
            <v>1100000</v>
          </cell>
          <cell r="AP193">
            <v>0</v>
          </cell>
          <cell r="AQ193">
            <v>0</v>
          </cell>
          <cell r="AR193">
            <v>1100000</v>
          </cell>
        </row>
        <row r="194">
          <cell r="A194" t="str">
            <v>1818J14012高萩　航太郎</v>
          </cell>
          <cell r="B194" t="str">
            <v>高萩　航太郎</v>
          </cell>
          <cell r="C194" t="str">
            <v>2018年度</v>
          </cell>
          <cell r="D194" t="str">
            <v>（収入）科学研究費補助金</v>
          </cell>
          <cell r="E194" t="str">
            <v>1818J14012</v>
          </cell>
          <cell r="F194" t="str">
            <v>（科研）異質倍数体植物の環境適応性に関わるゲノム機能の解明</v>
          </cell>
          <cell r="G194" t="str">
            <v>（科研）異質倍数体植物の環境適応性に関わ</v>
          </cell>
          <cell r="H194" t="str">
            <v>科研費（補助金）</v>
          </cell>
          <cell r="I194">
            <v>20180401</v>
          </cell>
          <cell r="J194">
            <v>20190331</v>
          </cell>
          <cell r="K194" t="str">
            <v>2018年度</v>
          </cell>
          <cell r="L194" t="str">
            <v>（支出）科学研究費補助金</v>
          </cell>
          <cell r="M194" t="str">
            <v>直接経費</v>
          </cell>
          <cell r="N194" t="str">
            <v>科研費</v>
          </cell>
          <cell r="O194" t="str">
            <v>繰越有</v>
          </cell>
          <cell r="P194" t="str">
            <v>客）客員教員等</v>
          </cell>
          <cell r="Q194" t="str">
            <v>高萩　航太郎</v>
          </cell>
          <cell r="R194" t="str">
            <v>鶴見キャンパス</v>
          </cell>
          <cell r="S194" t="str">
            <v>特別研究員(DC2)</v>
          </cell>
          <cell r="X194" t="str">
            <v>開始</v>
          </cell>
          <cell r="Y194" t="str">
            <v>虎谷　裕子</v>
          </cell>
          <cell r="Z194" t="str">
            <v>研究推進部（八景）（29-）</v>
          </cell>
          <cell r="AA194" t="str">
            <v>特別研究員奨励費</v>
          </cell>
          <cell r="AB194" t="str">
            <v>18J14012</v>
          </cell>
          <cell r="AC194" t="str">
            <v>許可しない</v>
          </cell>
          <cell r="AD194" t="str">
            <v>許可しない</v>
          </cell>
          <cell r="AE194" t="str">
            <v>許可しない</v>
          </cell>
          <cell r="AF194" t="str">
            <v>直接費</v>
          </cell>
          <cell r="AG194">
            <v>11302005</v>
          </cell>
          <cell r="AH194" t="str">
            <v>客）高萩　航太郎（30-）</v>
          </cell>
          <cell r="AI194">
            <v>100</v>
          </cell>
          <cell r="AJ194">
            <v>0</v>
          </cell>
          <cell r="AK194">
            <v>0</v>
          </cell>
          <cell r="AL194">
            <v>0</v>
          </cell>
          <cell r="AM194">
            <v>0</v>
          </cell>
          <cell r="AN194">
            <v>0</v>
          </cell>
          <cell r="AO194">
            <v>800000</v>
          </cell>
          <cell r="AP194">
            <v>0</v>
          </cell>
          <cell r="AQ194">
            <v>0</v>
          </cell>
          <cell r="AR194">
            <v>800000</v>
          </cell>
        </row>
        <row r="195">
          <cell r="A195" t="str">
            <v>1818J14649圓　敦貴</v>
          </cell>
          <cell r="B195" t="str">
            <v>圓　敦貴</v>
          </cell>
          <cell r="C195" t="str">
            <v>2018年度</v>
          </cell>
          <cell r="D195" t="str">
            <v>（収入）科学研究費補助金</v>
          </cell>
          <cell r="E195" t="str">
            <v>1818J14649</v>
          </cell>
          <cell r="F195" t="str">
            <v>（科研）核膜タンパク質LBRによる細胞老化抑制機構の解明</v>
          </cell>
          <cell r="G195" t="str">
            <v>（科研）核膜タンパク質LBRによる細胞老</v>
          </cell>
          <cell r="H195" t="str">
            <v>科研費（補助金）</v>
          </cell>
          <cell r="I195">
            <v>20180401</v>
          </cell>
          <cell r="J195">
            <v>20190331</v>
          </cell>
          <cell r="K195" t="str">
            <v>2018年度</v>
          </cell>
          <cell r="L195" t="str">
            <v>（支出）科学研究費補助金</v>
          </cell>
          <cell r="M195" t="str">
            <v>直接経費</v>
          </cell>
          <cell r="N195" t="str">
            <v>科研費</v>
          </cell>
          <cell r="O195" t="str">
            <v>繰越有</v>
          </cell>
          <cell r="P195" t="str">
            <v>客）客員教員等</v>
          </cell>
          <cell r="Q195" t="str">
            <v>圓　敦貴</v>
          </cell>
          <cell r="R195" t="str">
            <v>八景キャンパス</v>
          </cell>
          <cell r="S195" t="str">
            <v>特別研究員(DC2)</v>
          </cell>
          <cell r="X195" t="str">
            <v>開始</v>
          </cell>
          <cell r="Y195" t="str">
            <v>虎谷　裕子</v>
          </cell>
          <cell r="Z195" t="str">
            <v>研究推進部（八景）（29-）</v>
          </cell>
          <cell r="AA195" t="str">
            <v>特別研究員奨励費</v>
          </cell>
          <cell r="AB195" t="str">
            <v>18J14649</v>
          </cell>
          <cell r="AC195" t="str">
            <v>許可しない</v>
          </cell>
          <cell r="AD195" t="str">
            <v>許可しない</v>
          </cell>
          <cell r="AE195" t="str">
            <v>許可しない</v>
          </cell>
          <cell r="AF195" t="str">
            <v>直接費</v>
          </cell>
          <cell r="AG195">
            <v>11302006</v>
          </cell>
          <cell r="AH195" t="str">
            <v>客）圓　敦貴（30-）</v>
          </cell>
          <cell r="AI195">
            <v>100</v>
          </cell>
          <cell r="AJ195">
            <v>0</v>
          </cell>
          <cell r="AK195">
            <v>0</v>
          </cell>
          <cell r="AL195">
            <v>0</v>
          </cell>
          <cell r="AM195">
            <v>0</v>
          </cell>
          <cell r="AN195">
            <v>0</v>
          </cell>
          <cell r="AO195">
            <v>1000000</v>
          </cell>
          <cell r="AP195">
            <v>0</v>
          </cell>
          <cell r="AQ195">
            <v>0</v>
          </cell>
          <cell r="AR195">
            <v>1000000</v>
          </cell>
        </row>
        <row r="196">
          <cell r="A196" t="str">
            <v>1818J40290藤田　尚子</v>
          </cell>
          <cell r="B196" t="str">
            <v>藤田　尚子</v>
          </cell>
          <cell r="C196" t="str">
            <v>2018年度</v>
          </cell>
          <cell r="D196" t="str">
            <v>（収入）科学研究費補助金</v>
          </cell>
          <cell r="E196" t="str">
            <v>1818J40290</v>
          </cell>
          <cell r="F196" t="str">
            <v>（科研）性染色体と性染色体のように挙動する菌を用いた新規なフロリゲン機能解析</v>
          </cell>
          <cell r="G196" t="str">
            <v>（科研）性染色体と性染色体のように挙動す</v>
          </cell>
          <cell r="H196" t="str">
            <v>科研費（補助金）</v>
          </cell>
          <cell r="I196">
            <v>20180401</v>
          </cell>
          <cell r="J196">
            <v>20190331</v>
          </cell>
          <cell r="K196" t="str">
            <v>2018年度</v>
          </cell>
          <cell r="L196" t="str">
            <v>（支出）科学研究費補助金</v>
          </cell>
          <cell r="M196" t="str">
            <v>直接経費</v>
          </cell>
          <cell r="N196" t="str">
            <v>科研費</v>
          </cell>
          <cell r="O196" t="str">
            <v>繰越有</v>
          </cell>
          <cell r="P196" t="str">
            <v>客）客員教員等</v>
          </cell>
          <cell r="Q196" t="str">
            <v>藤田　尚子</v>
          </cell>
          <cell r="R196" t="str">
            <v>舞岡キャンパス</v>
          </cell>
          <cell r="S196" t="str">
            <v>特別研究員(RPD)</v>
          </cell>
          <cell r="X196" t="str">
            <v>開始</v>
          </cell>
          <cell r="Y196" t="str">
            <v>虎谷　裕子</v>
          </cell>
          <cell r="Z196" t="str">
            <v>研究推進部（八景）（29-）</v>
          </cell>
          <cell r="AA196" t="str">
            <v>特別研究員奨励費</v>
          </cell>
          <cell r="AB196" t="str">
            <v>18J40290</v>
          </cell>
          <cell r="AC196" t="str">
            <v>許可しない</v>
          </cell>
          <cell r="AD196" t="str">
            <v>許可しない</v>
          </cell>
          <cell r="AE196" t="str">
            <v>許可しない</v>
          </cell>
          <cell r="AF196" t="str">
            <v>直接費</v>
          </cell>
          <cell r="AG196">
            <v>11302003</v>
          </cell>
          <cell r="AH196" t="str">
            <v>客）藤田　尚子（30-）</v>
          </cell>
          <cell r="AI196">
            <v>100</v>
          </cell>
          <cell r="AJ196">
            <v>0</v>
          </cell>
          <cell r="AK196">
            <v>0</v>
          </cell>
          <cell r="AL196">
            <v>0</v>
          </cell>
          <cell r="AM196">
            <v>0</v>
          </cell>
          <cell r="AN196">
            <v>0</v>
          </cell>
          <cell r="AO196">
            <v>1100000</v>
          </cell>
          <cell r="AP196">
            <v>0</v>
          </cell>
          <cell r="AQ196">
            <v>0</v>
          </cell>
          <cell r="AR196">
            <v>1100000</v>
          </cell>
        </row>
        <row r="197">
          <cell r="A197" t="str">
            <v>26285136H5安部　猛</v>
          </cell>
          <cell r="B197" t="str">
            <v>安部　猛</v>
          </cell>
          <cell r="C197" t="str">
            <v>2018年度</v>
          </cell>
          <cell r="D197" t="str">
            <v>（収入）科学研究費補助金</v>
          </cell>
          <cell r="E197" t="str">
            <v>26285136H5</v>
          </cell>
          <cell r="F197" t="str">
            <v>（科研）介護労働者の感情労働負担軽減を目的としたコミュニケーション・プログラム開発</v>
          </cell>
          <cell r="G197" t="str">
            <v>（科研）介護労働者の感情労働負担軽減を目</v>
          </cell>
          <cell r="H197" t="str">
            <v>科研費（一部基金（補助金））</v>
          </cell>
          <cell r="I197">
            <v>20180401</v>
          </cell>
          <cell r="J197">
            <v>20190331</v>
          </cell>
          <cell r="K197" t="str">
            <v>2018年度</v>
          </cell>
          <cell r="L197" t="str">
            <v>（支出）科学研究費補助金</v>
          </cell>
          <cell r="M197" t="str">
            <v>直接経費</v>
          </cell>
          <cell r="N197" t="str">
            <v>科研費</v>
          </cell>
          <cell r="O197" t="str">
            <v>繰越有</v>
          </cell>
          <cell r="P197" t="str">
            <v>病）学術院（病院）</v>
          </cell>
          <cell r="Q197" t="str">
            <v>安部　猛</v>
          </cell>
          <cell r="R197" t="str">
            <v>センター病院</v>
          </cell>
          <cell r="S197" t="str">
            <v>助教</v>
          </cell>
          <cell r="X197" t="str">
            <v>開始</v>
          </cell>
          <cell r="Y197" t="str">
            <v>虎谷　裕子</v>
          </cell>
          <cell r="Z197" t="str">
            <v>研究推進部（八景）（29-）</v>
          </cell>
          <cell r="AA197" t="str">
            <v>基盤研究(B)</v>
          </cell>
          <cell r="AB197">
            <v>26285136</v>
          </cell>
          <cell r="AC197" t="str">
            <v>許可しない</v>
          </cell>
          <cell r="AD197" t="str">
            <v>許可しない</v>
          </cell>
          <cell r="AE197" t="str">
            <v>許可しない</v>
          </cell>
          <cell r="AF197" t="str">
            <v>直接費</v>
          </cell>
          <cell r="AG197">
            <v>11005470</v>
          </cell>
          <cell r="AH197" t="str">
            <v>病）安部　猛（27-）</v>
          </cell>
          <cell r="AI197">
            <v>100</v>
          </cell>
          <cell r="AJ197">
            <v>0</v>
          </cell>
          <cell r="AK197">
            <v>0</v>
          </cell>
          <cell r="AL197">
            <v>0</v>
          </cell>
          <cell r="AM197">
            <v>0</v>
          </cell>
          <cell r="AN197">
            <v>0</v>
          </cell>
          <cell r="AO197">
            <v>700000</v>
          </cell>
          <cell r="AP197">
            <v>0</v>
          </cell>
          <cell r="AQ197">
            <v>0</v>
          </cell>
          <cell r="AR197">
            <v>700000</v>
          </cell>
        </row>
        <row r="198">
          <cell r="A198" t="str">
            <v>9999999991対象外</v>
          </cell>
          <cell r="B198" t="str">
            <v>対象外</v>
          </cell>
          <cell r="C198" t="str">
            <v>2018年度</v>
          </cell>
          <cell r="D198" t="str">
            <v>（収入）科学研究費補助金</v>
          </cell>
          <cell r="E198">
            <v>9999999991</v>
          </cell>
          <cell r="F198" t="str">
            <v>（科研）返還用プロジェクト</v>
          </cell>
          <cell r="G198" t="str">
            <v>（科研）ダミープロジェクト・返還用</v>
          </cell>
          <cell r="H198" t="str">
            <v>科研費（補助金）</v>
          </cell>
          <cell r="I198">
            <v>20170401</v>
          </cell>
          <cell r="J198">
            <v>20280331</v>
          </cell>
          <cell r="K198" t="str">
            <v>2017年度</v>
          </cell>
          <cell r="L198" t="str">
            <v>（支出）科学研究費補助金</v>
          </cell>
          <cell r="M198" t="str">
            <v>直接経費</v>
          </cell>
          <cell r="N198" t="str">
            <v>科研費</v>
          </cell>
          <cell r="O198" t="str">
            <v>繰越有</v>
          </cell>
          <cell r="P198" t="str">
            <v>研究推進部（八景）（29-）</v>
          </cell>
          <cell r="Q198" t="str">
            <v>安部　和哉</v>
          </cell>
          <cell r="R198" t="str">
            <v>研究基盤課</v>
          </cell>
          <cell r="S198" t="str">
            <v>研究費管理担当</v>
          </cell>
          <cell r="X198" t="str">
            <v>開始</v>
          </cell>
          <cell r="Y198" t="str">
            <v>虎谷　裕子</v>
          </cell>
          <cell r="Z198" t="str">
            <v>研究推進部（八景）（29-）</v>
          </cell>
          <cell r="AA198" t="str">
            <v>返還用プロジェクト</v>
          </cell>
          <cell r="AC198" t="str">
            <v>許可しない</v>
          </cell>
          <cell r="AD198" t="str">
            <v>許可しない</v>
          </cell>
          <cell r="AE198" t="str">
            <v>許可しない</v>
          </cell>
          <cell r="AF198" t="str">
            <v>直接費</v>
          </cell>
          <cell r="AG198">
            <v>10320100</v>
          </cell>
          <cell r="AH198" t="str">
            <v>研究推進部共通（八景）（29-）</v>
          </cell>
          <cell r="AI198">
            <v>70</v>
          </cell>
          <cell r="AJ198">
            <v>0</v>
          </cell>
          <cell r="AK198">
            <v>0</v>
          </cell>
          <cell r="AL198">
            <v>0</v>
          </cell>
          <cell r="AM198">
            <v>0</v>
          </cell>
          <cell r="AN198">
            <v>6720</v>
          </cell>
          <cell r="AO198">
            <v>-637000</v>
          </cell>
          <cell r="AP198">
            <v>637000</v>
          </cell>
          <cell r="AQ198">
            <v>6720</v>
          </cell>
          <cell r="AR198">
            <v>0</v>
          </cell>
        </row>
        <row r="199">
          <cell r="A199" t="str">
            <v>9999999998対象外</v>
          </cell>
          <cell r="B199" t="str">
            <v>対象外</v>
          </cell>
          <cell r="C199" t="str">
            <v>2018年度</v>
          </cell>
          <cell r="D199" t="str">
            <v>（収入）科学研究費補助金</v>
          </cell>
          <cell r="E199">
            <v>9999999998</v>
          </cell>
          <cell r="F199" t="str">
            <v>（科研）間接経費振替用プロジェクト</v>
          </cell>
          <cell r="G199" t="str">
            <v>（科研）間接経費振替用プロジェクト</v>
          </cell>
          <cell r="H199" t="str">
            <v>科研費（補助金）</v>
          </cell>
          <cell r="I199">
            <v>20160401</v>
          </cell>
          <cell r="J199">
            <v>20280331</v>
          </cell>
          <cell r="K199" t="str">
            <v>2016年度</v>
          </cell>
          <cell r="L199" t="str">
            <v>（支出）科学研究費補助金</v>
          </cell>
          <cell r="M199" t="str">
            <v>直接経費</v>
          </cell>
          <cell r="N199" t="str">
            <v>科研費</v>
          </cell>
          <cell r="O199" t="str">
            <v>繰越有</v>
          </cell>
          <cell r="P199" t="str">
            <v>研究推進部（八景）（29-）</v>
          </cell>
          <cell r="Q199" t="str">
            <v>安部　和哉</v>
          </cell>
          <cell r="R199" t="str">
            <v>研究基盤課</v>
          </cell>
          <cell r="S199" t="str">
            <v>研究費管理担当</v>
          </cell>
          <cell r="X199" t="str">
            <v>開始</v>
          </cell>
          <cell r="Y199" t="str">
            <v>虎谷　裕子</v>
          </cell>
          <cell r="Z199" t="str">
            <v>研究推進部（八景）（29-）</v>
          </cell>
          <cell r="AA199" t="str">
            <v>間接経費振替用プロジェクト</v>
          </cell>
          <cell r="AC199" t="str">
            <v>許可しない</v>
          </cell>
          <cell r="AD199" t="str">
            <v>許可しない</v>
          </cell>
          <cell r="AE199" t="str">
            <v>許可しない</v>
          </cell>
          <cell r="AF199" t="str">
            <v>直接費</v>
          </cell>
          <cell r="AG199">
            <v>10320100</v>
          </cell>
          <cell r="AH199" t="str">
            <v>研究推進部共通（八景）（29-）</v>
          </cell>
          <cell r="AI199">
            <v>0</v>
          </cell>
          <cell r="AJ199">
            <v>0</v>
          </cell>
          <cell r="AK199">
            <v>0</v>
          </cell>
          <cell r="AL199">
            <v>0</v>
          </cell>
          <cell r="AM199">
            <v>0</v>
          </cell>
          <cell r="AN199">
            <v>0</v>
          </cell>
          <cell r="AO199">
            <v>0</v>
          </cell>
          <cell r="AP199">
            <v>0</v>
          </cell>
          <cell r="AQ199">
            <v>0</v>
          </cell>
          <cell r="AR199">
            <v>0</v>
          </cell>
        </row>
        <row r="200">
          <cell r="A200" t="str">
            <v>1325000000対象外</v>
          </cell>
          <cell r="B200" t="str">
            <v>対象外</v>
          </cell>
          <cell r="C200" t="str">
            <v>2018年度</v>
          </cell>
          <cell r="D200" t="str">
            <v>（収入）学術研究助成基金助成金(科基)</v>
          </cell>
          <cell r="E200">
            <v>1325000000</v>
          </cell>
          <cell r="F200" t="str">
            <v>学術研究助成基金助成金(科基）送金用</v>
          </cell>
          <cell r="G200" t="str">
            <v>学術研究助成基金助成金(科基）送金用</v>
          </cell>
          <cell r="I200">
            <v>20130401</v>
          </cell>
          <cell r="J200">
            <v>20190331</v>
          </cell>
          <cell r="K200" t="str">
            <v>2013年度</v>
          </cell>
          <cell r="L200" t="str">
            <v>（支出）学術研究助成基金助成金(科基)</v>
          </cell>
          <cell r="M200" t="str">
            <v>直接経費</v>
          </cell>
          <cell r="N200" t="str">
            <v>科研費</v>
          </cell>
          <cell r="O200" t="str">
            <v>繰越有</v>
          </cell>
          <cell r="P200" t="str">
            <v>研究推進部（八景）（29-）</v>
          </cell>
          <cell r="Q200" t="str">
            <v>竹内　紀充</v>
          </cell>
          <cell r="R200" t="str">
            <v>研究基盤課</v>
          </cell>
          <cell r="S200" t="str">
            <v>課長</v>
          </cell>
          <cell r="X200" t="str">
            <v>開始</v>
          </cell>
          <cell r="Y200" t="str">
            <v>虎谷　裕子</v>
          </cell>
          <cell r="Z200" t="str">
            <v>研究推進部（八景）（29-）</v>
          </cell>
          <cell r="AA200" t="str">
            <v>送金用プロジェクト</v>
          </cell>
          <cell r="AC200" t="str">
            <v>許可しない</v>
          </cell>
          <cell r="AD200" t="str">
            <v>許可しない</v>
          </cell>
          <cell r="AE200" t="str">
            <v>許可しない</v>
          </cell>
          <cell r="AF200" t="str">
            <v>直接費</v>
          </cell>
          <cell r="AG200">
            <v>10320100</v>
          </cell>
          <cell r="AH200" t="str">
            <v>研究推進部共通（八景）（29-）</v>
          </cell>
          <cell r="AI200">
            <v>100</v>
          </cell>
          <cell r="AJ200">
            <v>0</v>
          </cell>
          <cell r="AK200">
            <v>0</v>
          </cell>
          <cell r="AL200">
            <v>0</v>
          </cell>
          <cell r="AM200">
            <v>0</v>
          </cell>
          <cell r="AN200">
            <v>0</v>
          </cell>
          <cell r="AO200">
            <v>-30554372</v>
          </cell>
          <cell r="AP200">
            <v>30569372</v>
          </cell>
          <cell r="AQ200">
            <v>0</v>
          </cell>
          <cell r="AR200">
            <v>15000</v>
          </cell>
        </row>
        <row r="201">
          <cell r="A201" t="str">
            <v>1426861987白谷　佳恵</v>
          </cell>
          <cell r="B201" t="str">
            <v>白谷　佳恵</v>
          </cell>
          <cell r="C201" t="str">
            <v>2018年度</v>
          </cell>
          <cell r="D201" t="str">
            <v>（収入）学術研究助成基金助成金(科基)</v>
          </cell>
          <cell r="E201">
            <v>1426861987</v>
          </cell>
          <cell r="F201" t="str">
            <v>（科基）服薬直接監視下短期化学療法における地域結核患者のQOLの概念モデルの構築と検証</v>
          </cell>
          <cell r="G201" t="str">
            <v>（科基）服薬直接監視下短期化学療法におけ</v>
          </cell>
          <cell r="H201" t="str">
            <v>科研費（基金）</v>
          </cell>
          <cell r="I201">
            <v>20140401</v>
          </cell>
          <cell r="J201">
            <v>20190331</v>
          </cell>
          <cell r="K201" t="str">
            <v>2014年度</v>
          </cell>
          <cell r="L201" t="str">
            <v>（支出）学術研究助成基金助成金(科基)</v>
          </cell>
          <cell r="M201" t="str">
            <v>直接経費</v>
          </cell>
          <cell r="N201" t="str">
            <v>科研費</v>
          </cell>
          <cell r="O201" t="str">
            <v>繰越有</v>
          </cell>
          <cell r="P201" t="str">
            <v>研）学術院（福浦）</v>
          </cell>
          <cell r="Q201" t="str">
            <v>白谷　佳恵</v>
          </cell>
          <cell r="R201" t="str">
            <v>医学研究科</v>
          </cell>
          <cell r="S201" t="str">
            <v>助教</v>
          </cell>
          <cell r="W201">
            <v>20190331</v>
          </cell>
          <cell r="X201" t="str">
            <v>開始</v>
          </cell>
          <cell r="Y201" t="str">
            <v>虎谷　裕子</v>
          </cell>
          <cell r="Z201" t="str">
            <v>研究推進部（八景）（29-）</v>
          </cell>
          <cell r="AA201" t="str">
            <v>若手研究(B) ※H27→H28補助事業期間延長承認課題</v>
          </cell>
          <cell r="AB201">
            <v>26861987</v>
          </cell>
          <cell r="AC201" t="str">
            <v>許可しない</v>
          </cell>
          <cell r="AD201" t="str">
            <v>許可しない</v>
          </cell>
          <cell r="AE201" t="str">
            <v>許可しない</v>
          </cell>
          <cell r="AF201" t="str">
            <v>直接費</v>
          </cell>
          <cell r="AG201">
            <v>10953069</v>
          </cell>
          <cell r="AH201" t="str">
            <v>研）白谷　佳恵（25-）</v>
          </cell>
          <cell r="AI201">
            <v>100</v>
          </cell>
          <cell r="AJ201">
            <v>0</v>
          </cell>
          <cell r="AK201">
            <v>0</v>
          </cell>
          <cell r="AL201">
            <v>0</v>
          </cell>
          <cell r="AM201">
            <v>0</v>
          </cell>
          <cell r="AN201">
            <v>470952</v>
          </cell>
          <cell r="AO201">
            <v>800000</v>
          </cell>
          <cell r="AP201">
            <v>0</v>
          </cell>
          <cell r="AQ201">
            <v>0</v>
          </cell>
          <cell r="AR201">
            <v>1270952</v>
          </cell>
        </row>
        <row r="202">
          <cell r="A202" t="str">
            <v>1515K00051小野　陽子</v>
          </cell>
          <cell r="B202" t="str">
            <v>小野　陽子</v>
          </cell>
          <cell r="C202" t="str">
            <v>2018年度</v>
          </cell>
          <cell r="D202" t="str">
            <v>（収入）学術研究助成基金助成金(科基)</v>
          </cell>
          <cell r="E202" t="str">
            <v>1515K00051</v>
          </cell>
          <cell r="F202" t="str">
            <v>（科基）多変量データにおけるベイズ型リサンプリング法の分布特性とその応用に関する研究</v>
          </cell>
          <cell r="G202" t="str">
            <v>（科基）多変量データにおけるベイズ型リサ</v>
          </cell>
          <cell r="H202" t="str">
            <v>科研費（基金）</v>
          </cell>
          <cell r="I202">
            <v>20150401</v>
          </cell>
          <cell r="J202">
            <v>20190331</v>
          </cell>
          <cell r="K202" t="str">
            <v>2015年度</v>
          </cell>
          <cell r="L202" t="str">
            <v>（支出）学術研究助成基金助成金(科基)</v>
          </cell>
          <cell r="M202" t="str">
            <v>直接経費</v>
          </cell>
          <cell r="N202" t="str">
            <v>科研費</v>
          </cell>
          <cell r="O202" t="str">
            <v>繰越有</v>
          </cell>
          <cell r="P202" t="str">
            <v>研）学術院</v>
          </cell>
          <cell r="Q202" t="str">
            <v>小野　陽子</v>
          </cell>
          <cell r="R202" t="str">
            <v>八景キャンパス</v>
          </cell>
          <cell r="S202" t="str">
            <v>准教授</v>
          </cell>
          <cell r="W202">
            <v>20190331</v>
          </cell>
          <cell r="X202" t="str">
            <v>開始</v>
          </cell>
          <cell r="Y202" t="str">
            <v>虎谷　裕子</v>
          </cell>
          <cell r="Z202" t="str">
            <v>研究推進部（八景）（29-）</v>
          </cell>
          <cell r="AA202" t="str">
            <v>基盤研究(C) ※H29→H30補助事業期間延長承認課題</v>
          </cell>
          <cell r="AB202" t="str">
            <v>15K00051</v>
          </cell>
          <cell r="AC202" t="str">
            <v>許可しない</v>
          </cell>
          <cell r="AD202" t="str">
            <v>許可しない</v>
          </cell>
          <cell r="AE202" t="str">
            <v>許可しない</v>
          </cell>
          <cell r="AF202" t="str">
            <v>直接費</v>
          </cell>
          <cell r="AG202">
            <v>10902005</v>
          </cell>
          <cell r="AH202" t="str">
            <v>研）小野　陽子（30-）</v>
          </cell>
          <cell r="AI202">
            <v>100</v>
          </cell>
          <cell r="AJ202">
            <v>0</v>
          </cell>
          <cell r="AK202">
            <v>0</v>
          </cell>
          <cell r="AL202">
            <v>0</v>
          </cell>
          <cell r="AM202">
            <v>0</v>
          </cell>
          <cell r="AN202">
            <v>0</v>
          </cell>
          <cell r="AO202">
            <v>0</v>
          </cell>
          <cell r="AP202">
            <v>497312</v>
          </cell>
          <cell r="AQ202">
            <v>300000</v>
          </cell>
          <cell r="AR202">
            <v>197312</v>
          </cell>
        </row>
        <row r="203">
          <cell r="A203" t="str">
            <v>1515K01685菅谷　渚</v>
          </cell>
          <cell r="B203" t="str">
            <v>菅谷　渚</v>
          </cell>
          <cell r="C203" t="str">
            <v>2018年度</v>
          </cell>
          <cell r="D203" t="str">
            <v>（収入）学術研究助成基金助成金(科基)</v>
          </cell>
          <cell r="E203" t="str">
            <v>1515K01685</v>
          </cell>
          <cell r="F203" t="str">
            <v>（科基）過敏性腸症候群における認知・行動評価尺度の標準化と心理-生理モデル構築への応用</v>
          </cell>
          <cell r="G203" t="str">
            <v>（科基）過敏性腸症候群における認知・行動</v>
          </cell>
          <cell r="H203" t="str">
            <v>科研費（基金）</v>
          </cell>
          <cell r="I203">
            <v>20150401</v>
          </cell>
          <cell r="J203">
            <v>20190331</v>
          </cell>
          <cell r="K203" t="str">
            <v>2015年度</v>
          </cell>
          <cell r="L203" t="str">
            <v>（支出）学術研究助成基金助成金(科基)</v>
          </cell>
          <cell r="M203" t="str">
            <v>直接経費</v>
          </cell>
          <cell r="N203" t="str">
            <v>科研費</v>
          </cell>
          <cell r="O203" t="str">
            <v>繰越有</v>
          </cell>
          <cell r="P203" t="str">
            <v>研）学術院（福浦）</v>
          </cell>
          <cell r="Q203" t="str">
            <v>菅谷（加藤）　渚</v>
          </cell>
          <cell r="R203" t="str">
            <v>医学研究科</v>
          </cell>
          <cell r="S203" t="str">
            <v>助教</v>
          </cell>
          <cell r="W203">
            <v>20190331</v>
          </cell>
          <cell r="X203" t="str">
            <v>開始</v>
          </cell>
          <cell r="Y203" t="str">
            <v>虎谷　裕子</v>
          </cell>
          <cell r="Z203" t="str">
            <v>研究推進部（八景）（29-）</v>
          </cell>
          <cell r="AA203" t="str">
            <v>基盤研究(C) ※H29→H30補助事業期間延長承認課題</v>
          </cell>
          <cell r="AB203" t="str">
            <v>15K01685</v>
          </cell>
          <cell r="AC203" t="str">
            <v>許可しない</v>
          </cell>
          <cell r="AD203" t="str">
            <v>許可しない</v>
          </cell>
          <cell r="AE203" t="str">
            <v>許可しない</v>
          </cell>
          <cell r="AF203" t="str">
            <v>直接費</v>
          </cell>
          <cell r="AG203">
            <v>10952471</v>
          </cell>
          <cell r="AH203" t="str">
            <v>研）菅谷（加藤）　渚（25-）</v>
          </cell>
          <cell r="AI203">
            <v>100</v>
          </cell>
          <cell r="AJ203">
            <v>0</v>
          </cell>
          <cell r="AK203">
            <v>0</v>
          </cell>
          <cell r="AL203">
            <v>0</v>
          </cell>
          <cell r="AM203">
            <v>0</v>
          </cell>
          <cell r="AN203">
            <v>1666487</v>
          </cell>
          <cell r="AO203">
            <v>0</v>
          </cell>
          <cell r="AP203">
            <v>0</v>
          </cell>
          <cell r="AQ203">
            <v>0</v>
          </cell>
          <cell r="AR203">
            <v>1666487</v>
          </cell>
        </row>
        <row r="204">
          <cell r="A204" t="str">
            <v>1515K03019吉田　栄一</v>
          </cell>
          <cell r="B204" t="str">
            <v>吉田　栄一</v>
          </cell>
          <cell r="C204" t="str">
            <v>2018年度</v>
          </cell>
          <cell r="D204" t="str">
            <v>（収入）学術研究助成基金助成金(科基)</v>
          </cell>
          <cell r="E204" t="str">
            <v>1515K03019</v>
          </cell>
          <cell r="F204" t="str">
            <v>（科基）南部アフリカの中国系移民による生産活動空間の拡大と受容に関する研究</v>
          </cell>
          <cell r="G204" t="str">
            <v>（科基）南部アフリカの中国系移民による生</v>
          </cell>
          <cell r="H204" t="str">
            <v>科研費（基金）</v>
          </cell>
          <cell r="I204">
            <v>20150401</v>
          </cell>
          <cell r="J204">
            <v>20190331</v>
          </cell>
          <cell r="K204" t="str">
            <v>2015年度</v>
          </cell>
          <cell r="L204" t="str">
            <v>（支出）学術研究助成基金助成金(科基)</v>
          </cell>
          <cell r="M204" t="str">
            <v>直接経費</v>
          </cell>
          <cell r="N204" t="str">
            <v>科研費</v>
          </cell>
          <cell r="O204" t="str">
            <v>繰越有</v>
          </cell>
          <cell r="P204" t="str">
            <v>研）学術院</v>
          </cell>
          <cell r="Q204" t="str">
            <v>吉田　栄一</v>
          </cell>
          <cell r="R204" t="str">
            <v>八景キャンパス</v>
          </cell>
          <cell r="S204" t="str">
            <v>准教授</v>
          </cell>
          <cell r="W204">
            <v>20190331</v>
          </cell>
          <cell r="X204" t="str">
            <v>開始</v>
          </cell>
          <cell r="Y204" t="str">
            <v>虎谷　裕子</v>
          </cell>
          <cell r="Z204" t="str">
            <v>研究推進部（八景）（29-）</v>
          </cell>
          <cell r="AA204" t="str">
            <v>基盤研究(C) ※H29→H30補助事業期間延長承認課題</v>
          </cell>
          <cell r="AB204" t="str">
            <v>15K03019</v>
          </cell>
          <cell r="AC204" t="str">
            <v>許可しない</v>
          </cell>
          <cell r="AD204" t="str">
            <v>許可しない</v>
          </cell>
          <cell r="AE204" t="str">
            <v>許可しない</v>
          </cell>
          <cell r="AF204" t="str">
            <v>直接費</v>
          </cell>
          <cell r="AG204">
            <v>10901261</v>
          </cell>
          <cell r="AH204" t="str">
            <v>研）吉田　栄一（23-）</v>
          </cell>
          <cell r="AI204">
            <v>100</v>
          </cell>
          <cell r="AJ204">
            <v>0</v>
          </cell>
          <cell r="AK204">
            <v>0</v>
          </cell>
          <cell r="AL204">
            <v>0</v>
          </cell>
          <cell r="AM204">
            <v>0</v>
          </cell>
          <cell r="AN204">
            <v>918382</v>
          </cell>
          <cell r="AO204">
            <v>0</v>
          </cell>
          <cell r="AP204">
            <v>0</v>
          </cell>
          <cell r="AQ204">
            <v>0</v>
          </cell>
          <cell r="AR204">
            <v>918382</v>
          </cell>
        </row>
        <row r="205">
          <cell r="A205" t="str">
            <v>1515K04009増田　公香</v>
          </cell>
          <cell r="B205" t="str">
            <v>増田　公香</v>
          </cell>
          <cell r="C205" t="str">
            <v>2018年度</v>
          </cell>
          <cell r="D205" t="str">
            <v>（収入）学術研究助成基金助成金(科基)</v>
          </cell>
          <cell r="E205" t="str">
            <v>1515K04009</v>
          </cell>
          <cell r="F205" t="str">
            <v>（科基）障害者虐待に関する国際研究～日本・アメリカ・フィンランドの比較～</v>
          </cell>
          <cell r="G205" t="str">
            <v>（科基）障害者虐待に関する国際研究～日本</v>
          </cell>
          <cell r="H205" t="str">
            <v>科研費（基金）</v>
          </cell>
          <cell r="I205">
            <v>20170401</v>
          </cell>
          <cell r="J205">
            <v>20190331</v>
          </cell>
          <cell r="K205" t="str">
            <v>2017年度</v>
          </cell>
          <cell r="L205" t="str">
            <v>（支出）学術研究助成基金助成金(科基)</v>
          </cell>
          <cell r="M205" t="str">
            <v>直接経費</v>
          </cell>
          <cell r="N205" t="str">
            <v>科研費</v>
          </cell>
          <cell r="O205" t="str">
            <v>繰越有</v>
          </cell>
          <cell r="P205" t="str">
            <v>研）学術院</v>
          </cell>
          <cell r="Q205" t="str">
            <v>増田　公香</v>
          </cell>
          <cell r="R205" t="str">
            <v>八景キャンパス</v>
          </cell>
          <cell r="S205" t="str">
            <v>教授</v>
          </cell>
          <cell r="W205">
            <v>20190331</v>
          </cell>
          <cell r="X205" t="str">
            <v>開始</v>
          </cell>
          <cell r="Y205" t="str">
            <v>虎谷　裕子</v>
          </cell>
          <cell r="Z205" t="str">
            <v>研究推進部（八景）（29-）</v>
          </cell>
          <cell r="AA205" t="str">
            <v>基盤研究(C) 転入（山口県立大学 H29.4.1）</v>
          </cell>
          <cell r="AB205" t="str">
            <v>15K04009</v>
          </cell>
          <cell r="AC205" t="str">
            <v>許可しない</v>
          </cell>
          <cell r="AD205" t="str">
            <v>許可しない</v>
          </cell>
          <cell r="AE205" t="str">
            <v>許可しない</v>
          </cell>
          <cell r="AF205" t="str">
            <v>直接費</v>
          </cell>
          <cell r="AG205">
            <v>10901011</v>
          </cell>
          <cell r="AH205" t="str">
            <v>研）増田　公香（29-）</v>
          </cell>
          <cell r="AI205">
            <v>100</v>
          </cell>
          <cell r="AJ205">
            <v>0</v>
          </cell>
          <cell r="AK205">
            <v>0</v>
          </cell>
          <cell r="AL205">
            <v>0</v>
          </cell>
          <cell r="AM205">
            <v>0</v>
          </cell>
          <cell r="AN205">
            <v>885791</v>
          </cell>
          <cell r="AO205">
            <v>1000000</v>
          </cell>
          <cell r="AP205">
            <v>0</v>
          </cell>
          <cell r="AQ205">
            <v>0</v>
          </cell>
          <cell r="AR205">
            <v>1885791</v>
          </cell>
        </row>
        <row r="206">
          <cell r="A206" t="str">
            <v>1515K04979藤田　慎也</v>
          </cell>
          <cell r="B206" t="str">
            <v>藤田　慎也</v>
          </cell>
          <cell r="C206" t="str">
            <v>2018年度</v>
          </cell>
          <cell r="D206" t="str">
            <v>（収入）学術研究助成基金助成金(科基)</v>
          </cell>
          <cell r="E206" t="str">
            <v>1515K04979</v>
          </cell>
          <cell r="F206" t="str">
            <v>（科基）グラフのラムゼー型問題解決に向けた新手法の開発</v>
          </cell>
          <cell r="G206" t="str">
            <v>（科基）グラフのラムゼー型問題解決に向け</v>
          </cell>
          <cell r="H206" t="str">
            <v>科研費（基金）</v>
          </cell>
          <cell r="I206">
            <v>20150401</v>
          </cell>
          <cell r="J206">
            <v>20190331</v>
          </cell>
          <cell r="K206" t="str">
            <v>2015年度</v>
          </cell>
          <cell r="L206" t="str">
            <v>（支出）学術研究助成基金助成金(科基)</v>
          </cell>
          <cell r="M206" t="str">
            <v>直接経費</v>
          </cell>
          <cell r="N206" t="str">
            <v>科研費</v>
          </cell>
          <cell r="O206" t="str">
            <v>繰越有</v>
          </cell>
          <cell r="P206" t="str">
            <v>研）学術院</v>
          </cell>
          <cell r="Q206" t="str">
            <v>藤田　慎也</v>
          </cell>
          <cell r="R206" t="str">
            <v>八景キャンパス</v>
          </cell>
          <cell r="S206" t="str">
            <v>准教授</v>
          </cell>
          <cell r="W206">
            <v>20190331</v>
          </cell>
          <cell r="X206" t="str">
            <v>開始</v>
          </cell>
          <cell r="Y206" t="str">
            <v>虎谷　裕子</v>
          </cell>
          <cell r="Z206" t="str">
            <v>研究推進部（八景）（29-）</v>
          </cell>
          <cell r="AA206" t="str">
            <v>基盤研究(C)</v>
          </cell>
          <cell r="AB206" t="str">
            <v>15K04979</v>
          </cell>
          <cell r="AC206" t="str">
            <v>許可しない</v>
          </cell>
          <cell r="AD206" t="str">
            <v>許可しない</v>
          </cell>
          <cell r="AE206" t="str">
            <v>許可しない</v>
          </cell>
          <cell r="AF206" t="str">
            <v>直接費</v>
          </cell>
          <cell r="AG206">
            <v>10902006</v>
          </cell>
          <cell r="AH206" t="str">
            <v>研）藤田　慎也（30-）</v>
          </cell>
          <cell r="AI206">
            <v>100</v>
          </cell>
          <cell r="AJ206">
            <v>0</v>
          </cell>
          <cell r="AK206">
            <v>0</v>
          </cell>
          <cell r="AL206">
            <v>0</v>
          </cell>
          <cell r="AM206">
            <v>0</v>
          </cell>
          <cell r="AN206">
            <v>0</v>
          </cell>
          <cell r="AO206">
            <v>700000</v>
          </cell>
          <cell r="AP206">
            <v>0</v>
          </cell>
          <cell r="AQ206">
            <v>0</v>
          </cell>
          <cell r="AR206">
            <v>700000</v>
          </cell>
        </row>
        <row r="207">
          <cell r="A207" t="str">
            <v>1515K07056小倉　顕一</v>
          </cell>
          <cell r="B207" t="str">
            <v>小倉　顕一</v>
          </cell>
          <cell r="C207" t="str">
            <v>2018年度</v>
          </cell>
          <cell r="D207" t="str">
            <v>（収入）学術研究助成基金助成金(科基)</v>
          </cell>
          <cell r="E207" t="str">
            <v>1515K07056</v>
          </cell>
          <cell r="F207" t="str">
            <v>（科基）軸索、樹状突起における物流（選択的小胞輸送）機構</v>
          </cell>
          <cell r="G207" t="str">
            <v>（科基）軸索、樹状突起における物流（選択</v>
          </cell>
          <cell r="H207" t="str">
            <v>科研費（基金）</v>
          </cell>
          <cell r="I207">
            <v>20150401</v>
          </cell>
          <cell r="J207">
            <v>20190331</v>
          </cell>
          <cell r="K207" t="str">
            <v>2015年度</v>
          </cell>
          <cell r="L207" t="str">
            <v>（支出）学術研究助成基金助成金(科基)</v>
          </cell>
          <cell r="M207" t="str">
            <v>直接経費</v>
          </cell>
          <cell r="N207" t="str">
            <v>科研費</v>
          </cell>
          <cell r="O207" t="str">
            <v>繰越有</v>
          </cell>
          <cell r="P207" t="str">
            <v>研）学術院（福浦）</v>
          </cell>
          <cell r="Q207" t="str">
            <v>小倉　顕一</v>
          </cell>
          <cell r="R207" t="str">
            <v>医学研究科</v>
          </cell>
          <cell r="S207" t="str">
            <v>助教</v>
          </cell>
          <cell r="W207">
            <v>20190331</v>
          </cell>
          <cell r="X207" t="str">
            <v>開始</v>
          </cell>
          <cell r="Y207" t="str">
            <v>虎谷　裕子</v>
          </cell>
          <cell r="Z207" t="str">
            <v>研究推進部（八景）（29-）</v>
          </cell>
          <cell r="AA207" t="str">
            <v>基盤研究(C) ※H29→H30補助事業期間延長承認課題</v>
          </cell>
          <cell r="AB207" t="str">
            <v>15K07056</v>
          </cell>
          <cell r="AC207" t="str">
            <v>許可しない</v>
          </cell>
          <cell r="AD207" t="str">
            <v>許可しない</v>
          </cell>
          <cell r="AE207" t="str">
            <v>許可しない</v>
          </cell>
          <cell r="AF207" t="str">
            <v>直接費</v>
          </cell>
          <cell r="AG207">
            <v>10952150</v>
          </cell>
          <cell r="AH207" t="str">
            <v>研）小倉　顕一（19-）</v>
          </cell>
          <cell r="AI207">
            <v>100</v>
          </cell>
          <cell r="AJ207">
            <v>0</v>
          </cell>
          <cell r="AK207">
            <v>0</v>
          </cell>
          <cell r="AL207">
            <v>0</v>
          </cell>
          <cell r="AM207">
            <v>0</v>
          </cell>
          <cell r="AN207">
            <v>1878354</v>
          </cell>
          <cell r="AO207">
            <v>0</v>
          </cell>
          <cell r="AP207">
            <v>0</v>
          </cell>
          <cell r="AQ207">
            <v>0</v>
          </cell>
          <cell r="AR207">
            <v>1878354</v>
          </cell>
        </row>
        <row r="208">
          <cell r="A208" t="str">
            <v>1515K07261川浦　香奈子</v>
          </cell>
          <cell r="B208" t="str">
            <v>川浦　香奈子</v>
          </cell>
          <cell r="C208" t="str">
            <v>2018年度</v>
          </cell>
          <cell r="D208" t="str">
            <v>（収入）学術研究助成基金助成金(科基)</v>
          </cell>
          <cell r="E208" t="str">
            <v>1515K07261</v>
          </cell>
          <cell r="F208" t="str">
            <v>（科基）パンコムギにおけるアレルギーの原因となる種子貯蔵タンパク質特異的抑制因子の同定</v>
          </cell>
          <cell r="G208" t="str">
            <v>（科基）パンコムギにおけるアレルギーの原</v>
          </cell>
          <cell r="H208" t="str">
            <v>科研費（基金）</v>
          </cell>
          <cell r="I208">
            <v>20150401</v>
          </cell>
          <cell r="J208">
            <v>20190331</v>
          </cell>
          <cell r="K208" t="str">
            <v>2015年度</v>
          </cell>
          <cell r="L208" t="str">
            <v>（支出）学術研究助成基金助成金(科基)</v>
          </cell>
          <cell r="M208" t="str">
            <v>直接経費</v>
          </cell>
          <cell r="N208" t="str">
            <v>科研費</v>
          </cell>
          <cell r="O208" t="str">
            <v>繰越有</v>
          </cell>
          <cell r="P208" t="str">
            <v>研）学術院</v>
          </cell>
          <cell r="Q208" t="str">
            <v>川浦　香奈子</v>
          </cell>
          <cell r="R208" t="str">
            <v>舞岡キャンパス</v>
          </cell>
          <cell r="S208" t="str">
            <v>准教授</v>
          </cell>
          <cell r="W208">
            <v>20190331</v>
          </cell>
          <cell r="X208" t="str">
            <v>開始</v>
          </cell>
          <cell r="Y208" t="str">
            <v>虎谷　裕子</v>
          </cell>
          <cell r="Z208" t="str">
            <v>研究推進部（八景）（29-）</v>
          </cell>
          <cell r="AA208" t="str">
            <v>基盤研究(C) ※H29→H30補助事業期間延長承認課題</v>
          </cell>
          <cell r="AB208" t="str">
            <v>15K07261</v>
          </cell>
          <cell r="AC208" t="str">
            <v>許可しない</v>
          </cell>
          <cell r="AD208" t="str">
            <v>許可しない</v>
          </cell>
          <cell r="AE208" t="str">
            <v>許可しない</v>
          </cell>
          <cell r="AF208" t="str">
            <v>直接費</v>
          </cell>
          <cell r="AG208">
            <v>10901245</v>
          </cell>
          <cell r="AH208" t="str">
            <v>研）川浦　香奈子（20-）</v>
          </cell>
          <cell r="AI208">
            <v>100</v>
          </cell>
          <cell r="AJ208">
            <v>0</v>
          </cell>
          <cell r="AK208">
            <v>0</v>
          </cell>
          <cell r="AL208">
            <v>0</v>
          </cell>
          <cell r="AM208">
            <v>0</v>
          </cell>
          <cell r="AN208">
            <v>789239</v>
          </cell>
          <cell r="AO208">
            <v>0</v>
          </cell>
          <cell r="AP208">
            <v>0</v>
          </cell>
          <cell r="AQ208">
            <v>0</v>
          </cell>
          <cell r="AR208">
            <v>789239</v>
          </cell>
        </row>
        <row r="209">
          <cell r="A209" t="str">
            <v>1515K07296山口（中村）　郁子</v>
          </cell>
          <cell r="B209" t="str">
            <v>山口（中村）　郁子</v>
          </cell>
          <cell r="C209" t="str">
            <v>2018年度</v>
          </cell>
          <cell r="D209" t="str">
            <v>（収入）学術研究助成基金助成金(科基)</v>
          </cell>
          <cell r="E209" t="str">
            <v>1515K07296</v>
          </cell>
          <cell r="F209" t="str">
            <v>（科基）イチゴの果実発達におけるブラシノステロイドの役割解明研究</v>
          </cell>
          <cell r="G209" t="str">
            <v>（科基）イチゴの果実発達におけるブラシノ</v>
          </cell>
          <cell r="H209" t="str">
            <v>科研費（基金）</v>
          </cell>
          <cell r="I209">
            <v>20150401</v>
          </cell>
          <cell r="J209">
            <v>20190331</v>
          </cell>
          <cell r="K209" t="str">
            <v>2015年度</v>
          </cell>
          <cell r="L209" t="str">
            <v>（支出）学術研究助成基金助成金(科基)</v>
          </cell>
          <cell r="M209" t="str">
            <v>直接経費</v>
          </cell>
          <cell r="N209" t="str">
            <v>科研費</v>
          </cell>
          <cell r="O209" t="str">
            <v>繰越有</v>
          </cell>
          <cell r="P209" t="str">
            <v>研）学術院</v>
          </cell>
          <cell r="Q209" t="str">
            <v>山口（中村）　郁子</v>
          </cell>
          <cell r="R209" t="str">
            <v>舞岡キャンパス</v>
          </cell>
          <cell r="S209" t="str">
            <v>助教</v>
          </cell>
          <cell r="W209">
            <v>20190331</v>
          </cell>
          <cell r="X209" t="str">
            <v>開始</v>
          </cell>
          <cell r="Y209" t="str">
            <v>虎谷　裕子</v>
          </cell>
          <cell r="Z209" t="str">
            <v>研究推進部（八景）（29-）</v>
          </cell>
          <cell r="AA209" t="str">
            <v>基盤研究(C) ※H29→H30補助事業期間延長承認課題</v>
          </cell>
          <cell r="AB209" t="str">
            <v>15K07296</v>
          </cell>
          <cell r="AC209" t="str">
            <v>許可しない</v>
          </cell>
          <cell r="AD209" t="str">
            <v>許可しない</v>
          </cell>
          <cell r="AE209" t="str">
            <v>許可しない</v>
          </cell>
          <cell r="AF209" t="str">
            <v>直接費</v>
          </cell>
          <cell r="AG209">
            <v>10901292</v>
          </cell>
          <cell r="AH209" t="str">
            <v>研）山口(中村）　郁子（25-）</v>
          </cell>
          <cell r="AI209">
            <v>100</v>
          </cell>
          <cell r="AJ209">
            <v>0</v>
          </cell>
          <cell r="AK209">
            <v>0</v>
          </cell>
          <cell r="AL209">
            <v>0</v>
          </cell>
          <cell r="AM209">
            <v>0</v>
          </cell>
          <cell r="AN209">
            <v>401270</v>
          </cell>
          <cell r="AO209">
            <v>0</v>
          </cell>
          <cell r="AP209">
            <v>0</v>
          </cell>
          <cell r="AQ209">
            <v>0</v>
          </cell>
          <cell r="AR209">
            <v>401270</v>
          </cell>
        </row>
        <row r="210">
          <cell r="A210" t="str">
            <v>1515K07296筧　雄介</v>
          </cell>
          <cell r="B210" t="str">
            <v>筧　雄介</v>
          </cell>
          <cell r="C210" t="str">
            <v>2018年度</v>
          </cell>
          <cell r="D210" t="str">
            <v>（収入）学術研究助成基金助成金(科基)</v>
          </cell>
          <cell r="E210" t="str">
            <v>1515K07296</v>
          </cell>
          <cell r="F210" t="str">
            <v>（科基）イチゴの果実発達におけるブラシノステロイドの役割解明研究</v>
          </cell>
          <cell r="G210" t="str">
            <v>（科基）イチゴの果実発達におけるブラシノ</v>
          </cell>
          <cell r="H210" t="str">
            <v>科研費（基金）</v>
          </cell>
          <cell r="I210">
            <v>20150401</v>
          </cell>
          <cell r="J210">
            <v>20190331</v>
          </cell>
          <cell r="K210" t="str">
            <v>2015年度</v>
          </cell>
          <cell r="L210" t="str">
            <v>（支出）学術研究助成基金助成金(科基)</v>
          </cell>
          <cell r="M210" t="str">
            <v>直接経費</v>
          </cell>
          <cell r="N210" t="str">
            <v>科研費</v>
          </cell>
          <cell r="O210" t="str">
            <v>繰越有</v>
          </cell>
          <cell r="P210" t="str">
            <v>研）学術院</v>
          </cell>
          <cell r="Q210" t="str">
            <v>山口（中村）　郁子</v>
          </cell>
          <cell r="R210" t="str">
            <v>舞岡キャンパス</v>
          </cell>
          <cell r="S210" t="str">
            <v>助教</v>
          </cell>
          <cell r="W210">
            <v>20190331</v>
          </cell>
          <cell r="X210" t="str">
            <v>開始</v>
          </cell>
          <cell r="Y210" t="str">
            <v>虎谷　裕子</v>
          </cell>
          <cell r="Z210" t="str">
            <v>研究推進部（八景）（29-）</v>
          </cell>
          <cell r="AA210" t="str">
            <v>基盤研究(C) ※H29→H30補助事業期間延長承認課題</v>
          </cell>
          <cell r="AB210" t="str">
            <v>15K07296</v>
          </cell>
          <cell r="AC210" t="str">
            <v>許可しない</v>
          </cell>
          <cell r="AD210" t="str">
            <v>許可しない</v>
          </cell>
          <cell r="AE210" t="str">
            <v>許可しない</v>
          </cell>
          <cell r="AF210" t="str">
            <v>直接費</v>
          </cell>
          <cell r="AG210">
            <v>11302060</v>
          </cell>
          <cell r="AH210" t="str">
            <v>客）筧　雄介（26-）（H31.3.31まで）</v>
          </cell>
          <cell r="AI210">
            <v>0</v>
          </cell>
          <cell r="AJ210">
            <v>0</v>
          </cell>
          <cell r="AK210">
            <v>0</v>
          </cell>
          <cell r="AL210">
            <v>0</v>
          </cell>
          <cell r="AM210">
            <v>0</v>
          </cell>
          <cell r="AN210">
            <v>0</v>
          </cell>
          <cell r="AO210">
            <v>0</v>
          </cell>
          <cell r="AP210">
            <v>0</v>
          </cell>
          <cell r="AQ210">
            <v>0</v>
          </cell>
          <cell r="AR210">
            <v>0</v>
          </cell>
        </row>
        <row r="211">
          <cell r="A211" t="str">
            <v>1515K08138中谷　雅明</v>
          </cell>
          <cell r="B211" t="str">
            <v>中谷　雅明</v>
          </cell>
          <cell r="C211" t="str">
            <v>2018年度</v>
          </cell>
          <cell r="D211" t="str">
            <v>（収入）学術研究助成基金助成金(科基)</v>
          </cell>
          <cell r="E211" t="str">
            <v>1515K08138</v>
          </cell>
          <cell r="F211" t="str">
            <v>（科基）形態形成過程における細胞極性制御機構に関わる下流因子の網羅的解析</v>
          </cell>
          <cell r="G211" t="str">
            <v>（科基）形態形成過程における細胞極性制御</v>
          </cell>
          <cell r="H211" t="str">
            <v>科研費（基金）</v>
          </cell>
          <cell r="I211">
            <v>20150401</v>
          </cell>
          <cell r="J211">
            <v>20190331</v>
          </cell>
          <cell r="K211" t="str">
            <v>2015年度</v>
          </cell>
          <cell r="L211" t="str">
            <v>（支出）学術研究助成基金助成金(科基)</v>
          </cell>
          <cell r="M211" t="str">
            <v>直接経費</v>
          </cell>
          <cell r="N211" t="str">
            <v>科研費</v>
          </cell>
          <cell r="O211" t="str">
            <v>繰越有</v>
          </cell>
          <cell r="P211" t="str">
            <v>客)客員教員等(医学・病院等）</v>
          </cell>
          <cell r="Q211" t="str">
            <v>中谷　雅明</v>
          </cell>
          <cell r="R211" t="str">
            <v>医学研究科</v>
          </cell>
          <cell r="S211" t="str">
            <v>特任助教</v>
          </cell>
          <cell r="W211">
            <v>20190331</v>
          </cell>
          <cell r="X211" t="str">
            <v>開始</v>
          </cell>
          <cell r="Y211" t="str">
            <v>杉浦　恵子</v>
          </cell>
          <cell r="Z211" t="str">
            <v>研究推進部（八景）（29-）</v>
          </cell>
          <cell r="AA211" t="str">
            <v>基盤研究(C) ※H29→H30補助事業期間延長承認課題</v>
          </cell>
          <cell r="AB211" t="str">
            <v>15K08138</v>
          </cell>
          <cell r="AC211" t="str">
            <v>許可しない</v>
          </cell>
          <cell r="AD211" t="str">
            <v>許可しない</v>
          </cell>
          <cell r="AE211" t="str">
            <v>許可しない</v>
          </cell>
          <cell r="AF211" t="str">
            <v>直接費</v>
          </cell>
          <cell r="AG211">
            <v>11351227</v>
          </cell>
          <cell r="AH211" t="str">
            <v>客）中谷　雅明（30-）</v>
          </cell>
          <cell r="AI211">
            <v>100</v>
          </cell>
          <cell r="AJ211">
            <v>0</v>
          </cell>
          <cell r="AK211">
            <v>0</v>
          </cell>
          <cell r="AL211">
            <v>0</v>
          </cell>
          <cell r="AM211">
            <v>0</v>
          </cell>
          <cell r="AN211">
            <v>0</v>
          </cell>
          <cell r="AO211">
            <v>0</v>
          </cell>
          <cell r="AP211">
            <v>1467747</v>
          </cell>
          <cell r="AQ211">
            <v>0</v>
          </cell>
          <cell r="AR211">
            <v>1467747</v>
          </cell>
        </row>
        <row r="212">
          <cell r="A212" t="str">
            <v>1515K08156大保　和之</v>
          </cell>
          <cell r="B212" t="str">
            <v>大保　和之</v>
          </cell>
          <cell r="C212" t="str">
            <v>2018年度</v>
          </cell>
          <cell r="D212" t="str">
            <v>（収入）学術研究助成基金助成金(科基)</v>
          </cell>
          <cell r="E212" t="str">
            <v>1515K08156</v>
          </cell>
          <cell r="F212" t="str">
            <v>（科基）DNAメチル化による、精巣幹細胞に必須な転写因子を介した幹細胞分化制御機構の解明</v>
          </cell>
          <cell r="G212" t="str">
            <v>（科基）DNAメチル化による、精巣幹細胞</v>
          </cell>
          <cell r="H212" t="str">
            <v>科研費（基金）</v>
          </cell>
          <cell r="I212">
            <v>20150401</v>
          </cell>
          <cell r="J212">
            <v>20190331</v>
          </cell>
          <cell r="K212" t="str">
            <v>2015年度</v>
          </cell>
          <cell r="L212" t="str">
            <v>（支出）学術研究助成基金助成金(科基)</v>
          </cell>
          <cell r="M212" t="str">
            <v>直接経費</v>
          </cell>
          <cell r="N212" t="str">
            <v>科研費</v>
          </cell>
          <cell r="O212" t="str">
            <v>繰越有</v>
          </cell>
          <cell r="P212" t="str">
            <v>研）学術院（福浦）</v>
          </cell>
          <cell r="Q212" t="str">
            <v>大保　和之</v>
          </cell>
          <cell r="R212" t="str">
            <v>医学研究科</v>
          </cell>
          <cell r="S212" t="str">
            <v>教授</v>
          </cell>
          <cell r="W212">
            <v>20190331</v>
          </cell>
          <cell r="X212" t="str">
            <v>開始</v>
          </cell>
          <cell r="Y212" t="str">
            <v>虎谷　裕子</v>
          </cell>
          <cell r="Z212" t="str">
            <v>研究推進部（八景）（29-）</v>
          </cell>
          <cell r="AA212" t="str">
            <v>基盤研究(C) ※H29→H30補助事業期間延長承認課題</v>
          </cell>
          <cell r="AB212" t="str">
            <v>15K08156</v>
          </cell>
          <cell r="AC212" t="str">
            <v>許可しない</v>
          </cell>
          <cell r="AD212" t="str">
            <v>許可しない</v>
          </cell>
          <cell r="AE212" t="str">
            <v>許可しない</v>
          </cell>
          <cell r="AF212" t="str">
            <v>直接費</v>
          </cell>
          <cell r="AG212">
            <v>10952140</v>
          </cell>
          <cell r="AH212" t="str">
            <v>研）大保　和之（19-）</v>
          </cell>
          <cell r="AI212">
            <v>100</v>
          </cell>
          <cell r="AJ212">
            <v>0</v>
          </cell>
          <cell r="AK212">
            <v>0</v>
          </cell>
          <cell r="AL212">
            <v>0</v>
          </cell>
          <cell r="AM212">
            <v>0</v>
          </cell>
          <cell r="AN212">
            <v>587177</v>
          </cell>
          <cell r="AO212">
            <v>0</v>
          </cell>
          <cell r="AP212">
            <v>0</v>
          </cell>
          <cell r="AQ212">
            <v>0</v>
          </cell>
          <cell r="AR212">
            <v>587177</v>
          </cell>
        </row>
        <row r="213">
          <cell r="A213" t="str">
            <v>1515K08879井濱　容子</v>
          </cell>
          <cell r="B213" t="str">
            <v>井濱　容子</v>
          </cell>
          <cell r="C213" t="str">
            <v>2018年度</v>
          </cell>
          <cell r="D213" t="str">
            <v>（収入）学術研究助成基金助成金(科基)</v>
          </cell>
          <cell r="E213" t="str">
            <v>1515K08879</v>
          </cell>
          <cell r="F213" t="str">
            <v>（科基）加圧・減圧下の薬物動態に関する研究：ダイビング中の血中薬物濃度の変化をとらえる</v>
          </cell>
          <cell r="G213" t="str">
            <v>（科基）加圧・減圧下の薬物動態に関する研</v>
          </cell>
          <cell r="H213" t="str">
            <v>科研費（基金）</v>
          </cell>
          <cell r="I213">
            <v>20150401</v>
          </cell>
          <cell r="J213">
            <v>20190331</v>
          </cell>
          <cell r="K213" t="str">
            <v>2015年度</v>
          </cell>
          <cell r="L213" t="str">
            <v>（支出）学術研究助成基金助成金(科基)</v>
          </cell>
          <cell r="M213" t="str">
            <v>直接経費</v>
          </cell>
          <cell r="N213" t="str">
            <v>科研費</v>
          </cell>
          <cell r="O213" t="str">
            <v>繰越有</v>
          </cell>
          <cell r="P213" t="str">
            <v>研）学術院（福浦）</v>
          </cell>
          <cell r="Q213" t="str">
            <v>井濱　容子</v>
          </cell>
          <cell r="R213" t="str">
            <v>医学研究科</v>
          </cell>
          <cell r="S213" t="str">
            <v>教授</v>
          </cell>
          <cell r="W213">
            <v>20190331</v>
          </cell>
          <cell r="X213" t="str">
            <v>開始</v>
          </cell>
          <cell r="Y213" t="str">
            <v>虎谷　裕子</v>
          </cell>
          <cell r="Z213" t="str">
            <v>研究推進部（八景）（29-）</v>
          </cell>
          <cell r="AA213" t="str">
            <v>基盤研究(C) ※H29→H30補助事業期間延長承認課題</v>
          </cell>
          <cell r="AB213" t="str">
            <v>15K08879</v>
          </cell>
          <cell r="AC213" t="str">
            <v>許可しない</v>
          </cell>
          <cell r="AD213" t="str">
            <v>許可しない</v>
          </cell>
          <cell r="AE213" t="str">
            <v>許可しない</v>
          </cell>
          <cell r="AF213" t="str">
            <v>直接費</v>
          </cell>
          <cell r="AG213">
            <v>10952566</v>
          </cell>
          <cell r="AH213" t="str">
            <v>研）井濱　容子（27-）</v>
          </cell>
          <cell r="AI213">
            <v>100</v>
          </cell>
          <cell r="AJ213">
            <v>0</v>
          </cell>
          <cell r="AK213">
            <v>0</v>
          </cell>
          <cell r="AL213">
            <v>0</v>
          </cell>
          <cell r="AM213">
            <v>0</v>
          </cell>
          <cell r="AN213">
            <v>1000006</v>
          </cell>
          <cell r="AO213">
            <v>0</v>
          </cell>
          <cell r="AP213">
            <v>0</v>
          </cell>
          <cell r="AQ213">
            <v>0</v>
          </cell>
          <cell r="AR213">
            <v>1000006</v>
          </cell>
        </row>
        <row r="214">
          <cell r="A214" t="str">
            <v>1515K09225工藤　誠</v>
          </cell>
          <cell r="B214" t="str">
            <v>工藤　誠</v>
          </cell>
          <cell r="C214" t="str">
            <v>2018年度</v>
          </cell>
          <cell r="D214" t="str">
            <v>（収入）学術研究助成基金助成金(科基)</v>
          </cell>
          <cell r="E214" t="str">
            <v>1515K09225</v>
          </cell>
          <cell r="F214" t="str">
            <v>（科基）気管支喘息における上皮間葉転換の発現機序に関する研究</v>
          </cell>
          <cell r="G214" t="str">
            <v>（科基）気管支喘息における上皮間葉転換の</v>
          </cell>
          <cell r="H214" t="str">
            <v>科研費（基金）</v>
          </cell>
          <cell r="I214">
            <v>20150401</v>
          </cell>
          <cell r="J214">
            <v>20200331</v>
          </cell>
          <cell r="K214" t="str">
            <v>2015年度</v>
          </cell>
          <cell r="L214" t="str">
            <v>（支出）学術研究助成基金助成金(科基)</v>
          </cell>
          <cell r="M214" t="str">
            <v>直接経費</v>
          </cell>
          <cell r="N214" t="str">
            <v>科研費</v>
          </cell>
          <cell r="O214" t="str">
            <v>繰越有</v>
          </cell>
          <cell r="P214" t="str">
            <v>研）学術院（福浦）</v>
          </cell>
          <cell r="Q214" t="str">
            <v>工藤　誠</v>
          </cell>
          <cell r="R214" t="str">
            <v>医学研究科</v>
          </cell>
          <cell r="S214" t="str">
            <v>講師</v>
          </cell>
          <cell r="W214">
            <v>20200331</v>
          </cell>
          <cell r="X214" t="str">
            <v>開始</v>
          </cell>
          <cell r="Y214" t="str">
            <v>虎谷　裕子</v>
          </cell>
          <cell r="Z214" t="str">
            <v>研究推進部（八景）（29-）</v>
          </cell>
          <cell r="AA214" t="str">
            <v>基盤研究(C)</v>
          </cell>
          <cell r="AB214" t="str">
            <v>15K09225</v>
          </cell>
          <cell r="AC214" t="str">
            <v>許可しない</v>
          </cell>
          <cell r="AD214" t="str">
            <v>許可しない</v>
          </cell>
          <cell r="AE214" t="str">
            <v>許可しない</v>
          </cell>
          <cell r="AF214" t="str">
            <v>直接費</v>
          </cell>
          <cell r="AG214">
            <v>11005499</v>
          </cell>
          <cell r="AH214" t="str">
            <v>病）工藤　誠（27-）</v>
          </cell>
          <cell r="AI214">
            <v>100</v>
          </cell>
          <cell r="AJ214">
            <v>0</v>
          </cell>
          <cell r="AK214">
            <v>0</v>
          </cell>
          <cell r="AL214">
            <v>0</v>
          </cell>
          <cell r="AM214">
            <v>0</v>
          </cell>
          <cell r="AN214">
            <v>1201611</v>
          </cell>
          <cell r="AO214">
            <v>500000</v>
          </cell>
          <cell r="AP214">
            <v>0</v>
          </cell>
          <cell r="AQ214">
            <v>0</v>
          </cell>
          <cell r="AR214">
            <v>1701611</v>
          </cell>
        </row>
        <row r="215">
          <cell r="A215" t="str">
            <v>1515K09824藤城　弘樹</v>
          </cell>
          <cell r="B215" t="str">
            <v>藤城　弘樹</v>
          </cell>
          <cell r="C215" t="str">
            <v>2018年度</v>
          </cell>
          <cell r="D215" t="str">
            <v>（収入）学術研究助成基金助成金(科基)</v>
          </cell>
          <cell r="E215" t="str">
            <v>1515K09824</v>
          </cell>
          <cell r="F215" t="str">
            <v>（科基）老年期精神障害における神経画像の背景病理に関する臨床神経病理学的検討</v>
          </cell>
          <cell r="G215" t="str">
            <v>（科基）老年期精神障害における神経画像の</v>
          </cell>
          <cell r="H215" t="str">
            <v>科研費（基金）</v>
          </cell>
          <cell r="I215">
            <v>20180401</v>
          </cell>
          <cell r="J215">
            <v>20190331</v>
          </cell>
          <cell r="K215" t="str">
            <v>2018年度</v>
          </cell>
          <cell r="L215" t="str">
            <v>（支出）学術研究助成基金助成金(科基)</v>
          </cell>
          <cell r="M215" t="str">
            <v>直接経費</v>
          </cell>
          <cell r="N215" t="str">
            <v>科研費</v>
          </cell>
          <cell r="O215" t="str">
            <v>繰越有</v>
          </cell>
          <cell r="P215" t="str">
            <v>客)客員教員等(医学・病院等）</v>
          </cell>
          <cell r="Q215" t="str">
            <v>藤城　弘樹</v>
          </cell>
          <cell r="R215" t="str">
            <v>医学研究科</v>
          </cell>
          <cell r="S215" t="str">
            <v>客員研究員</v>
          </cell>
          <cell r="W215">
            <v>20190331</v>
          </cell>
          <cell r="X215" t="str">
            <v>開始</v>
          </cell>
          <cell r="Y215" t="str">
            <v>虎谷　裕子</v>
          </cell>
          <cell r="Z215" t="str">
            <v>研究推進部（八景）（29-）</v>
          </cell>
          <cell r="AA215" t="str">
            <v>基盤研究(C) 転入（名古屋大学 2018.4.1）</v>
          </cell>
          <cell r="AB215" t="str">
            <v>15K09824</v>
          </cell>
          <cell r="AC215" t="str">
            <v>許可しない</v>
          </cell>
          <cell r="AD215" t="str">
            <v>許可しない</v>
          </cell>
          <cell r="AE215" t="str">
            <v>許可しない</v>
          </cell>
          <cell r="AF215" t="str">
            <v>直接費</v>
          </cell>
          <cell r="AG215">
            <v>11351058</v>
          </cell>
          <cell r="AH215" t="str">
            <v>客）藤城　弘樹（21-）</v>
          </cell>
          <cell r="AI215">
            <v>100</v>
          </cell>
          <cell r="AJ215">
            <v>0</v>
          </cell>
          <cell r="AK215">
            <v>0</v>
          </cell>
          <cell r="AL215">
            <v>0</v>
          </cell>
          <cell r="AM215">
            <v>0</v>
          </cell>
          <cell r="AN215">
            <v>0</v>
          </cell>
          <cell r="AO215">
            <v>700000</v>
          </cell>
          <cell r="AP215">
            <v>0</v>
          </cell>
          <cell r="AQ215">
            <v>0</v>
          </cell>
          <cell r="AR215">
            <v>700000</v>
          </cell>
        </row>
        <row r="216">
          <cell r="A216" t="str">
            <v>1515K10228内藤　祐次</v>
          </cell>
          <cell r="B216" t="str">
            <v>内藤　祐次</v>
          </cell>
          <cell r="C216" t="str">
            <v>2018年度</v>
          </cell>
          <cell r="D216" t="str">
            <v>（収入）学術研究助成基金助成金(科基)</v>
          </cell>
          <cell r="E216" t="str">
            <v>1515K10228</v>
          </cell>
          <cell r="F216" t="str">
            <v>（科基）再生血管リモデリング異常のmicroＲＮＡ診断および治療手段の確立</v>
          </cell>
          <cell r="G216" t="str">
            <v>（科基）再生血管リモデリング異常のmic</v>
          </cell>
          <cell r="H216" t="str">
            <v>科研費（基金）</v>
          </cell>
          <cell r="I216">
            <v>20150401</v>
          </cell>
          <cell r="J216">
            <v>20190331</v>
          </cell>
          <cell r="K216" t="str">
            <v>2015年度</v>
          </cell>
          <cell r="L216" t="str">
            <v>（支出）学術研究助成基金助成金(科基)</v>
          </cell>
          <cell r="M216" t="str">
            <v>直接経費</v>
          </cell>
          <cell r="N216" t="str">
            <v>科研費</v>
          </cell>
          <cell r="O216" t="str">
            <v>繰越有</v>
          </cell>
          <cell r="P216" t="str">
            <v>客)客員教員等(医学・病院等）</v>
          </cell>
          <cell r="Q216" t="str">
            <v>内藤　祐次</v>
          </cell>
          <cell r="R216" t="str">
            <v>医学研究科</v>
          </cell>
          <cell r="S216" t="str">
            <v>客員研究員</v>
          </cell>
          <cell r="W216">
            <v>20190331</v>
          </cell>
          <cell r="X216" t="str">
            <v>開始</v>
          </cell>
          <cell r="Y216" t="str">
            <v>虎谷　裕子</v>
          </cell>
          <cell r="Z216" t="str">
            <v>研究推進部（八景）（29-）</v>
          </cell>
          <cell r="AA216" t="str">
            <v>基盤研究(C) ※H29→H30補助事業期間延長承認課題</v>
          </cell>
          <cell r="AB216" t="str">
            <v>15K10228</v>
          </cell>
          <cell r="AC216" t="str">
            <v>許可しない</v>
          </cell>
          <cell r="AD216" t="str">
            <v>許可しない</v>
          </cell>
          <cell r="AE216" t="str">
            <v>許可しない</v>
          </cell>
          <cell r="AF216" t="str">
            <v>直接費</v>
          </cell>
          <cell r="AG216">
            <v>11351218</v>
          </cell>
          <cell r="AH216" t="str">
            <v>客）内藤　祐次（27-）</v>
          </cell>
          <cell r="AI216">
            <v>100</v>
          </cell>
          <cell r="AJ216">
            <v>0</v>
          </cell>
          <cell r="AK216">
            <v>0</v>
          </cell>
          <cell r="AL216">
            <v>0</v>
          </cell>
          <cell r="AM216">
            <v>0</v>
          </cell>
          <cell r="AN216">
            <v>567554</v>
          </cell>
          <cell r="AO216">
            <v>0</v>
          </cell>
          <cell r="AP216">
            <v>0</v>
          </cell>
          <cell r="AQ216">
            <v>0</v>
          </cell>
          <cell r="AR216">
            <v>567554</v>
          </cell>
        </row>
        <row r="217">
          <cell r="A217" t="str">
            <v>1515K10945前川　二郎</v>
          </cell>
          <cell r="B217" t="str">
            <v>前川　二郎</v>
          </cell>
          <cell r="C217" t="str">
            <v>2018年度</v>
          </cell>
          <cell r="D217" t="str">
            <v>（収入）学術研究助成基金助成金(科基)</v>
          </cell>
          <cell r="E217" t="str">
            <v>1515K10945</v>
          </cell>
          <cell r="F217" t="str">
            <v>（科基）陰圧閉鎖療法のリンパ管新生による新たな低侵襲四肢リンパ浮腫治療に関する研究</v>
          </cell>
          <cell r="G217" t="str">
            <v>（科基）陰圧閉鎖療法のリンパ管新生による</v>
          </cell>
          <cell r="H217" t="str">
            <v>科研費（基金）</v>
          </cell>
          <cell r="I217">
            <v>20150401</v>
          </cell>
          <cell r="J217">
            <v>20190331</v>
          </cell>
          <cell r="K217" t="str">
            <v>2015年度</v>
          </cell>
          <cell r="L217" t="str">
            <v>（支出）学術研究助成基金助成金(科基)</v>
          </cell>
          <cell r="M217" t="str">
            <v>直接経費</v>
          </cell>
          <cell r="N217" t="str">
            <v>科研費</v>
          </cell>
          <cell r="O217" t="str">
            <v>繰越有</v>
          </cell>
          <cell r="P217" t="str">
            <v>研）学術院（福浦）</v>
          </cell>
          <cell r="Q217" t="str">
            <v>前川　二郎</v>
          </cell>
          <cell r="R217" t="str">
            <v>医学研究科</v>
          </cell>
          <cell r="S217" t="str">
            <v>教授</v>
          </cell>
          <cell r="W217">
            <v>20190331</v>
          </cell>
          <cell r="X217" t="str">
            <v>開始</v>
          </cell>
          <cell r="Y217" t="str">
            <v>虎谷　裕子</v>
          </cell>
          <cell r="Z217" t="str">
            <v>研究推進部（八景）（29-）</v>
          </cell>
          <cell r="AA217" t="str">
            <v>基盤研究(C) ※H29→H30補助事業期間延長承認課題</v>
          </cell>
          <cell r="AB217" t="str">
            <v>15K10945</v>
          </cell>
          <cell r="AC217" t="str">
            <v>許可しない</v>
          </cell>
          <cell r="AD217" t="str">
            <v>許可しない</v>
          </cell>
          <cell r="AE217" t="str">
            <v>許可しない</v>
          </cell>
          <cell r="AF217" t="str">
            <v>直接費</v>
          </cell>
          <cell r="AG217">
            <v>10952466</v>
          </cell>
          <cell r="AH217" t="str">
            <v>研）前川　二郎（24-）</v>
          </cell>
          <cell r="AI217">
            <v>100</v>
          </cell>
          <cell r="AJ217">
            <v>0</v>
          </cell>
          <cell r="AK217">
            <v>0</v>
          </cell>
          <cell r="AL217">
            <v>0</v>
          </cell>
          <cell r="AM217">
            <v>0</v>
          </cell>
          <cell r="AN217">
            <v>84878</v>
          </cell>
          <cell r="AO217">
            <v>0</v>
          </cell>
          <cell r="AP217">
            <v>0</v>
          </cell>
          <cell r="AQ217">
            <v>0</v>
          </cell>
          <cell r="AR217">
            <v>84878</v>
          </cell>
        </row>
        <row r="218">
          <cell r="A218" t="str">
            <v>1515K10945三上　太郎</v>
          </cell>
          <cell r="B218" t="str">
            <v>三上　太郎</v>
          </cell>
          <cell r="C218" t="str">
            <v>2018年度</v>
          </cell>
          <cell r="D218" t="str">
            <v>（収入）学術研究助成基金助成金(科基)</v>
          </cell>
          <cell r="E218" t="str">
            <v>1515K10945</v>
          </cell>
          <cell r="F218" t="str">
            <v>（科基）陰圧閉鎖療法のリンパ管新生による新たな低侵襲四肢リンパ浮腫治療に関する研究</v>
          </cell>
          <cell r="G218" t="str">
            <v>（科基）陰圧閉鎖療法のリンパ管新生による</v>
          </cell>
          <cell r="H218" t="str">
            <v>科研費（基金）</v>
          </cell>
          <cell r="I218">
            <v>20150401</v>
          </cell>
          <cell r="J218">
            <v>20190331</v>
          </cell>
          <cell r="K218" t="str">
            <v>2015年度</v>
          </cell>
          <cell r="L218" t="str">
            <v>（支出）学術研究助成基金助成金(科基)</v>
          </cell>
          <cell r="M218" t="str">
            <v>直接経費</v>
          </cell>
          <cell r="N218" t="str">
            <v>科研費</v>
          </cell>
          <cell r="O218" t="str">
            <v>繰越有</v>
          </cell>
          <cell r="P218" t="str">
            <v>研）学術院（福浦）</v>
          </cell>
          <cell r="Q218" t="str">
            <v>前川　二郎</v>
          </cell>
          <cell r="R218" t="str">
            <v>医学研究科</v>
          </cell>
          <cell r="S218" t="str">
            <v>教授</v>
          </cell>
          <cell r="W218">
            <v>20190331</v>
          </cell>
          <cell r="X218" t="str">
            <v>開始</v>
          </cell>
          <cell r="Y218" t="str">
            <v>虎谷　裕子</v>
          </cell>
          <cell r="Z218" t="str">
            <v>研究推進部（八景）（29-）</v>
          </cell>
          <cell r="AA218" t="str">
            <v>基盤研究(C) ※H29→H30補助事業期間延長承認課題</v>
          </cell>
          <cell r="AB218" t="str">
            <v>15K10945</v>
          </cell>
          <cell r="AC218" t="str">
            <v>許可しない</v>
          </cell>
          <cell r="AD218" t="str">
            <v>許可しない</v>
          </cell>
          <cell r="AE218" t="str">
            <v>許可しない</v>
          </cell>
          <cell r="AF218" t="str">
            <v>直接費</v>
          </cell>
          <cell r="AG218">
            <v>10952522</v>
          </cell>
          <cell r="AH218" t="str">
            <v>研）三上　太郎（26-）</v>
          </cell>
          <cell r="AI218">
            <v>0</v>
          </cell>
          <cell r="AJ218">
            <v>0</v>
          </cell>
          <cell r="AK218">
            <v>0</v>
          </cell>
          <cell r="AL218">
            <v>0</v>
          </cell>
          <cell r="AM218">
            <v>0</v>
          </cell>
          <cell r="AN218">
            <v>0</v>
          </cell>
          <cell r="AO218">
            <v>0</v>
          </cell>
          <cell r="AP218">
            <v>0</v>
          </cell>
          <cell r="AQ218">
            <v>0</v>
          </cell>
          <cell r="AR218">
            <v>0</v>
          </cell>
        </row>
        <row r="219">
          <cell r="A219" t="str">
            <v>1515K10945廣冨　浩一</v>
          </cell>
          <cell r="B219" t="str">
            <v>廣冨　浩一</v>
          </cell>
          <cell r="C219" t="str">
            <v>2018年度</v>
          </cell>
          <cell r="D219" t="str">
            <v>（収入）学術研究助成基金助成金(科基)</v>
          </cell>
          <cell r="E219" t="str">
            <v>1515K10945</v>
          </cell>
          <cell r="F219" t="str">
            <v>（科基）陰圧閉鎖療法のリンパ管新生による新たな低侵襲四肢リンパ浮腫治療に関する研究</v>
          </cell>
          <cell r="G219" t="str">
            <v>（科基）陰圧閉鎖療法のリンパ管新生による</v>
          </cell>
          <cell r="H219" t="str">
            <v>科研費（基金）</v>
          </cell>
          <cell r="I219">
            <v>20150401</v>
          </cell>
          <cell r="J219">
            <v>20190331</v>
          </cell>
          <cell r="K219" t="str">
            <v>2015年度</v>
          </cell>
          <cell r="L219" t="str">
            <v>（支出）学術研究助成基金助成金(科基)</v>
          </cell>
          <cell r="M219" t="str">
            <v>直接経費</v>
          </cell>
          <cell r="N219" t="str">
            <v>科研費</v>
          </cell>
          <cell r="O219" t="str">
            <v>繰越有</v>
          </cell>
          <cell r="P219" t="str">
            <v>研）学術院（福浦）</v>
          </cell>
          <cell r="Q219" t="str">
            <v>前川　二郎</v>
          </cell>
          <cell r="R219" t="str">
            <v>医学研究科</v>
          </cell>
          <cell r="S219" t="str">
            <v>教授</v>
          </cell>
          <cell r="W219">
            <v>20190331</v>
          </cell>
          <cell r="X219" t="str">
            <v>開始</v>
          </cell>
          <cell r="Y219" t="str">
            <v>虎谷　裕子</v>
          </cell>
          <cell r="Z219" t="str">
            <v>研究推進部（八景）（29-）</v>
          </cell>
          <cell r="AA219" t="str">
            <v>基盤研究(C) ※H29→H30補助事業期間延長承認課題</v>
          </cell>
          <cell r="AB219" t="str">
            <v>15K10945</v>
          </cell>
          <cell r="AC219" t="str">
            <v>許可しない</v>
          </cell>
          <cell r="AD219" t="str">
            <v>許可しない</v>
          </cell>
          <cell r="AE219" t="str">
            <v>許可しない</v>
          </cell>
          <cell r="AF219" t="str">
            <v>直接費</v>
          </cell>
          <cell r="AG219">
            <v>11005507</v>
          </cell>
          <cell r="AH219" t="str">
            <v>病）廣冨　浩一（27-）</v>
          </cell>
          <cell r="AI219">
            <v>0</v>
          </cell>
          <cell r="AJ219">
            <v>0</v>
          </cell>
          <cell r="AK219">
            <v>0</v>
          </cell>
          <cell r="AL219">
            <v>0</v>
          </cell>
          <cell r="AM219">
            <v>0</v>
          </cell>
          <cell r="AN219">
            <v>0</v>
          </cell>
          <cell r="AO219">
            <v>0</v>
          </cell>
          <cell r="AP219">
            <v>0</v>
          </cell>
          <cell r="AQ219">
            <v>0</v>
          </cell>
          <cell r="AR219">
            <v>0</v>
          </cell>
        </row>
        <row r="220">
          <cell r="A220" t="str">
            <v>1515K10945松原　忍</v>
          </cell>
          <cell r="B220" t="str">
            <v>松原　忍</v>
          </cell>
          <cell r="C220" t="str">
            <v>2018年度</v>
          </cell>
          <cell r="D220" t="str">
            <v>（収入）学術研究助成基金助成金(科基)</v>
          </cell>
          <cell r="E220" t="str">
            <v>1515K10945</v>
          </cell>
          <cell r="F220" t="str">
            <v>（科基）陰圧閉鎖療法のリンパ管新生による新たな低侵襲四肢リンパ浮腫治療に関する研究</v>
          </cell>
          <cell r="G220" t="str">
            <v>（科基）陰圧閉鎖療法のリンパ管新生による</v>
          </cell>
          <cell r="H220" t="str">
            <v>科研費（基金）</v>
          </cell>
          <cell r="I220">
            <v>20150401</v>
          </cell>
          <cell r="J220">
            <v>20190331</v>
          </cell>
          <cell r="K220" t="str">
            <v>2015年度</v>
          </cell>
          <cell r="L220" t="str">
            <v>（支出）学術研究助成基金助成金(科基)</v>
          </cell>
          <cell r="M220" t="str">
            <v>直接経費</v>
          </cell>
          <cell r="N220" t="str">
            <v>科研費</v>
          </cell>
          <cell r="O220" t="str">
            <v>繰越有</v>
          </cell>
          <cell r="P220" t="str">
            <v>研）学術院（福浦）</v>
          </cell>
          <cell r="Q220" t="str">
            <v>前川　二郎</v>
          </cell>
          <cell r="R220" t="str">
            <v>医学研究科</v>
          </cell>
          <cell r="S220" t="str">
            <v>教授</v>
          </cell>
          <cell r="W220">
            <v>20190331</v>
          </cell>
          <cell r="X220" t="str">
            <v>開始</v>
          </cell>
          <cell r="Y220" t="str">
            <v>虎谷　裕子</v>
          </cell>
          <cell r="Z220" t="str">
            <v>研究推進部（八景）（29-）</v>
          </cell>
          <cell r="AA220" t="str">
            <v>基盤研究(C) ※H29→H30補助事業期間延長承認課題</v>
          </cell>
          <cell r="AB220" t="str">
            <v>15K10945</v>
          </cell>
          <cell r="AC220" t="str">
            <v>許可しない</v>
          </cell>
          <cell r="AD220" t="str">
            <v>許可しない</v>
          </cell>
          <cell r="AE220" t="str">
            <v>許可しない</v>
          </cell>
          <cell r="AF220" t="str">
            <v>直接費</v>
          </cell>
          <cell r="AG220">
            <v>11351022</v>
          </cell>
          <cell r="AH220" t="str">
            <v>客）松原　忍（28-）</v>
          </cell>
          <cell r="AI220">
            <v>0</v>
          </cell>
          <cell r="AJ220">
            <v>0</v>
          </cell>
          <cell r="AK220">
            <v>0</v>
          </cell>
          <cell r="AL220">
            <v>0</v>
          </cell>
          <cell r="AM220">
            <v>0</v>
          </cell>
          <cell r="AN220">
            <v>9725</v>
          </cell>
          <cell r="AO220">
            <v>0</v>
          </cell>
          <cell r="AP220">
            <v>0</v>
          </cell>
          <cell r="AQ220">
            <v>0</v>
          </cell>
          <cell r="AR220">
            <v>9725</v>
          </cell>
        </row>
        <row r="221">
          <cell r="A221" t="str">
            <v>1515K10988問田　千晶</v>
          </cell>
          <cell r="B221" t="str">
            <v>問田　千晶</v>
          </cell>
          <cell r="C221" t="str">
            <v>2018年度</v>
          </cell>
          <cell r="D221" t="str">
            <v>（収入）学術研究助成基金助成金(科基)</v>
          </cell>
          <cell r="E221" t="str">
            <v>1515K10988</v>
          </cell>
          <cell r="F221" t="str">
            <v>（科基）重篤小児症例の予測致死率スコアリングの算出法の開発研究</v>
          </cell>
          <cell r="G221" t="str">
            <v>（科基）重篤小児症例の予測致死率スコアリ</v>
          </cell>
          <cell r="H221" t="str">
            <v>科研費（基金）</v>
          </cell>
          <cell r="I221">
            <v>20150401</v>
          </cell>
          <cell r="J221">
            <v>20190331</v>
          </cell>
          <cell r="K221" t="str">
            <v>2015年度</v>
          </cell>
          <cell r="L221" t="str">
            <v>（支出）学術研究助成基金助成金(科基)</v>
          </cell>
          <cell r="M221" t="str">
            <v>直接経費</v>
          </cell>
          <cell r="N221" t="str">
            <v>科研費</v>
          </cell>
          <cell r="O221" t="str">
            <v>繰越有</v>
          </cell>
          <cell r="P221" t="str">
            <v>病）学術院（病院）</v>
          </cell>
          <cell r="Q221" t="str">
            <v>六車　崇</v>
          </cell>
          <cell r="R221" t="str">
            <v>センター病院</v>
          </cell>
          <cell r="S221" t="str">
            <v>助教</v>
          </cell>
          <cell r="W221">
            <v>20190331</v>
          </cell>
          <cell r="X221" t="str">
            <v>開始</v>
          </cell>
          <cell r="Y221" t="str">
            <v>虎谷　裕子</v>
          </cell>
          <cell r="Z221" t="str">
            <v>研究推進部（八景）（29-）</v>
          </cell>
          <cell r="AA221" t="str">
            <v>基盤研究(C) ※転出（東京大学 H30.4.1）、H29→H30補助事業期間延長承認課題</v>
          </cell>
          <cell r="AB221" t="str">
            <v>15K10988</v>
          </cell>
          <cell r="AC221" t="str">
            <v>許可しない</v>
          </cell>
          <cell r="AD221" t="str">
            <v>許可しない</v>
          </cell>
          <cell r="AE221" t="str">
            <v>許可しない</v>
          </cell>
          <cell r="AF221" t="str">
            <v>直接費</v>
          </cell>
          <cell r="AG221">
            <v>10952220</v>
          </cell>
          <cell r="AH221" t="str">
            <v>研）問田　千晶（29-）（H31.3.31まで）</v>
          </cell>
          <cell r="AI221">
            <v>0</v>
          </cell>
          <cell r="AJ221">
            <v>0</v>
          </cell>
          <cell r="AK221">
            <v>0</v>
          </cell>
          <cell r="AL221">
            <v>0</v>
          </cell>
          <cell r="AM221">
            <v>0</v>
          </cell>
          <cell r="AN221">
            <v>0</v>
          </cell>
          <cell r="AO221">
            <v>0</v>
          </cell>
          <cell r="AP221">
            <v>0</v>
          </cell>
          <cell r="AQ221">
            <v>0</v>
          </cell>
          <cell r="AR221">
            <v>0</v>
          </cell>
        </row>
        <row r="222">
          <cell r="A222" t="str">
            <v>1515K10988六車　崇</v>
          </cell>
          <cell r="B222" t="str">
            <v>六車　崇</v>
          </cell>
          <cell r="C222" t="str">
            <v>2018年度</v>
          </cell>
          <cell r="D222" t="str">
            <v>（収入）学術研究助成基金助成金(科基)</v>
          </cell>
          <cell r="E222" t="str">
            <v>1515K10988</v>
          </cell>
          <cell r="F222" t="str">
            <v>（科基）重篤小児症例の予測致死率スコアリングの算出法の開発研究</v>
          </cell>
          <cell r="G222" t="str">
            <v>（科基）重篤小児症例の予測致死率スコアリ</v>
          </cell>
          <cell r="H222" t="str">
            <v>科研費（基金）</v>
          </cell>
          <cell r="I222">
            <v>20150401</v>
          </cell>
          <cell r="J222">
            <v>20190331</v>
          </cell>
          <cell r="K222" t="str">
            <v>2015年度</v>
          </cell>
          <cell r="L222" t="str">
            <v>（支出）学術研究助成基金助成金(科基)</v>
          </cell>
          <cell r="M222" t="str">
            <v>直接経費</v>
          </cell>
          <cell r="N222" t="str">
            <v>科研費</v>
          </cell>
          <cell r="O222" t="str">
            <v>繰越有</v>
          </cell>
          <cell r="P222" t="str">
            <v>病）学術院（病院）</v>
          </cell>
          <cell r="Q222" t="str">
            <v>六車　崇</v>
          </cell>
          <cell r="R222" t="str">
            <v>センター病院</v>
          </cell>
          <cell r="S222" t="str">
            <v>助教</v>
          </cell>
          <cell r="W222">
            <v>20190331</v>
          </cell>
          <cell r="X222" t="str">
            <v>開始</v>
          </cell>
          <cell r="Y222" t="str">
            <v>虎谷　裕子</v>
          </cell>
          <cell r="Z222" t="str">
            <v>研究推進部（八景）（29-）</v>
          </cell>
          <cell r="AA222" t="str">
            <v>基盤研究(C) ※転出（東京大学 H30.4.1）、H29→H30補助事業期間延長承認課題</v>
          </cell>
          <cell r="AB222" t="str">
            <v>15K10988</v>
          </cell>
          <cell r="AC222" t="str">
            <v>許可しない</v>
          </cell>
          <cell r="AD222" t="str">
            <v>許可しない</v>
          </cell>
          <cell r="AE222" t="str">
            <v>許可しない</v>
          </cell>
          <cell r="AF222" t="str">
            <v>直接費</v>
          </cell>
          <cell r="AG222">
            <v>11005508</v>
          </cell>
          <cell r="AH222" t="str">
            <v>病）六車　崇（27-）</v>
          </cell>
          <cell r="AI222">
            <v>100</v>
          </cell>
          <cell r="AJ222">
            <v>0</v>
          </cell>
          <cell r="AK222">
            <v>0</v>
          </cell>
          <cell r="AL222">
            <v>0</v>
          </cell>
          <cell r="AM222">
            <v>0</v>
          </cell>
          <cell r="AN222">
            <v>282331</v>
          </cell>
          <cell r="AO222">
            <v>6</v>
          </cell>
          <cell r="AP222">
            <v>0</v>
          </cell>
          <cell r="AQ222">
            <v>0</v>
          </cell>
          <cell r="AR222">
            <v>282337</v>
          </cell>
        </row>
        <row r="223">
          <cell r="A223" t="str">
            <v>1515K10988森村　尚登</v>
          </cell>
          <cell r="B223" t="str">
            <v>森村　尚登</v>
          </cell>
          <cell r="C223" t="str">
            <v>2018年度</v>
          </cell>
          <cell r="D223" t="str">
            <v>（収入）学術研究助成基金助成金(科基)</v>
          </cell>
          <cell r="E223" t="str">
            <v>1515K10988</v>
          </cell>
          <cell r="F223" t="str">
            <v>（科基）重篤小児症例の予測致死率スコアリングの算出法の開発研究</v>
          </cell>
          <cell r="G223" t="str">
            <v>（科基）重篤小児症例の予測致死率スコアリ</v>
          </cell>
          <cell r="H223" t="str">
            <v>科研費（基金）</v>
          </cell>
          <cell r="I223">
            <v>20150401</v>
          </cell>
          <cell r="J223">
            <v>20190331</v>
          </cell>
          <cell r="K223" t="str">
            <v>2015年度</v>
          </cell>
          <cell r="L223" t="str">
            <v>（支出）学術研究助成基金助成金(科基)</v>
          </cell>
          <cell r="M223" t="str">
            <v>直接経費</v>
          </cell>
          <cell r="N223" t="str">
            <v>科研費</v>
          </cell>
          <cell r="O223" t="str">
            <v>繰越有</v>
          </cell>
          <cell r="P223" t="str">
            <v>病）学術院（病院）</v>
          </cell>
          <cell r="Q223" t="str">
            <v>六車　崇</v>
          </cell>
          <cell r="R223" t="str">
            <v>センター病院</v>
          </cell>
          <cell r="S223" t="str">
            <v>助教</v>
          </cell>
          <cell r="W223">
            <v>20190331</v>
          </cell>
          <cell r="X223" t="str">
            <v>開始</v>
          </cell>
          <cell r="Y223" t="str">
            <v>虎谷　裕子</v>
          </cell>
          <cell r="Z223" t="str">
            <v>研究推進部（八景）（29-）</v>
          </cell>
          <cell r="AA223" t="str">
            <v>基盤研究(C) ※転出（東京大学 H30.4.1）、H29→H30補助事業期間延長承認課題</v>
          </cell>
          <cell r="AB223" t="str">
            <v>15K10988</v>
          </cell>
          <cell r="AC223" t="str">
            <v>許可しない</v>
          </cell>
          <cell r="AD223" t="str">
            <v>許可しない</v>
          </cell>
          <cell r="AE223" t="str">
            <v>許可しない</v>
          </cell>
          <cell r="AF223" t="str">
            <v>直接費</v>
          </cell>
          <cell r="AG223">
            <v>11351100</v>
          </cell>
          <cell r="AH223" t="str">
            <v>客）森村　尚登（29-）</v>
          </cell>
          <cell r="AI223">
            <v>0</v>
          </cell>
          <cell r="AJ223">
            <v>0</v>
          </cell>
          <cell r="AK223">
            <v>0</v>
          </cell>
          <cell r="AL223">
            <v>0</v>
          </cell>
          <cell r="AM223">
            <v>0</v>
          </cell>
          <cell r="AN223">
            <v>0</v>
          </cell>
          <cell r="AO223">
            <v>0</v>
          </cell>
          <cell r="AP223">
            <v>0</v>
          </cell>
          <cell r="AQ223">
            <v>0</v>
          </cell>
          <cell r="AR223">
            <v>0</v>
          </cell>
        </row>
        <row r="224">
          <cell r="A224" t="str">
            <v>1515K11081光藤　健司</v>
          </cell>
          <cell r="B224" t="str">
            <v>光藤　健司</v>
          </cell>
          <cell r="C224" t="str">
            <v>2018年度</v>
          </cell>
          <cell r="D224" t="str">
            <v>（収入）学術研究助成基金助成金(科基)</v>
          </cell>
          <cell r="E224" t="str">
            <v>1515K11081</v>
          </cell>
          <cell r="F224" t="str">
            <v>（科基）進行口腔癌の原発及び頸部リンパ節転移に対する陽子線治療効果の解明</v>
          </cell>
          <cell r="G224" t="str">
            <v>（科基）進行口腔癌の原発及び頸部リンパ節</v>
          </cell>
          <cell r="H224" t="str">
            <v>科研費（基金）</v>
          </cell>
          <cell r="I224">
            <v>20151021</v>
          </cell>
          <cell r="J224">
            <v>20190331</v>
          </cell>
          <cell r="K224" t="str">
            <v>2015年度</v>
          </cell>
          <cell r="L224" t="str">
            <v>（支出）学術研究助成基金助成金(科基)</v>
          </cell>
          <cell r="M224" t="str">
            <v>直接経費</v>
          </cell>
          <cell r="N224" t="str">
            <v>科研費</v>
          </cell>
          <cell r="O224" t="str">
            <v>繰越有</v>
          </cell>
          <cell r="P224" t="str">
            <v>客)客員教員等(医学・病院等）</v>
          </cell>
          <cell r="Q224" t="str">
            <v>高山　香名子</v>
          </cell>
          <cell r="R224" t="str">
            <v>医学研究科</v>
          </cell>
          <cell r="S224" t="str">
            <v>客員研究員</v>
          </cell>
          <cell r="W224">
            <v>20190331</v>
          </cell>
          <cell r="X224" t="str">
            <v>開始</v>
          </cell>
          <cell r="Y224" t="str">
            <v>虎谷　裕子</v>
          </cell>
          <cell r="Z224" t="str">
            <v>研究推進部（八景）（29-）</v>
          </cell>
          <cell r="AA224" t="str">
            <v>基盤研究(C) ※H29→H30補助事業期間延長承認課題</v>
          </cell>
          <cell r="AB224" t="str">
            <v>15K11081</v>
          </cell>
          <cell r="AC224" t="str">
            <v>許可しない</v>
          </cell>
          <cell r="AD224" t="str">
            <v>許可しない</v>
          </cell>
          <cell r="AE224" t="str">
            <v>許可しない</v>
          </cell>
          <cell r="AF224" t="str">
            <v>直接費</v>
          </cell>
          <cell r="AG224">
            <v>10952359</v>
          </cell>
          <cell r="AH224" t="str">
            <v>研）光藤　健司（21-）</v>
          </cell>
          <cell r="AI224">
            <v>0</v>
          </cell>
          <cell r="AJ224">
            <v>0</v>
          </cell>
          <cell r="AK224">
            <v>0</v>
          </cell>
          <cell r="AL224">
            <v>0</v>
          </cell>
          <cell r="AM224">
            <v>0</v>
          </cell>
          <cell r="AN224">
            <v>0</v>
          </cell>
          <cell r="AO224">
            <v>0</v>
          </cell>
          <cell r="AP224">
            <v>0</v>
          </cell>
          <cell r="AQ224">
            <v>0</v>
          </cell>
          <cell r="AR224">
            <v>0</v>
          </cell>
        </row>
        <row r="225">
          <cell r="A225" t="str">
            <v>1515K11081來生　知</v>
          </cell>
          <cell r="B225" t="str">
            <v>來生　知</v>
          </cell>
          <cell r="C225" t="str">
            <v>2018年度</v>
          </cell>
          <cell r="D225" t="str">
            <v>（収入）学術研究助成基金助成金(科基)</v>
          </cell>
          <cell r="E225" t="str">
            <v>1515K11081</v>
          </cell>
          <cell r="F225" t="str">
            <v>（科基）進行口腔癌の原発及び頸部リンパ節転移に対する陽子線治療効果の解明</v>
          </cell>
          <cell r="G225" t="str">
            <v>（科基）進行口腔癌の原発及び頸部リンパ節</v>
          </cell>
          <cell r="H225" t="str">
            <v>科研費（基金）</v>
          </cell>
          <cell r="I225">
            <v>20151021</v>
          </cell>
          <cell r="J225">
            <v>20190331</v>
          </cell>
          <cell r="K225" t="str">
            <v>2015年度</v>
          </cell>
          <cell r="L225" t="str">
            <v>（支出）学術研究助成基金助成金(科基)</v>
          </cell>
          <cell r="M225" t="str">
            <v>直接経費</v>
          </cell>
          <cell r="N225" t="str">
            <v>科研費</v>
          </cell>
          <cell r="O225" t="str">
            <v>繰越有</v>
          </cell>
          <cell r="P225" t="str">
            <v>客)客員教員等(医学・病院等）</v>
          </cell>
          <cell r="Q225" t="str">
            <v>高山　香名子</v>
          </cell>
          <cell r="R225" t="str">
            <v>医学研究科</v>
          </cell>
          <cell r="S225" t="str">
            <v>客員研究員</v>
          </cell>
          <cell r="W225">
            <v>20190331</v>
          </cell>
          <cell r="X225" t="str">
            <v>開始</v>
          </cell>
          <cell r="Y225" t="str">
            <v>虎谷　裕子</v>
          </cell>
          <cell r="Z225" t="str">
            <v>研究推進部（八景）（29-）</v>
          </cell>
          <cell r="AA225" t="str">
            <v>基盤研究(C) ※H29→H30補助事業期間延長承認課題</v>
          </cell>
          <cell r="AB225" t="str">
            <v>15K11081</v>
          </cell>
          <cell r="AC225" t="str">
            <v>許可しない</v>
          </cell>
          <cell r="AD225" t="str">
            <v>許可しない</v>
          </cell>
          <cell r="AE225" t="str">
            <v>許可しない</v>
          </cell>
          <cell r="AF225" t="str">
            <v>直接費</v>
          </cell>
          <cell r="AG225">
            <v>10952388</v>
          </cell>
          <cell r="AH225" t="str">
            <v>研）來生　知（22-）</v>
          </cell>
          <cell r="AI225">
            <v>0</v>
          </cell>
          <cell r="AJ225">
            <v>0</v>
          </cell>
          <cell r="AK225">
            <v>0</v>
          </cell>
          <cell r="AL225">
            <v>0</v>
          </cell>
          <cell r="AM225">
            <v>0</v>
          </cell>
          <cell r="AN225">
            <v>14916</v>
          </cell>
          <cell r="AO225">
            <v>0</v>
          </cell>
          <cell r="AP225">
            <v>0</v>
          </cell>
          <cell r="AQ225">
            <v>0</v>
          </cell>
          <cell r="AR225">
            <v>14916</v>
          </cell>
        </row>
        <row r="226">
          <cell r="A226" t="str">
            <v>1515K11081高山　香名子</v>
          </cell>
          <cell r="B226" t="str">
            <v>高山　香名子</v>
          </cell>
          <cell r="C226" t="str">
            <v>2018年度</v>
          </cell>
          <cell r="D226" t="str">
            <v>（収入）学術研究助成基金助成金(科基)</v>
          </cell>
          <cell r="E226" t="str">
            <v>1515K11081</v>
          </cell>
          <cell r="F226" t="str">
            <v>（科基）進行口腔癌の原発及び頸部リンパ節転移に対する陽子線治療効果の解明</v>
          </cell>
          <cell r="G226" t="str">
            <v>（科基）進行口腔癌の原発及び頸部リンパ節</v>
          </cell>
          <cell r="H226" t="str">
            <v>科研費（基金）</v>
          </cell>
          <cell r="I226">
            <v>20151021</v>
          </cell>
          <cell r="J226">
            <v>20190331</v>
          </cell>
          <cell r="K226" t="str">
            <v>2015年度</v>
          </cell>
          <cell r="L226" t="str">
            <v>（支出）学術研究助成基金助成金(科基)</v>
          </cell>
          <cell r="M226" t="str">
            <v>直接経費</v>
          </cell>
          <cell r="N226" t="str">
            <v>科研費</v>
          </cell>
          <cell r="O226" t="str">
            <v>繰越有</v>
          </cell>
          <cell r="P226" t="str">
            <v>客)客員教員等(医学・病院等）</v>
          </cell>
          <cell r="Q226" t="str">
            <v>高山　香名子</v>
          </cell>
          <cell r="R226" t="str">
            <v>医学研究科</v>
          </cell>
          <cell r="S226" t="str">
            <v>客員研究員</v>
          </cell>
          <cell r="W226">
            <v>20190331</v>
          </cell>
          <cell r="X226" t="str">
            <v>開始</v>
          </cell>
          <cell r="Y226" t="str">
            <v>虎谷　裕子</v>
          </cell>
          <cell r="Z226" t="str">
            <v>研究推進部（八景）（29-）</v>
          </cell>
          <cell r="AA226" t="str">
            <v>基盤研究(C) ※H29→H30補助事業期間延長承認課題</v>
          </cell>
          <cell r="AB226" t="str">
            <v>15K11081</v>
          </cell>
          <cell r="AC226" t="str">
            <v>許可しない</v>
          </cell>
          <cell r="AD226" t="str">
            <v>許可しない</v>
          </cell>
          <cell r="AE226" t="str">
            <v>許可しない</v>
          </cell>
          <cell r="AF226" t="str">
            <v>直接費</v>
          </cell>
          <cell r="AG226">
            <v>11351215</v>
          </cell>
          <cell r="AH226" t="str">
            <v>客）高山　香名子（27-)</v>
          </cell>
          <cell r="AI226">
            <v>100</v>
          </cell>
          <cell r="AJ226">
            <v>0</v>
          </cell>
          <cell r="AK226">
            <v>0</v>
          </cell>
          <cell r="AL226">
            <v>0</v>
          </cell>
          <cell r="AM226">
            <v>0</v>
          </cell>
          <cell r="AN226">
            <v>1466602</v>
          </cell>
          <cell r="AO226">
            <v>0</v>
          </cell>
          <cell r="AP226">
            <v>0</v>
          </cell>
          <cell r="AQ226">
            <v>0</v>
          </cell>
          <cell r="AR226">
            <v>1466602</v>
          </cell>
        </row>
        <row r="227">
          <cell r="A227" t="str">
            <v>1515K11260岩井　俊憲</v>
          </cell>
          <cell r="B227" t="str">
            <v>岩井　俊憲</v>
          </cell>
          <cell r="C227" t="str">
            <v>2018年度</v>
          </cell>
          <cell r="D227" t="str">
            <v>（収入）学術研究助成基金助成金(科基)</v>
          </cell>
          <cell r="E227" t="str">
            <v>1515K11260</v>
          </cell>
          <cell r="F227" t="str">
            <v>（科基）顎矯正手術後の睡眠呼吸障害を考慮した新しい数値流体解析を用いた治療計画の確立</v>
          </cell>
          <cell r="G227" t="str">
            <v>（科基）顎矯正手術後の睡眠呼吸障害を考慮</v>
          </cell>
          <cell r="H227" t="str">
            <v>科研費（基金）</v>
          </cell>
          <cell r="I227">
            <v>20150401</v>
          </cell>
          <cell r="J227">
            <v>20190331</v>
          </cell>
          <cell r="K227" t="str">
            <v>2015年度</v>
          </cell>
          <cell r="L227" t="str">
            <v>（支出）学術研究助成基金助成金(科基)</v>
          </cell>
          <cell r="M227" t="str">
            <v>直接経費</v>
          </cell>
          <cell r="N227" t="str">
            <v>科研費</v>
          </cell>
          <cell r="O227" t="str">
            <v>繰越有</v>
          </cell>
          <cell r="P227" t="str">
            <v>病）学術院（病院）</v>
          </cell>
          <cell r="Q227" t="str">
            <v>大村　進</v>
          </cell>
          <cell r="R227" t="str">
            <v>センター病院</v>
          </cell>
          <cell r="S227" t="str">
            <v>准教授</v>
          </cell>
          <cell r="W227">
            <v>20190331</v>
          </cell>
          <cell r="X227" t="str">
            <v>開始</v>
          </cell>
          <cell r="Y227" t="str">
            <v>虎谷　裕子</v>
          </cell>
          <cell r="Z227" t="str">
            <v>研究推進部（八景）（29-）</v>
          </cell>
          <cell r="AA227" t="str">
            <v>基盤研究(C) ※H29→H30補助事業期間延長承認課題</v>
          </cell>
          <cell r="AB227" t="str">
            <v>15K11260</v>
          </cell>
          <cell r="AC227" t="str">
            <v>許可しない</v>
          </cell>
          <cell r="AD227" t="str">
            <v>許可しない</v>
          </cell>
          <cell r="AE227" t="str">
            <v>許可しない</v>
          </cell>
          <cell r="AF227" t="str">
            <v>直接費</v>
          </cell>
          <cell r="AG227">
            <v>11001244</v>
          </cell>
          <cell r="AH227" t="str">
            <v>病附）岩井　俊憲（22-）</v>
          </cell>
          <cell r="AI227">
            <v>0</v>
          </cell>
          <cell r="AJ227">
            <v>0</v>
          </cell>
          <cell r="AK227">
            <v>0</v>
          </cell>
          <cell r="AL227">
            <v>0</v>
          </cell>
          <cell r="AM227">
            <v>0</v>
          </cell>
          <cell r="AN227">
            <v>418710</v>
          </cell>
          <cell r="AO227">
            <v>0</v>
          </cell>
          <cell r="AP227">
            <v>0</v>
          </cell>
          <cell r="AQ227">
            <v>0</v>
          </cell>
          <cell r="AR227">
            <v>418710</v>
          </cell>
        </row>
        <row r="228">
          <cell r="A228" t="str">
            <v>1515K11260大村　進</v>
          </cell>
          <cell r="B228" t="str">
            <v>大村　進</v>
          </cell>
          <cell r="C228" t="str">
            <v>2018年度</v>
          </cell>
          <cell r="D228" t="str">
            <v>（収入）学術研究助成基金助成金(科基)</v>
          </cell>
          <cell r="E228" t="str">
            <v>1515K11260</v>
          </cell>
          <cell r="F228" t="str">
            <v>（科基）顎矯正手術後の睡眠呼吸障害を考慮した新しい数値流体解析を用いた治療計画の確立</v>
          </cell>
          <cell r="G228" t="str">
            <v>（科基）顎矯正手術後の睡眠呼吸障害を考慮</v>
          </cell>
          <cell r="H228" t="str">
            <v>科研費（基金）</v>
          </cell>
          <cell r="I228">
            <v>20150401</v>
          </cell>
          <cell r="J228">
            <v>20190331</v>
          </cell>
          <cell r="K228" t="str">
            <v>2015年度</v>
          </cell>
          <cell r="L228" t="str">
            <v>（支出）学術研究助成基金助成金(科基)</v>
          </cell>
          <cell r="M228" t="str">
            <v>直接経費</v>
          </cell>
          <cell r="N228" t="str">
            <v>科研費</v>
          </cell>
          <cell r="O228" t="str">
            <v>繰越有</v>
          </cell>
          <cell r="P228" t="str">
            <v>病）学術院（病院）</v>
          </cell>
          <cell r="Q228" t="str">
            <v>大村　進</v>
          </cell>
          <cell r="R228" t="str">
            <v>センター病院</v>
          </cell>
          <cell r="S228" t="str">
            <v>准教授</v>
          </cell>
          <cell r="W228">
            <v>20190331</v>
          </cell>
          <cell r="X228" t="str">
            <v>開始</v>
          </cell>
          <cell r="Y228" t="str">
            <v>虎谷　裕子</v>
          </cell>
          <cell r="Z228" t="str">
            <v>研究推進部（八景）（29-）</v>
          </cell>
          <cell r="AA228" t="str">
            <v>基盤研究(C) ※H29→H30補助事業期間延長承認課題</v>
          </cell>
          <cell r="AB228" t="str">
            <v>15K11260</v>
          </cell>
          <cell r="AC228" t="str">
            <v>許可しない</v>
          </cell>
          <cell r="AD228" t="str">
            <v>許可しない</v>
          </cell>
          <cell r="AE228" t="str">
            <v>許可しない</v>
          </cell>
          <cell r="AF228" t="str">
            <v>直接費</v>
          </cell>
          <cell r="AG228">
            <v>11005097</v>
          </cell>
          <cell r="AH228" t="str">
            <v>病）大村　進</v>
          </cell>
          <cell r="AI228">
            <v>100</v>
          </cell>
          <cell r="AJ228">
            <v>0</v>
          </cell>
          <cell r="AK228">
            <v>0</v>
          </cell>
          <cell r="AL228">
            <v>0</v>
          </cell>
          <cell r="AM228">
            <v>0</v>
          </cell>
          <cell r="AN228">
            <v>977900</v>
          </cell>
          <cell r="AO228">
            <v>0</v>
          </cell>
          <cell r="AP228">
            <v>0</v>
          </cell>
          <cell r="AQ228">
            <v>0</v>
          </cell>
          <cell r="AR228">
            <v>977900</v>
          </cell>
        </row>
        <row r="229">
          <cell r="A229" t="str">
            <v>1515K11298岩井　俊憲</v>
          </cell>
          <cell r="B229" t="str">
            <v>岩井　俊憲</v>
          </cell>
          <cell r="C229" t="str">
            <v>2018年度</v>
          </cell>
          <cell r="D229" t="str">
            <v>（収入）学術研究助成基金助成金(科基)</v>
          </cell>
          <cell r="E229" t="str">
            <v>1515K11298</v>
          </cell>
          <cell r="F229" t="str">
            <v>（科基）磁性体造影剤（SPIO）を用いた口腔癌センチネルリンパ節の同定と転移の検索</v>
          </cell>
          <cell r="G229" t="str">
            <v>（科基）磁性体造影剤（SPIO）を用いた</v>
          </cell>
          <cell r="H229" t="str">
            <v>科研費（基金）</v>
          </cell>
          <cell r="I229">
            <v>20150401</v>
          </cell>
          <cell r="J229">
            <v>20190331</v>
          </cell>
          <cell r="K229" t="str">
            <v>2015年度</v>
          </cell>
          <cell r="L229" t="str">
            <v>（支出）学術研究助成基金助成金(科基)</v>
          </cell>
          <cell r="M229" t="str">
            <v>直接経費</v>
          </cell>
          <cell r="N229" t="str">
            <v>科研費</v>
          </cell>
          <cell r="O229" t="str">
            <v>繰越有</v>
          </cell>
          <cell r="P229" t="str">
            <v>病）学術院（病院）</v>
          </cell>
          <cell r="Q229" t="str">
            <v>岩井　俊憲</v>
          </cell>
          <cell r="R229" t="str">
            <v>附属病院</v>
          </cell>
          <cell r="S229" t="str">
            <v>助教</v>
          </cell>
          <cell r="W229">
            <v>20190331</v>
          </cell>
          <cell r="X229" t="str">
            <v>開始</v>
          </cell>
          <cell r="Y229" t="str">
            <v>杉浦　恵子</v>
          </cell>
          <cell r="Z229" t="str">
            <v>研究推進部（八景）（29-）</v>
          </cell>
          <cell r="AA229" t="str">
            <v>基盤研究(C) ※H29→H30補助事業期間延長承認課題</v>
          </cell>
          <cell r="AB229" t="str">
            <v>15K11298</v>
          </cell>
          <cell r="AC229" t="str">
            <v>許可しない</v>
          </cell>
          <cell r="AD229" t="str">
            <v>許可しない</v>
          </cell>
          <cell r="AE229" t="str">
            <v>許可しない</v>
          </cell>
          <cell r="AF229" t="str">
            <v>直接費</v>
          </cell>
          <cell r="AG229">
            <v>11001244</v>
          </cell>
          <cell r="AH229" t="str">
            <v>病附）岩井　俊憲（22-）</v>
          </cell>
          <cell r="AI229">
            <v>100</v>
          </cell>
          <cell r="AJ229">
            <v>0</v>
          </cell>
          <cell r="AK229">
            <v>0</v>
          </cell>
          <cell r="AL229">
            <v>0</v>
          </cell>
          <cell r="AM229">
            <v>0</v>
          </cell>
          <cell r="AN229">
            <v>2081423</v>
          </cell>
          <cell r="AO229">
            <v>0</v>
          </cell>
          <cell r="AP229">
            <v>0</v>
          </cell>
          <cell r="AQ229">
            <v>0</v>
          </cell>
          <cell r="AR229">
            <v>2081423</v>
          </cell>
        </row>
        <row r="230">
          <cell r="A230" t="str">
            <v>1515K11298藤内　祝</v>
          </cell>
          <cell r="B230" t="str">
            <v>藤内　祝</v>
          </cell>
          <cell r="C230" t="str">
            <v>2018年度</v>
          </cell>
          <cell r="D230" t="str">
            <v>（収入）学術研究助成基金助成金(科基)</v>
          </cell>
          <cell r="E230" t="str">
            <v>1515K11298</v>
          </cell>
          <cell r="F230" t="str">
            <v>（科基）磁性体造影剤（SPIO）を用いた口腔癌センチネルリンパ節の同定と転移の検索</v>
          </cell>
          <cell r="G230" t="str">
            <v>（科基）磁性体造影剤（SPIO）を用いた</v>
          </cell>
          <cell r="H230" t="str">
            <v>科研費（基金）</v>
          </cell>
          <cell r="I230">
            <v>20150401</v>
          </cell>
          <cell r="J230">
            <v>20190331</v>
          </cell>
          <cell r="K230" t="str">
            <v>2015年度</v>
          </cell>
          <cell r="L230" t="str">
            <v>（支出）学術研究助成基金助成金(科基)</v>
          </cell>
          <cell r="M230" t="str">
            <v>直接経費</v>
          </cell>
          <cell r="N230" t="str">
            <v>科研費</v>
          </cell>
          <cell r="O230" t="str">
            <v>繰越有</v>
          </cell>
          <cell r="P230" t="str">
            <v>病）学術院（病院）</v>
          </cell>
          <cell r="Q230" t="str">
            <v>岩井　俊憲</v>
          </cell>
          <cell r="R230" t="str">
            <v>附属病院</v>
          </cell>
          <cell r="S230" t="str">
            <v>助教</v>
          </cell>
          <cell r="W230">
            <v>20190331</v>
          </cell>
          <cell r="X230" t="str">
            <v>開始</v>
          </cell>
          <cell r="Y230" t="str">
            <v>杉浦　恵子</v>
          </cell>
          <cell r="Z230" t="str">
            <v>研究推進部（八景）（29-）</v>
          </cell>
          <cell r="AA230" t="str">
            <v>基盤研究(C) ※H29→H30補助事業期間延長承認課題</v>
          </cell>
          <cell r="AB230" t="str">
            <v>15K11298</v>
          </cell>
          <cell r="AC230" t="str">
            <v>許可しない</v>
          </cell>
          <cell r="AD230" t="str">
            <v>許可しない</v>
          </cell>
          <cell r="AE230" t="str">
            <v>許可しない</v>
          </cell>
          <cell r="AF230" t="str">
            <v>直接費</v>
          </cell>
          <cell r="AG230">
            <v>11351119</v>
          </cell>
          <cell r="AH230" t="str">
            <v>客）藤内　祝（30-）</v>
          </cell>
          <cell r="AI230">
            <v>0</v>
          </cell>
          <cell r="AJ230">
            <v>0</v>
          </cell>
          <cell r="AK230">
            <v>0</v>
          </cell>
          <cell r="AL230">
            <v>0</v>
          </cell>
          <cell r="AM230">
            <v>0</v>
          </cell>
          <cell r="AN230">
            <v>0</v>
          </cell>
          <cell r="AO230">
            <v>0</v>
          </cell>
          <cell r="AP230">
            <v>23278</v>
          </cell>
          <cell r="AQ230">
            <v>0</v>
          </cell>
          <cell r="AR230">
            <v>23278</v>
          </cell>
        </row>
        <row r="231">
          <cell r="A231" t="str">
            <v>1515K11422光藤　健司</v>
          </cell>
          <cell r="B231" t="str">
            <v>光藤　健司</v>
          </cell>
          <cell r="C231" t="str">
            <v>2018年度</v>
          </cell>
          <cell r="D231" t="str">
            <v>（収入）学術研究助成基金助成金(科基)</v>
          </cell>
          <cell r="E231" t="str">
            <v>1515K11422</v>
          </cell>
          <cell r="F231" t="str">
            <v>（科基）HIV感染者を対象とした口腔癌の予防に関する研究</v>
          </cell>
          <cell r="G231" t="str">
            <v>（科基）HIV感染者を対象とした口腔癌の</v>
          </cell>
          <cell r="H231" t="str">
            <v>科研費（基金）</v>
          </cell>
          <cell r="I231">
            <v>20150401</v>
          </cell>
          <cell r="J231">
            <v>20190331</v>
          </cell>
          <cell r="K231" t="str">
            <v>2015年度</v>
          </cell>
          <cell r="L231" t="str">
            <v>（支出）学術研究助成基金助成金(科基)</v>
          </cell>
          <cell r="M231" t="str">
            <v>直接経費</v>
          </cell>
          <cell r="N231" t="str">
            <v>科研費</v>
          </cell>
          <cell r="O231" t="str">
            <v>繰越有</v>
          </cell>
          <cell r="P231" t="str">
            <v>研）学術院（福浦）</v>
          </cell>
          <cell r="Q231" t="str">
            <v>筑丸　寛</v>
          </cell>
          <cell r="R231" t="str">
            <v>医学研究科</v>
          </cell>
          <cell r="S231" t="str">
            <v>客員研究員</v>
          </cell>
          <cell r="W231">
            <v>20190331</v>
          </cell>
          <cell r="X231" t="str">
            <v>開始</v>
          </cell>
          <cell r="Y231" t="str">
            <v>虎谷　裕子</v>
          </cell>
          <cell r="Z231" t="str">
            <v>研究推進部（八景）（29-）</v>
          </cell>
          <cell r="AA231" t="str">
            <v>基盤研究(C) ※H29→H30補助事業期間延長承認課題</v>
          </cell>
          <cell r="AB231" t="str">
            <v>15K11422</v>
          </cell>
          <cell r="AC231" t="str">
            <v>許可しない</v>
          </cell>
          <cell r="AD231" t="str">
            <v>許可しない</v>
          </cell>
          <cell r="AE231" t="str">
            <v>許可しない</v>
          </cell>
          <cell r="AF231" t="str">
            <v>直接費</v>
          </cell>
          <cell r="AG231">
            <v>10952359</v>
          </cell>
          <cell r="AH231" t="str">
            <v>研）光藤　健司（21-）</v>
          </cell>
          <cell r="AI231">
            <v>0</v>
          </cell>
          <cell r="AJ231">
            <v>0</v>
          </cell>
          <cell r="AK231">
            <v>0</v>
          </cell>
          <cell r="AL231">
            <v>0</v>
          </cell>
          <cell r="AM231">
            <v>0</v>
          </cell>
          <cell r="AN231">
            <v>71370</v>
          </cell>
          <cell r="AO231">
            <v>0</v>
          </cell>
          <cell r="AP231">
            <v>0</v>
          </cell>
          <cell r="AQ231">
            <v>0</v>
          </cell>
          <cell r="AR231">
            <v>71370</v>
          </cell>
        </row>
        <row r="232">
          <cell r="A232" t="str">
            <v>1515K11422上田　敦久</v>
          </cell>
          <cell r="B232" t="str">
            <v>上田　敦久</v>
          </cell>
          <cell r="C232" t="str">
            <v>2018年度</v>
          </cell>
          <cell r="D232" t="str">
            <v>（収入）学術研究助成基金助成金(科基)</v>
          </cell>
          <cell r="E232" t="str">
            <v>1515K11422</v>
          </cell>
          <cell r="F232" t="str">
            <v>（科基）HIV感染者を対象とした口腔癌の予防に関する研究</v>
          </cell>
          <cell r="G232" t="str">
            <v>（科基）HIV感染者を対象とした口腔癌の</v>
          </cell>
          <cell r="H232" t="str">
            <v>科研費（基金）</v>
          </cell>
          <cell r="I232">
            <v>20150401</v>
          </cell>
          <cell r="J232">
            <v>20190331</v>
          </cell>
          <cell r="K232" t="str">
            <v>2015年度</v>
          </cell>
          <cell r="L232" t="str">
            <v>（支出）学術研究助成基金助成金(科基)</v>
          </cell>
          <cell r="M232" t="str">
            <v>直接経費</v>
          </cell>
          <cell r="N232" t="str">
            <v>科研費</v>
          </cell>
          <cell r="O232" t="str">
            <v>繰越有</v>
          </cell>
          <cell r="P232" t="str">
            <v>研）学術院（福浦）</v>
          </cell>
          <cell r="Q232" t="str">
            <v>筑丸　寛</v>
          </cell>
          <cell r="R232" t="str">
            <v>医学研究科</v>
          </cell>
          <cell r="S232" t="str">
            <v>客員研究員</v>
          </cell>
          <cell r="W232">
            <v>20190331</v>
          </cell>
          <cell r="X232" t="str">
            <v>開始</v>
          </cell>
          <cell r="Y232" t="str">
            <v>虎谷　裕子</v>
          </cell>
          <cell r="Z232" t="str">
            <v>研究推進部（八景）（29-）</v>
          </cell>
          <cell r="AA232" t="str">
            <v>基盤研究(C) ※H29→H30補助事業期間延長承認課題</v>
          </cell>
          <cell r="AB232" t="str">
            <v>15K11422</v>
          </cell>
          <cell r="AC232" t="str">
            <v>許可しない</v>
          </cell>
          <cell r="AD232" t="str">
            <v>許可しない</v>
          </cell>
          <cell r="AE232" t="str">
            <v>許可しない</v>
          </cell>
          <cell r="AF232" t="str">
            <v>直接費</v>
          </cell>
          <cell r="AG232">
            <v>11351040</v>
          </cell>
          <cell r="AH232" t="str">
            <v>客）上田　敦久（28-）</v>
          </cell>
          <cell r="AI232">
            <v>0</v>
          </cell>
          <cell r="AJ232">
            <v>0</v>
          </cell>
          <cell r="AK232">
            <v>0</v>
          </cell>
          <cell r="AL232">
            <v>0</v>
          </cell>
          <cell r="AM232">
            <v>0</v>
          </cell>
          <cell r="AN232">
            <v>0</v>
          </cell>
          <cell r="AO232">
            <v>0</v>
          </cell>
          <cell r="AP232">
            <v>0</v>
          </cell>
          <cell r="AQ232">
            <v>0</v>
          </cell>
          <cell r="AR232">
            <v>0</v>
          </cell>
        </row>
        <row r="233">
          <cell r="A233" t="str">
            <v>1515K11422筑丸　寛</v>
          </cell>
          <cell r="B233" t="str">
            <v>筑丸　寛</v>
          </cell>
          <cell r="C233" t="str">
            <v>2018年度</v>
          </cell>
          <cell r="D233" t="str">
            <v>（収入）学術研究助成基金助成金(科基)</v>
          </cell>
          <cell r="E233" t="str">
            <v>1515K11422</v>
          </cell>
          <cell r="F233" t="str">
            <v>（科基）HIV感染者を対象とした口腔癌の予防に関する研究</v>
          </cell>
          <cell r="G233" t="str">
            <v>（科基）HIV感染者を対象とした口腔癌の</v>
          </cell>
          <cell r="H233" t="str">
            <v>科研費（基金）</v>
          </cell>
          <cell r="I233">
            <v>20150401</v>
          </cell>
          <cell r="J233">
            <v>20190331</v>
          </cell>
          <cell r="K233" t="str">
            <v>2015年度</v>
          </cell>
          <cell r="L233" t="str">
            <v>（支出）学術研究助成基金助成金(科基)</v>
          </cell>
          <cell r="M233" t="str">
            <v>直接経費</v>
          </cell>
          <cell r="N233" t="str">
            <v>科研費</v>
          </cell>
          <cell r="O233" t="str">
            <v>繰越有</v>
          </cell>
          <cell r="P233" t="str">
            <v>研）学術院（福浦）</v>
          </cell>
          <cell r="Q233" t="str">
            <v>筑丸　寛</v>
          </cell>
          <cell r="R233" t="str">
            <v>医学研究科</v>
          </cell>
          <cell r="S233" t="str">
            <v>客員研究員</v>
          </cell>
          <cell r="W233">
            <v>20190331</v>
          </cell>
          <cell r="X233" t="str">
            <v>開始</v>
          </cell>
          <cell r="Y233" t="str">
            <v>虎谷　裕子</v>
          </cell>
          <cell r="Z233" t="str">
            <v>研究推進部（八景）（29-）</v>
          </cell>
          <cell r="AA233" t="str">
            <v>基盤研究(C) ※H29→H30補助事業期間延長承認課題</v>
          </cell>
          <cell r="AB233" t="str">
            <v>15K11422</v>
          </cell>
          <cell r="AC233" t="str">
            <v>許可しない</v>
          </cell>
          <cell r="AD233" t="str">
            <v>許可しない</v>
          </cell>
          <cell r="AE233" t="str">
            <v>許可しない</v>
          </cell>
          <cell r="AF233" t="str">
            <v>直接費</v>
          </cell>
          <cell r="AG233">
            <v>11351091</v>
          </cell>
          <cell r="AH233" t="str">
            <v>客）筑丸　寛（29-）</v>
          </cell>
          <cell r="AI233">
            <v>100</v>
          </cell>
          <cell r="AJ233">
            <v>0</v>
          </cell>
          <cell r="AK233">
            <v>0</v>
          </cell>
          <cell r="AL233">
            <v>0</v>
          </cell>
          <cell r="AM233">
            <v>0</v>
          </cell>
          <cell r="AN233">
            <v>1320862</v>
          </cell>
          <cell r="AO233">
            <v>0</v>
          </cell>
          <cell r="AP233">
            <v>0</v>
          </cell>
          <cell r="AQ233">
            <v>0</v>
          </cell>
          <cell r="AR233">
            <v>1320862</v>
          </cell>
        </row>
        <row r="234">
          <cell r="A234" t="str">
            <v>1515K11476船越　健悟</v>
          </cell>
          <cell r="B234" t="str">
            <v>船越　健悟</v>
          </cell>
          <cell r="C234" t="str">
            <v>2018年度</v>
          </cell>
          <cell r="D234" t="str">
            <v>（収入）学術研究助成基金助成金(科基)</v>
          </cell>
          <cell r="E234" t="str">
            <v>1515K11476</v>
          </cell>
          <cell r="F234" t="str">
            <v>（科基）パーキンソン病患者の手足の冷え症状を緩和するための背部温罨法の効果検証</v>
          </cell>
          <cell r="G234" t="str">
            <v>（科基）パーキンソン病患者の手足の冷え症</v>
          </cell>
          <cell r="H234" t="str">
            <v>科研費（基金）</v>
          </cell>
          <cell r="I234">
            <v>20150401</v>
          </cell>
          <cell r="J234">
            <v>20190331</v>
          </cell>
          <cell r="K234" t="str">
            <v>2015年度</v>
          </cell>
          <cell r="L234" t="str">
            <v>（支出）学術研究助成基金助成金(科基)</v>
          </cell>
          <cell r="M234" t="str">
            <v>直接経費</v>
          </cell>
          <cell r="N234" t="str">
            <v>科研費</v>
          </cell>
          <cell r="O234" t="str">
            <v>繰越有</v>
          </cell>
          <cell r="P234" t="str">
            <v>研）学術院（福浦）</v>
          </cell>
          <cell r="Q234" t="str">
            <v>塚越　みどり</v>
          </cell>
          <cell r="R234" t="str">
            <v>医学研究科</v>
          </cell>
          <cell r="S234" t="str">
            <v>准教授</v>
          </cell>
          <cell r="W234">
            <v>20190331</v>
          </cell>
          <cell r="X234" t="str">
            <v>開始</v>
          </cell>
          <cell r="Y234" t="str">
            <v>虎谷　裕子</v>
          </cell>
          <cell r="Z234" t="str">
            <v>研究推進部（八景）（29-）</v>
          </cell>
          <cell r="AA234" t="str">
            <v>基盤研究(C) ※H29→H30補助事業期間延長承認課題</v>
          </cell>
          <cell r="AB234" t="str">
            <v>15K11476</v>
          </cell>
          <cell r="AC234" t="str">
            <v>許可しない</v>
          </cell>
          <cell r="AD234" t="str">
            <v>許可しない</v>
          </cell>
          <cell r="AE234" t="str">
            <v>許可しない</v>
          </cell>
          <cell r="AF234" t="str">
            <v>直接費</v>
          </cell>
          <cell r="AG234">
            <v>10952258</v>
          </cell>
          <cell r="AH234" t="str">
            <v>研）船越　健悟(19-)</v>
          </cell>
          <cell r="AI234">
            <v>0</v>
          </cell>
          <cell r="AJ234">
            <v>0</v>
          </cell>
          <cell r="AK234">
            <v>0</v>
          </cell>
          <cell r="AL234">
            <v>0</v>
          </cell>
          <cell r="AM234">
            <v>0</v>
          </cell>
          <cell r="AN234">
            <v>0</v>
          </cell>
          <cell r="AO234">
            <v>0</v>
          </cell>
          <cell r="AP234">
            <v>0</v>
          </cell>
          <cell r="AQ234">
            <v>0</v>
          </cell>
          <cell r="AR234">
            <v>0</v>
          </cell>
        </row>
        <row r="235">
          <cell r="A235" t="str">
            <v>1515K11476塚越　みどり</v>
          </cell>
          <cell r="B235" t="str">
            <v>塚越　みどり</v>
          </cell>
          <cell r="C235" t="str">
            <v>2018年度</v>
          </cell>
          <cell r="D235" t="str">
            <v>（収入）学術研究助成基金助成金(科基)</v>
          </cell>
          <cell r="E235" t="str">
            <v>1515K11476</v>
          </cell>
          <cell r="F235" t="str">
            <v>（科基）パーキンソン病患者の手足の冷え症状を緩和するための背部温罨法の効果検証</v>
          </cell>
          <cell r="G235" t="str">
            <v>（科基）パーキンソン病患者の手足の冷え症</v>
          </cell>
          <cell r="H235" t="str">
            <v>科研費（基金）</v>
          </cell>
          <cell r="I235">
            <v>20150401</v>
          </cell>
          <cell r="J235">
            <v>20190331</v>
          </cell>
          <cell r="K235" t="str">
            <v>2015年度</v>
          </cell>
          <cell r="L235" t="str">
            <v>（支出）学術研究助成基金助成金(科基)</v>
          </cell>
          <cell r="M235" t="str">
            <v>直接経費</v>
          </cell>
          <cell r="N235" t="str">
            <v>科研費</v>
          </cell>
          <cell r="O235" t="str">
            <v>繰越有</v>
          </cell>
          <cell r="P235" t="str">
            <v>研）学術院（福浦）</v>
          </cell>
          <cell r="Q235" t="str">
            <v>塚越　みどり</v>
          </cell>
          <cell r="R235" t="str">
            <v>医学研究科</v>
          </cell>
          <cell r="S235" t="str">
            <v>准教授</v>
          </cell>
          <cell r="W235">
            <v>20190331</v>
          </cell>
          <cell r="X235" t="str">
            <v>開始</v>
          </cell>
          <cell r="Y235" t="str">
            <v>虎谷　裕子</v>
          </cell>
          <cell r="Z235" t="str">
            <v>研究推進部（八景）（29-）</v>
          </cell>
          <cell r="AA235" t="str">
            <v>基盤研究(C) ※H29→H30補助事業期間延長承認課題</v>
          </cell>
          <cell r="AB235" t="str">
            <v>15K11476</v>
          </cell>
          <cell r="AC235" t="str">
            <v>許可しない</v>
          </cell>
          <cell r="AD235" t="str">
            <v>許可しない</v>
          </cell>
          <cell r="AE235" t="str">
            <v>許可しない</v>
          </cell>
          <cell r="AF235" t="str">
            <v>直接費</v>
          </cell>
          <cell r="AG235">
            <v>10953021</v>
          </cell>
          <cell r="AH235" t="str">
            <v>研）塚越　みどり(19-)</v>
          </cell>
          <cell r="AI235">
            <v>100</v>
          </cell>
          <cell r="AJ235">
            <v>0</v>
          </cell>
          <cell r="AK235">
            <v>0</v>
          </cell>
          <cell r="AL235">
            <v>0</v>
          </cell>
          <cell r="AM235">
            <v>0</v>
          </cell>
          <cell r="AN235">
            <v>18804</v>
          </cell>
          <cell r="AO235">
            <v>0</v>
          </cell>
          <cell r="AP235">
            <v>0</v>
          </cell>
          <cell r="AQ235">
            <v>0</v>
          </cell>
          <cell r="AR235">
            <v>18804</v>
          </cell>
        </row>
        <row r="236">
          <cell r="A236" t="str">
            <v>1515K11542松下　年子</v>
          </cell>
          <cell r="B236" t="str">
            <v>松下　年子</v>
          </cell>
          <cell r="C236" t="str">
            <v>2018年度</v>
          </cell>
          <cell r="D236" t="str">
            <v>（収入）学術研究助成基金助成金(科基)</v>
          </cell>
          <cell r="E236" t="str">
            <v>1515K11542</v>
          </cell>
          <cell r="F236" t="str">
            <v>（科基）がん看護に関わる緩和ケア看護師における感情マネジメントプログラム開発</v>
          </cell>
          <cell r="G236" t="str">
            <v>（科基）がん看護に関わる緩和ケア看護師に</v>
          </cell>
          <cell r="H236" t="str">
            <v>科研費（基金）</v>
          </cell>
          <cell r="I236">
            <v>20160401</v>
          </cell>
          <cell r="J236">
            <v>20190331</v>
          </cell>
          <cell r="K236" t="str">
            <v>2016年度</v>
          </cell>
          <cell r="L236" t="str">
            <v>（支出）学術研究助成基金助成金(科基)</v>
          </cell>
          <cell r="M236" t="str">
            <v>直接経費</v>
          </cell>
          <cell r="N236" t="str">
            <v>科研費</v>
          </cell>
          <cell r="O236" t="str">
            <v>繰越有</v>
          </cell>
          <cell r="P236" t="str">
            <v>客)客員教員等(医学・病院等）</v>
          </cell>
          <cell r="Q236" t="str">
            <v>光本　いづみ</v>
          </cell>
          <cell r="R236" t="str">
            <v>医学研究科</v>
          </cell>
          <cell r="S236" t="str">
            <v>客員研究員</v>
          </cell>
          <cell r="W236">
            <v>20190331</v>
          </cell>
          <cell r="X236" t="str">
            <v>開始</v>
          </cell>
          <cell r="Y236" t="str">
            <v>虎谷　裕子</v>
          </cell>
          <cell r="Z236" t="str">
            <v>研究推進部（八景）（29-）</v>
          </cell>
          <cell r="AA236" t="str">
            <v>基盤研究(C) ※平成28年度転入（純真学園大学）、H29→H30補助事業期間延長承認課題</v>
          </cell>
          <cell r="AB236" t="str">
            <v>15K11542</v>
          </cell>
          <cell r="AC236" t="str">
            <v>許可しない</v>
          </cell>
          <cell r="AD236" t="str">
            <v>許可しない</v>
          </cell>
          <cell r="AE236" t="str">
            <v>許可しない</v>
          </cell>
          <cell r="AF236" t="str">
            <v>直接費</v>
          </cell>
          <cell r="AG236">
            <v>10953057</v>
          </cell>
          <cell r="AH236" t="str">
            <v>研）松下　年子（24-）</v>
          </cell>
          <cell r="AI236">
            <v>0</v>
          </cell>
          <cell r="AJ236">
            <v>0</v>
          </cell>
          <cell r="AK236">
            <v>0</v>
          </cell>
          <cell r="AL236">
            <v>0</v>
          </cell>
          <cell r="AM236">
            <v>0</v>
          </cell>
          <cell r="AN236">
            <v>600000</v>
          </cell>
          <cell r="AO236">
            <v>0</v>
          </cell>
          <cell r="AP236">
            <v>0</v>
          </cell>
          <cell r="AQ236">
            <v>0</v>
          </cell>
          <cell r="AR236">
            <v>600000</v>
          </cell>
        </row>
        <row r="237">
          <cell r="A237" t="str">
            <v>1515K11542光本　いづみ</v>
          </cell>
          <cell r="B237" t="str">
            <v>光本　いづみ</v>
          </cell>
          <cell r="C237" t="str">
            <v>2018年度</v>
          </cell>
          <cell r="D237" t="str">
            <v>（収入）学術研究助成基金助成金(科基)</v>
          </cell>
          <cell r="E237" t="str">
            <v>1515K11542</v>
          </cell>
          <cell r="F237" t="str">
            <v>（科基）がん看護に関わる緩和ケア看護師における感情マネジメントプログラム開発</v>
          </cell>
          <cell r="G237" t="str">
            <v>（科基）がん看護に関わる緩和ケア看護師に</v>
          </cell>
          <cell r="H237" t="str">
            <v>科研費（基金）</v>
          </cell>
          <cell r="I237">
            <v>20160401</v>
          </cell>
          <cell r="J237">
            <v>20190331</v>
          </cell>
          <cell r="K237" t="str">
            <v>2016年度</v>
          </cell>
          <cell r="L237" t="str">
            <v>（支出）学術研究助成基金助成金(科基)</v>
          </cell>
          <cell r="M237" t="str">
            <v>直接経費</v>
          </cell>
          <cell r="N237" t="str">
            <v>科研費</v>
          </cell>
          <cell r="O237" t="str">
            <v>繰越有</v>
          </cell>
          <cell r="P237" t="str">
            <v>客)客員教員等(医学・病院等）</v>
          </cell>
          <cell r="Q237" t="str">
            <v>光本　いづみ</v>
          </cell>
          <cell r="R237" t="str">
            <v>医学研究科</v>
          </cell>
          <cell r="S237" t="str">
            <v>客員研究員</v>
          </cell>
          <cell r="W237">
            <v>20190331</v>
          </cell>
          <cell r="X237" t="str">
            <v>開始</v>
          </cell>
          <cell r="Y237" t="str">
            <v>虎谷　裕子</v>
          </cell>
          <cell r="Z237" t="str">
            <v>研究推進部（八景）（29-）</v>
          </cell>
          <cell r="AA237" t="str">
            <v>基盤研究(C) ※平成28年度転入（純真学園大学）、H29→H30補助事業期間延長承認課題</v>
          </cell>
          <cell r="AB237" t="str">
            <v>15K11542</v>
          </cell>
          <cell r="AC237" t="str">
            <v>許可しない</v>
          </cell>
          <cell r="AD237" t="str">
            <v>許可しない</v>
          </cell>
          <cell r="AE237" t="str">
            <v>許可しない</v>
          </cell>
          <cell r="AF237" t="str">
            <v>直接費</v>
          </cell>
          <cell r="AG237">
            <v>11351015</v>
          </cell>
          <cell r="AH237" t="str">
            <v>客）光本　いづみ（28-）</v>
          </cell>
          <cell r="AI237">
            <v>100</v>
          </cell>
          <cell r="AJ237">
            <v>0</v>
          </cell>
          <cell r="AK237">
            <v>0</v>
          </cell>
          <cell r="AL237">
            <v>0</v>
          </cell>
          <cell r="AM237">
            <v>0</v>
          </cell>
          <cell r="AN237">
            <v>983741</v>
          </cell>
          <cell r="AO237">
            <v>0</v>
          </cell>
          <cell r="AP237">
            <v>0</v>
          </cell>
          <cell r="AQ237">
            <v>0</v>
          </cell>
          <cell r="AR237">
            <v>983741</v>
          </cell>
        </row>
        <row r="238">
          <cell r="A238" t="str">
            <v>1515K11594今津　陽子</v>
          </cell>
          <cell r="B238" t="str">
            <v>今津　陽子</v>
          </cell>
          <cell r="C238" t="str">
            <v>2018年度</v>
          </cell>
          <cell r="D238" t="str">
            <v>（収入）学術研究助成基金助成金(科基)</v>
          </cell>
          <cell r="E238" t="str">
            <v>1515K11594</v>
          </cell>
          <cell r="F238" t="str">
            <v>（科基）在宅療養者の感染防止に向けた感染症看護専門看護師の介入効果</v>
          </cell>
          <cell r="G238" t="str">
            <v>（科基）在宅療養者の感染防止に向けた感染</v>
          </cell>
          <cell r="H238" t="str">
            <v>科研費（基金）</v>
          </cell>
          <cell r="I238">
            <v>20150401</v>
          </cell>
          <cell r="J238">
            <v>20190331</v>
          </cell>
          <cell r="K238" t="str">
            <v>2015年度</v>
          </cell>
          <cell r="L238" t="str">
            <v>（支出）学術研究助成基金助成金(科基)</v>
          </cell>
          <cell r="M238" t="str">
            <v>直接経費</v>
          </cell>
          <cell r="N238" t="str">
            <v>科研費</v>
          </cell>
          <cell r="O238" t="str">
            <v>繰越有</v>
          </cell>
          <cell r="P238" t="str">
            <v>研）学術院（福浦）</v>
          </cell>
          <cell r="Q238" t="str">
            <v>渡部　節子</v>
          </cell>
          <cell r="R238" t="str">
            <v>医学研究科</v>
          </cell>
          <cell r="S238" t="str">
            <v>教授</v>
          </cell>
          <cell r="W238">
            <v>20190331</v>
          </cell>
          <cell r="X238" t="str">
            <v>開始</v>
          </cell>
          <cell r="Y238" t="str">
            <v>杉浦　恵子</v>
          </cell>
          <cell r="Z238" t="str">
            <v>研究推進部（八景）（29-）</v>
          </cell>
          <cell r="AA238" t="str">
            <v>基盤研究(C)</v>
          </cell>
          <cell r="AB238" t="str">
            <v>15K11594</v>
          </cell>
          <cell r="AC238" t="str">
            <v>許可しない</v>
          </cell>
          <cell r="AD238" t="str">
            <v>許可しない</v>
          </cell>
          <cell r="AE238" t="str">
            <v>許可しない</v>
          </cell>
          <cell r="AF238" t="str">
            <v>直接費</v>
          </cell>
          <cell r="AG238">
            <v>10953011</v>
          </cell>
          <cell r="AH238" t="str">
            <v>研）今津　陽子（29-）</v>
          </cell>
          <cell r="AI238">
            <v>0</v>
          </cell>
          <cell r="AJ238">
            <v>0</v>
          </cell>
          <cell r="AK238">
            <v>0</v>
          </cell>
          <cell r="AL238">
            <v>0</v>
          </cell>
          <cell r="AM238">
            <v>0</v>
          </cell>
          <cell r="AN238">
            <v>0</v>
          </cell>
          <cell r="AO238">
            <v>0</v>
          </cell>
          <cell r="AP238">
            <v>200000</v>
          </cell>
          <cell r="AQ238">
            <v>0</v>
          </cell>
          <cell r="AR238">
            <v>200000</v>
          </cell>
        </row>
        <row r="239">
          <cell r="A239" t="str">
            <v>1515K11594渡部　節子</v>
          </cell>
          <cell r="B239" t="str">
            <v>渡部　節子</v>
          </cell>
          <cell r="C239" t="str">
            <v>2018年度</v>
          </cell>
          <cell r="D239" t="str">
            <v>（収入）学術研究助成基金助成金(科基)</v>
          </cell>
          <cell r="E239" t="str">
            <v>1515K11594</v>
          </cell>
          <cell r="F239" t="str">
            <v>（科基）在宅療養者の感染防止に向けた感染症看護専門看護師の介入効果</v>
          </cell>
          <cell r="G239" t="str">
            <v>（科基）在宅療養者の感染防止に向けた感染</v>
          </cell>
          <cell r="H239" t="str">
            <v>科研費（基金）</v>
          </cell>
          <cell r="I239">
            <v>20150401</v>
          </cell>
          <cell r="J239">
            <v>20190331</v>
          </cell>
          <cell r="K239" t="str">
            <v>2015年度</v>
          </cell>
          <cell r="L239" t="str">
            <v>（支出）学術研究助成基金助成金(科基)</v>
          </cell>
          <cell r="M239" t="str">
            <v>直接経費</v>
          </cell>
          <cell r="N239" t="str">
            <v>科研費</v>
          </cell>
          <cell r="O239" t="str">
            <v>繰越有</v>
          </cell>
          <cell r="P239" t="str">
            <v>研）学術院（福浦）</v>
          </cell>
          <cell r="Q239" t="str">
            <v>渡部　節子</v>
          </cell>
          <cell r="R239" t="str">
            <v>医学研究科</v>
          </cell>
          <cell r="S239" t="str">
            <v>教授</v>
          </cell>
          <cell r="W239">
            <v>20190331</v>
          </cell>
          <cell r="X239" t="str">
            <v>開始</v>
          </cell>
          <cell r="Y239" t="str">
            <v>杉浦　恵子</v>
          </cell>
          <cell r="Z239" t="str">
            <v>研究推進部（八景）（29-）</v>
          </cell>
          <cell r="AA239" t="str">
            <v>基盤研究(C)</v>
          </cell>
          <cell r="AB239" t="str">
            <v>15K11594</v>
          </cell>
          <cell r="AC239" t="str">
            <v>許可しない</v>
          </cell>
          <cell r="AD239" t="str">
            <v>許可しない</v>
          </cell>
          <cell r="AE239" t="str">
            <v>許可しない</v>
          </cell>
          <cell r="AF239" t="str">
            <v>直接費</v>
          </cell>
          <cell r="AG239">
            <v>10953036</v>
          </cell>
          <cell r="AH239" t="str">
            <v>研）渡部　節子(19-)</v>
          </cell>
          <cell r="AI239">
            <v>100</v>
          </cell>
          <cell r="AJ239">
            <v>0</v>
          </cell>
          <cell r="AK239">
            <v>0</v>
          </cell>
          <cell r="AL239">
            <v>0</v>
          </cell>
          <cell r="AM239">
            <v>0</v>
          </cell>
          <cell r="AN239">
            <v>1041154</v>
          </cell>
          <cell r="AO239">
            <v>1300000</v>
          </cell>
          <cell r="AP239">
            <v>0</v>
          </cell>
          <cell r="AQ239">
            <v>300000</v>
          </cell>
          <cell r="AR239">
            <v>2041154</v>
          </cell>
        </row>
        <row r="240">
          <cell r="A240" t="str">
            <v>1515K11594碓井　瑠衣</v>
          </cell>
          <cell r="B240" t="str">
            <v>碓井　瑠衣</v>
          </cell>
          <cell r="C240" t="str">
            <v>2018年度</v>
          </cell>
          <cell r="D240" t="str">
            <v>（収入）学術研究助成基金助成金(科基)</v>
          </cell>
          <cell r="E240" t="str">
            <v>1515K11594</v>
          </cell>
          <cell r="F240" t="str">
            <v>（科基）在宅療養者の感染防止に向けた感染症看護専門看護師の介入効果</v>
          </cell>
          <cell r="G240" t="str">
            <v>（科基）在宅療養者の感染防止に向けた感染</v>
          </cell>
          <cell r="H240" t="str">
            <v>科研費（基金）</v>
          </cell>
          <cell r="I240">
            <v>20150401</v>
          </cell>
          <cell r="J240">
            <v>20190331</v>
          </cell>
          <cell r="K240" t="str">
            <v>2015年度</v>
          </cell>
          <cell r="L240" t="str">
            <v>（支出）学術研究助成基金助成金(科基)</v>
          </cell>
          <cell r="M240" t="str">
            <v>直接経費</v>
          </cell>
          <cell r="N240" t="str">
            <v>科研費</v>
          </cell>
          <cell r="O240" t="str">
            <v>繰越有</v>
          </cell>
          <cell r="P240" t="str">
            <v>研）学術院（福浦）</v>
          </cell>
          <cell r="Q240" t="str">
            <v>渡部　節子</v>
          </cell>
          <cell r="R240" t="str">
            <v>医学研究科</v>
          </cell>
          <cell r="S240" t="str">
            <v>教授</v>
          </cell>
          <cell r="W240">
            <v>20190331</v>
          </cell>
          <cell r="X240" t="str">
            <v>開始</v>
          </cell>
          <cell r="Y240" t="str">
            <v>杉浦　恵子</v>
          </cell>
          <cell r="Z240" t="str">
            <v>研究推進部（八景）（29-）</v>
          </cell>
          <cell r="AA240" t="str">
            <v>基盤研究(C)</v>
          </cell>
          <cell r="AB240" t="str">
            <v>15K11594</v>
          </cell>
          <cell r="AC240" t="str">
            <v>許可しない</v>
          </cell>
          <cell r="AD240" t="str">
            <v>許可しない</v>
          </cell>
          <cell r="AE240" t="str">
            <v>許可しない</v>
          </cell>
          <cell r="AF240" t="str">
            <v>直接費</v>
          </cell>
          <cell r="AG240">
            <v>11351230</v>
          </cell>
          <cell r="AH240" t="str">
            <v>客）碓井　瑠衣（30-）</v>
          </cell>
          <cell r="AI240">
            <v>0</v>
          </cell>
          <cell r="AJ240">
            <v>0</v>
          </cell>
          <cell r="AK240">
            <v>0</v>
          </cell>
          <cell r="AL240">
            <v>0</v>
          </cell>
          <cell r="AM240">
            <v>0</v>
          </cell>
          <cell r="AN240">
            <v>0</v>
          </cell>
          <cell r="AO240">
            <v>0</v>
          </cell>
          <cell r="AP240">
            <v>100000</v>
          </cell>
          <cell r="AQ240">
            <v>0</v>
          </cell>
          <cell r="AR240">
            <v>100000</v>
          </cell>
        </row>
        <row r="241">
          <cell r="A241" t="str">
            <v>1515K11714廣瀬　幸美</v>
          </cell>
          <cell r="B241" t="str">
            <v>廣瀬　幸美</v>
          </cell>
          <cell r="C241" t="str">
            <v>2018年度</v>
          </cell>
          <cell r="D241" t="str">
            <v>（収入）学術研究助成基金助成金(科基)</v>
          </cell>
          <cell r="E241" t="str">
            <v>1515K11714</v>
          </cell>
          <cell r="F241" t="str">
            <v>（科基）医療ニーズが高い重症心身障害児者ケアの基盤となる「コミュニケーションモデル」開発</v>
          </cell>
          <cell r="G241" t="str">
            <v>（科基）医療ニーズが高い重症心身障害児者</v>
          </cell>
          <cell r="H241" t="str">
            <v>科研費（基金）</v>
          </cell>
          <cell r="I241">
            <v>20150401</v>
          </cell>
          <cell r="J241">
            <v>20190331</v>
          </cell>
          <cell r="K241" t="str">
            <v>2015年度</v>
          </cell>
          <cell r="L241" t="str">
            <v>（支出）学術研究助成基金助成金(科基)</v>
          </cell>
          <cell r="M241" t="str">
            <v>直接経費</v>
          </cell>
          <cell r="N241" t="str">
            <v>科研費</v>
          </cell>
          <cell r="O241" t="str">
            <v>繰越有</v>
          </cell>
          <cell r="P241" t="str">
            <v>研）学術院（福浦）</v>
          </cell>
          <cell r="Q241" t="str">
            <v>佐藤　朝美</v>
          </cell>
          <cell r="R241" t="str">
            <v>医学研究科</v>
          </cell>
          <cell r="S241" t="str">
            <v>准教授</v>
          </cell>
          <cell r="W241">
            <v>20190331</v>
          </cell>
          <cell r="X241" t="str">
            <v>開始</v>
          </cell>
          <cell r="Y241" t="str">
            <v>虎谷　裕子</v>
          </cell>
          <cell r="Z241" t="str">
            <v>研究推進部（八景）（29-）</v>
          </cell>
          <cell r="AA241" t="str">
            <v>基盤研究(C)</v>
          </cell>
          <cell r="AB241" t="str">
            <v>15K11714</v>
          </cell>
          <cell r="AC241" t="str">
            <v>許可しない</v>
          </cell>
          <cell r="AD241" t="str">
            <v>許可しない</v>
          </cell>
          <cell r="AE241" t="str">
            <v>許可しない</v>
          </cell>
          <cell r="AF241" t="str">
            <v>直接費</v>
          </cell>
          <cell r="AG241">
            <v>10953038</v>
          </cell>
          <cell r="AH241" t="str">
            <v>研）廣瀬　幸美（19-）</v>
          </cell>
          <cell r="AI241">
            <v>0</v>
          </cell>
          <cell r="AJ241">
            <v>0</v>
          </cell>
          <cell r="AK241">
            <v>0</v>
          </cell>
          <cell r="AL241">
            <v>0</v>
          </cell>
          <cell r="AM241">
            <v>0</v>
          </cell>
          <cell r="AN241">
            <v>17</v>
          </cell>
          <cell r="AO241">
            <v>0</v>
          </cell>
          <cell r="AP241">
            <v>50000</v>
          </cell>
          <cell r="AQ241">
            <v>0</v>
          </cell>
          <cell r="AR241">
            <v>50017</v>
          </cell>
        </row>
        <row r="242">
          <cell r="A242" t="str">
            <v>1515K11714佐藤　朝美</v>
          </cell>
          <cell r="B242" t="str">
            <v>佐藤　朝美</v>
          </cell>
          <cell r="C242" t="str">
            <v>2018年度</v>
          </cell>
          <cell r="D242" t="str">
            <v>（収入）学術研究助成基金助成金(科基)</v>
          </cell>
          <cell r="E242" t="str">
            <v>1515K11714</v>
          </cell>
          <cell r="F242" t="str">
            <v>（科基）医療ニーズが高い重症心身障害児者ケアの基盤となる「コミュニケーションモデル」開発</v>
          </cell>
          <cell r="G242" t="str">
            <v>（科基）医療ニーズが高い重症心身障害児者</v>
          </cell>
          <cell r="H242" t="str">
            <v>科研費（基金）</v>
          </cell>
          <cell r="I242">
            <v>20150401</v>
          </cell>
          <cell r="J242">
            <v>20190331</v>
          </cell>
          <cell r="K242" t="str">
            <v>2015年度</v>
          </cell>
          <cell r="L242" t="str">
            <v>（支出）学術研究助成基金助成金(科基)</v>
          </cell>
          <cell r="M242" t="str">
            <v>直接経費</v>
          </cell>
          <cell r="N242" t="str">
            <v>科研費</v>
          </cell>
          <cell r="O242" t="str">
            <v>繰越有</v>
          </cell>
          <cell r="P242" t="str">
            <v>研）学術院（福浦）</v>
          </cell>
          <cell r="Q242" t="str">
            <v>佐藤　朝美</v>
          </cell>
          <cell r="R242" t="str">
            <v>医学研究科</v>
          </cell>
          <cell r="S242" t="str">
            <v>准教授</v>
          </cell>
          <cell r="W242">
            <v>20190331</v>
          </cell>
          <cell r="X242" t="str">
            <v>開始</v>
          </cell>
          <cell r="Y242" t="str">
            <v>虎谷　裕子</v>
          </cell>
          <cell r="Z242" t="str">
            <v>研究推進部（八景）（29-）</v>
          </cell>
          <cell r="AA242" t="str">
            <v>基盤研究(C)</v>
          </cell>
          <cell r="AB242" t="str">
            <v>15K11714</v>
          </cell>
          <cell r="AC242" t="str">
            <v>許可しない</v>
          </cell>
          <cell r="AD242" t="str">
            <v>許可しない</v>
          </cell>
          <cell r="AE242" t="str">
            <v>許可しない</v>
          </cell>
          <cell r="AF242" t="str">
            <v>直接費</v>
          </cell>
          <cell r="AG242">
            <v>10953073</v>
          </cell>
          <cell r="AH242" t="str">
            <v>研）佐藤　朝美（26-）</v>
          </cell>
          <cell r="AI242">
            <v>100</v>
          </cell>
          <cell r="AJ242">
            <v>0</v>
          </cell>
          <cell r="AK242">
            <v>0</v>
          </cell>
          <cell r="AL242">
            <v>0</v>
          </cell>
          <cell r="AM242">
            <v>0</v>
          </cell>
          <cell r="AN242">
            <v>0</v>
          </cell>
          <cell r="AO242">
            <v>1100000</v>
          </cell>
          <cell r="AP242">
            <v>0</v>
          </cell>
          <cell r="AQ242">
            <v>50000</v>
          </cell>
          <cell r="AR242">
            <v>1050000</v>
          </cell>
        </row>
        <row r="243">
          <cell r="A243" t="str">
            <v>1515K11764叶谷　由佳</v>
          </cell>
          <cell r="B243" t="str">
            <v>叶谷　由佳</v>
          </cell>
          <cell r="C243" t="str">
            <v>2018年度</v>
          </cell>
          <cell r="D243" t="str">
            <v>（収入）学術研究助成基金助成金(科基)</v>
          </cell>
          <cell r="E243" t="str">
            <v>1515K11764</v>
          </cell>
          <cell r="F243" t="str">
            <v>（科基）在伯日系高齢者の心理社会的発達に関する縦断的研究</v>
          </cell>
          <cell r="G243" t="str">
            <v>（科基）在伯日系高齢者の心理社会的発達に</v>
          </cell>
          <cell r="H243" t="str">
            <v>科研費（基金）</v>
          </cell>
          <cell r="I243">
            <v>20150401</v>
          </cell>
          <cell r="J243">
            <v>20190331</v>
          </cell>
          <cell r="K243" t="str">
            <v>2015年度</v>
          </cell>
          <cell r="L243" t="str">
            <v>（支出）学術研究助成基金助成金(科基)</v>
          </cell>
          <cell r="M243" t="str">
            <v>直接経費</v>
          </cell>
          <cell r="N243" t="str">
            <v>科研費</v>
          </cell>
          <cell r="O243" t="str">
            <v>繰越有</v>
          </cell>
          <cell r="P243" t="str">
            <v>客)客員教員等(医学・病院等）</v>
          </cell>
          <cell r="Q243" t="str">
            <v>服部　紀子</v>
          </cell>
          <cell r="R243" t="str">
            <v>医学研究科</v>
          </cell>
          <cell r="S243" t="str">
            <v>客員研究員</v>
          </cell>
          <cell r="W243">
            <v>20190331</v>
          </cell>
          <cell r="X243" t="str">
            <v>終了</v>
          </cell>
          <cell r="Y243" t="str">
            <v>虎谷　裕子</v>
          </cell>
          <cell r="Z243" t="str">
            <v>研究推進部（八景）（29-）</v>
          </cell>
          <cell r="AA243" t="str">
            <v>基盤研究(C) ※H29→H30補助事業期間延長承認課題</v>
          </cell>
          <cell r="AB243" t="str">
            <v>15K11764</v>
          </cell>
          <cell r="AC243" t="str">
            <v>許可しない</v>
          </cell>
          <cell r="AD243" t="str">
            <v>許可しない</v>
          </cell>
          <cell r="AE243" t="str">
            <v>許可しない</v>
          </cell>
          <cell r="AF243" t="str">
            <v>直接費</v>
          </cell>
          <cell r="AG243">
            <v>10953059</v>
          </cell>
          <cell r="AH243" t="str">
            <v>研）叶谷　由佳（24-）</v>
          </cell>
          <cell r="AI243">
            <v>0</v>
          </cell>
          <cell r="AJ243">
            <v>0</v>
          </cell>
          <cell r="AK243">
            <v>0</v>
          </cell>
          <cell r="AL243">
            <v>0</v>
          </cell>
          <cell r="AM243">
            <v>0</v>
          </cell>
          <cell r="AN243">
            <v>459552</v>
          </cell>
          <cell r="AO243">
            <v>0</v>
          </cell>
          <cell r="AP243">
            <v>0</v>
          </cell>
          <cell r="AQ243">
            <v>0</v>
          </cell>
          <cell r="AR243">
            <v>459552</v>
          </cell>
        </row>
        <row r="244">
          <cell r="A244" t="str">
            <v>1515K11764菅野　眞奈</v>
          </cell>
          <cell r="B244" t="str">
            <v>菅野　眞奈</v>
          </cell>
          <cell r="C244" t="str">
            <v>2018年度</v>
          </cell>
          <cell r="D244" t="str">
            <v>（収入）学術研究助成基金助成金(科基)</v>
          </cell>
          <cell r="E244" t="str">
            <v>1515K11764</v>
          </cell>
          <cell r="F244" t="str">
            <v>（科基）在伯日系高齢者の心理社会的発達に関する縦断的研究</v>
          </cell>
          <cell r="G244" t="str">
            <v>（科基）在伯日系高齢者の心理社会的発達に</v>
          </cell>
          <cell r="H244" t="str">
            <v>科研費（基金）</v>
          </cell>
          <cell r="I244">
            <v>20150401</v>
          </cell>
          <cell r="J244">
            <v>20190331</v>
          </cell>
          <cell r="K244" t="str">
            <v>2015年度</v>
          </cell>
          <cell r="L244" t="str">
            <v>（支出）学術研究助成基金助成金(科基)</v>
          </cell>
          <cell r="M244" t="str">
            <v>直接経費</v>
          </cell>
          <cell r="N244" t="str">
            <v>科研費</v>
          </cell>
          <cell r="O244" t="str">
            <v>繰越有</v>
          </cell>
          <cell r="P244" t="str">
            <v>客)客員教員等(医学・病院等）</v>
          </cell>
          <cell r="Q244" t="str">
            <v>服部　紀子</v>
          </cell>
          <cell r="R244" t="str">
            <v>医学研究科</v>
          </cell>
          <cell r="S244" t="str">
            <v>客員研究員</v>
          </cell>
          <cell r="W244">
            <v>20190331</v>
          </cell>
          <cell r="X244" t="str">
            <v>終了</v>
          </cell>
          <cell r="Y244" t="str">
            <v>虎谷　裕子</v>
          </cell>
          <cell r="Z244" t="str">
            <v>研究推進部（八景）（29-）</v>
          </cell>
          <cell r="AA244" t="str">
            <v>基盤研究(C) ※H29→H30補助事業期間延長承認課題</v>
          </cell>
          <cell r="AB244" t="str">
            <v>15K11764</v>
          </cell>
          <cell r="AC244" t="str">
            <v>許可しない</v>
          </cell>
          <cell r="AD244" t="str">
            <v>許可しない</v>
          </cell>
          <cell r="AE244" t="str">
            <v>許可しない</v>
          </cell>
          <cell r="AF244" t="str">
            <v>直接費</v>
          </cell>
          <cell r="AG244">
            <v>10953913</v>
          </cell>
          <cell r="AH244" t="str">
            <v>研）土肥　眞奈（27-）</v>
          </cell>
          <cell r="AI244">
            <v>0</v>
          </cell>
          <cell r="AJ244">
            <v>0</v>
          </cell>
          <cell r="AK244">
            <v>0</v>
          </cell>
          <cell r="AL244">
            <v>0</v>
          </cell>
          <cell r="AM244">
            <v>0</v>
          </cell>
          <cell r="AN244">
            <v>187365</v>
          </cell>
          <cell r="AO244">
            <v>0</v>
          </cell>
          <cell r="AP244">
            <v>0</v>
          </cell>
          <cell r="AQ244">
            <v>0</v>
          </cell>
          <cell r="AR244">
            <v>187365</v>
          </cell>
        </row>
        <row r="245">
          <cell r="A245" t="str">
            <v>1515K11764服部　紀子</v>
          </cell>
          <cell r="B245" t="str">
            <v>服部　紀子</v>
          </cell>
          <cell r="C245" t="str">
            <v>2018年度</v>
          </cell>
          <cell r="D245" t="str">
            <v>（収入）学術研究助成基金助成金(科基)</v>
          </cell>
          <cell r="E245" t="str">
            <v>1515K11764</v>
          </cell>
          <cell r="F245" t="str">
            <v>（科基）在伯日系高齢者の心理社会的発達に関する縦断的研究</v>
          </cell>
          <cell r="G245" t="str">
            <v>（科基）在伯日系高齢者の心理社会的発達に</v>
          </cell>
          <cell r="H245" t="str">
            <v>科研費（基金）</v>
          </cell>
          <cell r="I245">
            <v>20150401</v>
          </cell>
          <cell r="J245">
            <v>20190331</v>
          </cell>
          <cell r="K245" t="str">
            <v>2015年度</v>
          </cell>
          <cell r="L245" t="str">
            <v>（支出）学術研究助成基金助成金(科基)</v>
          </cell>
          <cell r="M245" t="str">
            <v>直接経費</v>
          </cell>
          <cell r="N245" t="str">
            <v>科研費</v>
          </cell>
          <cell r="O245" t="str">
            <v>繰越有</v>
          </cell>
          <cell r="P245" t="str">
            <v>客)客員教員等(医学・病院等）</v>
          </cell>
          <cell r="Q245" t="str">
            <v>服部　紀子</v>
          </cell>
          <cell r="R245" t="str">
            <v>医学研究科</v>
          </cell>
          <cell r="S245" t="str">
            <v>客員研究員</v>
          </cell>
          <cell r="W245">
            <v>20190331</v>
          </cell>
          <cell r="X245" t="str">
            <v>終了</v>
          </cell>
          <cell r="Y245" t="str">
            <v>虎谷　裕子</v>
          </cell>
          <cell r="Z245" t="str">
            <v>研究推進部（八景）（29-）</v>
          </cell>
          <cell r="AA245" t="str">
            <v>基盤研究(C) ※H29→H30補助事業期間延長承認課題</v>
          </cell>
          <cell r="AB245" t="str">
            <v>15K11764</v>
          </cell>
          <cell r="AC245" t="str">
            <v>許可しない</v>
          </cell>
          <cell r="AD245" t="str">
            <v>許可しない</v>
          </cell>
          <cell r="AE245" t="str">
            <v>許可しない</v>
          </cell>
          <cell r="AF245" t="str">
            <v>直接費</v>
          </cell>
          <cell r="AG245">
            <v>11351031</v>
          </cell>
          <cell r="AH245" t="str">
            <v>客）服部　紀子（28-）</v>
          </cell>
          <cell r="AI245">
            <v>100</v>
          </cell>
          <cell r="AJ245">
            <v>0</v>
          </cell>
          <cell r="AK245">
            <v>0</v>
          </cell>
          <cell r="AL245">
            <v>0</v>
          </cell>
          <cell r="AM245">
            <v>0</v>
          </cell>
          <cell r="AN245">
            <v>817316</v>
          </cell>
          <cell r="AO245">
            <v>0</v>
          </cell>
          <cell r="AP245">
            <v>0</v>
          </cell>
          <cell r="AQ245">
            <v>0</v>
          </cell>
          <cell r="AR245">
            <v>817316</v>
          </cell>
        </row>
        <row r="246">
          <cell r="A246" t="str">
            <v>1515K11798松下　年子</v>
          </cell>
          <cell r="B246" t="str">
            <v>松下　年子</v>
          </cell>
          <cell r="C246" t="str">
            <v>2018年度</v>
          </cell>
          <cell r="D246" t="str">
            <v>（収入）学術研究助成基金助成金(科基)</v>
          </cell>
          <cell r="E246" t="str">
            <v>1515K11798</v>
          </cell>
          <cell r="F246" t="str">
            <v>（科基）「看護管理者用SOC（首尾一貫感覚）向上プログラム」の開発とその有用性の検証</v>
          </cell>
          <cell r="G246" t="str">
            <v>（科基）「看護管理者用SOC（首尾一貫感</v>
          </cell>
          <cell r="H246" t="str">
            <v>科研費（基金）</v>
          </cell>
          <cell r="I246">
            <v>20150401</v>
          </cell>
          <cell r="J246">
            <v>20190331</v>
          </cell>
          <cell r="K246" t="str">
            <v>2015年度</v>
          </cell>
          <cell r="L246" t="str">
            <v>（支出）学術研究助成基金助成金(科基)</v>
          </cell>
          <cell r="M246" t="str">
            <v>直接経費</v>
          </cell>
          <cell r="N246" t="str">
            <v>科研費</v>
          </cell>
          <cell r="O246" t="str">
            <v>繰越有</v>
          </cell>
          <cell r="P246" t="str">
            <v>研）学術院（福浦）</v>
          </cell>
          <cell r="Q246" t="str">
            <v>松下　年子</v>
          </cell>
          <cell r="R246" t="str">
            <v>医学研究科</v>
          </cell>
          <cell r="S246" t="str">
            <v>教授</v>
          </cell>
          <cell r="W246">
            <v>20190331</v>
          </cell>
          <cell r="X246" t="str">
            <v>開始</v>
          </cell>
          <cell r="Y246" t="str">
            <v>虎谷　裕子</v>
          </cell>
          <cell r="Z246" t="str">
            <v>研究推進部（八景）（29-）</v>
          </cell>
          <cell r="AA246" t="str">
            <v>基盤研究(C) ※H29→H30補助事業期間延長承認課題</v>
          </cell>
          <cell r="AB246" t="str">
            <v>15K11798</v>
          </cell>
          <cell r="AC246" t="str">
            <v>許可しない</v>
          </cell>
          <cell r="AD246" t="str">
            <v>許可しない</v>
          </cell>
          <cell r="AE246" t="str">
            <v>許可しない</v>
          </cell>
          <cell r="AF246" t="str">
            <v>直接費</v>
          </cell>
          <cell r="AG246">
            <v>10953057</v>
          </cell>
          <cell r="AH246" t="str">
            <v>研）松下　年子（24-）</v>
          </cell>
          <cell r="AI246">
            <v>100</v>
          </cell>
          <cell r="AJ246">
            <v>0</v>
          </cell>
          <cell r="AK246">
            <v>0</v>
          </cell>
          <cell r="AL246">
            <v>0</v>
          </cell>
          <cell r="AM246">
            <v>0</v>
          </cell>
          <cell r="AN246">
            <v>2368947</v>
          </cell>
          <cell r="AO246">
            <v>0</v>
          </cell>
          <cell r="AP246">
            <v>0</v>
          </cell>
          <cell r="AQ246">
            <v>0</v>
          </cell>
          <cell r="AR246">
            <v>2368947</v>
          </cell>
        </row>
        <row r="247">
          <cell r="A247" t="str">
            <v>1515K15510前川　二郎</v>
          </cell>
          <cell r="B247" t="str">
            <v>前川　二郎</v>
          </cell>
          <cell r="C247" t="str">
            <v>2018年度</v>
          </cell>
          <cell r="D247" t="str">
            <v>（収入）学術研究助成基金助成金(科基)</v>
          </cell>
          <cell r="E247" t="str">
            <v>1515K15510</v>
          </cell>
          <cell r="F247" t="str">
            <v>（科基）リンパ動態の可視化-乳麋胸腹水、慢性リンパ浮腫における新たな診断と治療法の確立</v>
          </cell>
          <cell r="G247" t="str">
            <v>（科基）リンパ動態の可視化-乳麋胸腹水、</v>
          </cell>
          <cell r="H247" t="str">
            <v>科研費（基金）</v>
          </cell>
          <cell r="I247">
            <v>20150401</v>
          </cell>
          <cell r="J247">
            <v>20190331</v>
          </cell>
          <cell r="K247" t="str">
            <v>2015年度</v>
          </cell>
          <cell r="L247" t="str">
            <v>（支出）学術研究助成基金助成金(科基)</v>
          </cell>
          <cell r="M247" t="str">
            <v>直接経費</v>
          </cell>
          <cell r="N247" t="str">
            <v>科研費</v>
          </cell>
          <cell r="O247" t="str">
            <v>繰越有</v>
          </cell>
          <cell r="P247" t="str">
            <v>客)客員教員等(医学・病院等）</v>
          </cell>
          <cell r="Q247" t="str">
            <v>松原　忍</v>
          </cell>
          <cell r="R247" t="str">
            <v>医学研究科</v>
          </cell>
          <cell r="S247" t="str">
            <v>客員講師</v>
          </cell>
          <cell r="W247">
            <v>20190331</v>
          </cell>
          <cell r="X247" t="str">
            <v>開始</v>
          </cell>
          <cell r="Y247" t="str">
            <v>虎谷　裕子</v>
          </cell>
          <cell r="Z247" t="str">
            <v>研究推進部（八景）（29-）</v>
          </cell>
          <cell r="AA247" t="str">
            <v>挑戦的萌芽研究 ※H29→H30補助事業期間延長承認課題</v>
          </cell>
          <cell r="AB247" t="str">
            <v>15K15510</v>
          </cell>
          <cell r="AC247" t="str">
            <v>許可しない</v>
          </cell>
          <cell r="AD247" t="str">
            <v>許可しない</v>
          </cell>
          <cell r="AE247" t="str">
            <v>許可しない</v>
          </cell>
          <cell r="AF247" t="str">
            <v>直接費</v>
          </cell>
          <cell r="AG247">
            <v>10952466</v>
          </cell>
          <cell r="AH247" t="str">
            <v>研）前川　二郎（24-）</v>
          </cell>
          <cell r="AI247">
            <v>0</v>
          </cell>
          <cell r="AJ247">
            <v>0</v>
          </cell>
          <cell r="AK247">
            <v>0</v>
          </cell>
          <cell r="AL247">
            <v>0</v>
          </cell>
          <cell r="AM247">
            <v>0</v>
          </cell>
          <cell r="AN247">
            <v>12844</v>
          </cell>
          <cell r="AO247">
            <v>0</v>
          </cell>
          <cell r="AP247">
            <v>0</v>
          </cell>
          <cell r="AQ247">
            <v>0</v>
          </cell>
          <cell r="AR247">
            <v>12844</v>
          </cell>
        </row>
        <row r="248">
          <cell r="A248" t="str">
            <v>1515K15510三上　太郎</v>
          </cell>
          <cell r="B248" t="str">
            <v>三上　太郎</v>
          </cell>
          <cell r="C248" t="str">
            <v>2018年度</v>
          </cell>
          <cell r="D248" t="str">
            <v>（収入）学術研究助成基金助成金(科基)</v>
          </cell>
          <cell r="E248" t="str">
            <v>1515K15510</v>
          </cell>
          <cell r="F248" t="str">
            <v>（科基）リンパ動態の可視化-乳麋胸腹水、慢性リンパ浮腫における新たな診断と治療法の確立</v>
          </cell>
          <cell r="G248" t="str">
            <v>（科基）リンパ動態の可視化-乳麋胸腹水、</v>
          </cell>
          <cell r="H248" t="str">
            <v>科研費（基金）</v>
          </cell>
          <cell r="I248">
            <v>20150401</v>
          </cell>
          <cell r="J248">
            <v>20190331</v>
          </cell>
          <cell r="K248" t="str">
            <v>2015年度</v>
          </cell>
          <cell r="L248" t="str">
            <v>（支出）学術研究助成基金助成金(科基)</v>
          </cell>
          <cell r="M248" t="str">
            <v>直接経費</v>
          </cell>
          <cell r="N248" t="str">
            <v>科研費</v>
          </cell>
          <cell r="O248" t="str">
            <v>繰越有</v>
          </cell>
          <cell r="P248" t="str">
            <v>客)客員教員等(医学・病院等）</v>
          </cell>
          <cell r="Q248" t="str">
            <v>松原　忍</v>
          </cell>
          <cell r="R248" t="str">
            <v>医学研究科</v>
          </cell>
          <cell r="S248" t="str">
            <v>客員講師</v>
          </cell>
          <cell r="W248">
            <v>20190331</v>
          </cell>
          <cell r="X248" t="str">
            <v>開始</v>
          </cell>
          <cell r="Y248" t="str">
            <v>虎谷　裕子</v>
          </cell>
          <cell r="Z248" t="str">
            <v>研究推進部（八景）（29-）</v>
          </cell>
          <cell r="AA248" t="str">
            <v>挑戦的萌芽研究 ※H29→H30補助事業期間延長承認課題</v>
          </cell>
          <cell r="AB248" t="str">
            <v>15K15510</v>
          </cell>
          <cell r="AC248" t="str">
            <v>許可しない</v>
          </cell>
          <cell r="AD248" t="str">
            <v>許可しない</v>
          </cell>
          <cell r="AE248" t="str">
            <v>許可しない</v>
          </cell>
          <cell r="AF248" t="str">
            <v>直接費</v>
          </cell>
          <cell r="AG248">
            <v>10952522</v>
          </cell>
          <cell r="AH248" t="str">
            <v>研）三上　太郎（26-）</v>
          </cell>
          <cell r="AI248">
            <v>0</v>
          </cell>
          <cell r="AJ248">
            <v>0</v>
          </cell>
          <cell r="AK248">
            <v>0</v>
          </cell>
          <cell r="AL248">
            <v>0</v>
          </cell>
          <cell r="AM248">
            <v>0</v>
          </cell>
          <cell r="AN248">
            <v>89246</v>
          </cell>
          <cell r="AO248">
            <v>0</v>
          </cell>
          <cell r="AP248">
            <v>0</v>
          </cell>
          <cell r="AQ248">
            <v>0</v>
          </cell>
          <cell r="AR248">
            <v>89246</v>
          </cell>
        </row>
        <row r="249">
          <cell r="A249" t="str">
            <v>1515K15510矢吹　雄一郎</v>
          </cell>
          <cell r="B249" t="str">
            <v>矢吹　雄一郎</v>
          </cell>
          <cell r="C249" t="str">
            <v>2018年度</v>
          </cell>
          <cell r="D249" t="str">
            <v>（収入）学術研究助成基金助成金(科基)</v>
          </cell>
          <cell r="E249" t="str">
            <v>1515K15510</v>
          </cell>
          <cell r="F249" t="str">
            <v>（科基）リンパ動態の可視化-乳麋胸腹水、慢性リンパ浮腫における新たな診断と治療法の確立</v>
          </cell>
          <cell r="G249" t="str">
            <v>（科基）リンパ動態の可視化-乳麋胸腹水、</v>
          </cell>
          <cell r="H249" t="str">
            <v>科研費（基金）</v>
          </cell>
          <cell r="I249">
            <v>20150401</v>
          </cell>
          <cell r="J249">
            <v>20190331</v>
          </cell>
          <cell r="K249" t="str">
            <v>2015年度</v>
          </cell>
          <cell r="L249" t="str">
            <v>（支出）学術研究助成基金助成金(科基)</v>
          </cell>
          <cell r="M249" t="str">
            <v>直接経費</v>
          </cell>
          <cell r="N249" t="str">
            <v>科研費</v>
          </cell>
          <cell r="O249" t="str">
            <v>繰越有</v>
          </cell>
          <cell r="P249" t="str">
            <v>客)客員教員等(医学・病院等）</v>
          </cell>
          <cell r="Q249" t="str">
            <v>松原　忍</v>
          </cell>
          <cell r="R249" t="str">
            <v>医学研究科</v>
          </cell>
          <cell r="S249" t="str">
            <v>客員講師</v>
          </cell>
          <cell r="W249">
            <v>20190331</v>
          </cell>
          <cell r="X249" t="str">
            <v>開始</v>
          </cell>
          <cell r="Y249" t="str">
            <v>虎谷　裕子</v>
          </cell>
          <cell r="Z249" t="str">
            <v>研究推進部（八景）（29-）</v>
          </cell>
          <cell r="AA249" t="str">
            <v>挑戦的萌芽研究 ※H29→H30補助事業期間延長承認課題</v>
          </cell>
          <cell r="AB249" t="str">
            <v>15K15510</v>
          </cell>
          <cell r="AC249" t="str">
            <v>許可しない</v>
          </cell>
          <cell r="AD249" t="str">
            <v>許可しない</v>
          </cell>
          <cell r="AE249" t="str">
            <v>許可しない</v>
          </cell>
          <cell r="AF249" t="str">
            <v>直接費</v>
          </cell>
          <cell r="AG249">
            <v>11001445</v>
          </cell>
          <cell r="AH249" t="str">
            <v>病附）矢吹　雄一郎（H28-）</v>
          </cell>
          <cell r="AI249">
            <v>0</v>
          </cell>
          <cell r="AJ249">
            <v>0</v>
          </cell>
          <cell r="AK249">
            <v>0</v>
          </cell>
          <cell r="AL249">
            <v>0</v>
          </cell>
          <cell r="AM249">
            <v>0</v>
          </cell>
          <cell r="AN249">
            <v>0</v>
          </cell>
          <cell r="AO249">
            <v>0</v>
          </cell>
          <cell r="AP249">
            <v>0</v>
          </cell>
          <cell r="AQ249">
            <v>0</v>
          </cell>
          <cell r="AR249">
            <v>0</v>
          </cell>
        </row>
        <row r="250">
          <cell r="A250" t="str">
            <v>1515K15510松原　忍</v>
          </cell>
          <cell r="B250" t="str">
            <v>松原　忍</v>
          </cell>
          <cell r="C250" t="str">
            <v>2018年度</v>
          </cell>
          <cell r="D250" t="str">
            <v>（収入）学術研究助成基金助成金(科基)</v>
          </cell>
          <cell r="E250" t="str">
            <v>1515K15510</v>
          </cell>
          <cell r="F250" t="str">
            <v>（科基）リンパ動態の可視化-乳麋胸腹水、慢性リンパ浮腫における新たな診断と治療法の確立</v>
          </cell>
          <cell r="G250" t="str">
            <v>（科基）リンパ動態の可視化-乳麋胸腹水、</v>
          </cell>
          <cell r="H250" t="str">
            <v>科研費（基金）</v>
          </cell>
          <cell r="I250">
            <v>20150401</v>
          </cell>
          <cell r="J250">
            <v>20190331</v>
          </cell>
          <cell r="K250" t="str">
            <v>2015年度</v>
          </cell>
          <cell r="L250" t="str">
            <v>（支出）学術研究助成基金助成金(科基)</v>
          </cell>
          <cell r="M250" t="str">
            <v>直接経費</v>
          </cell>
          <cell r="N250" t="str">
            <v>科研費</v>
          </cell>
          <cell r="O250" t="str">
            <v>繰越有</v>
          </cell>
          <cell r="P250" t="str">
            <v>客)客員教員等(医学・病院等）</v>
          </cell>
          <cell r="Q250" t="str">
            <v>松原　忍</v>
          </cell>
          <cell r="R250" t="str">
            <v>医学研究科</v>
          </cell>
          <cell r="S250" t="str">
            <v>客員講師</v>
          </cell>
          <cell r="W250">
            <v>20190331</v>
          </cell>
          <cell r="X250" t="str">
            <v>開始</v>
          </cell>
          <cell r="Y250" t="str">
            <v>虎谷　裕子</v>
          </cell>
          <cell r="Z250" t="str">
            <v>研究推進部（八景）（29-）</v>
          </cell>
          <cell r="AA250" t="str">
            <v>挑戦的萌芽研究 ※H29→H30補助事業期間延長承認課題</v>
          </cell>
          <cell r="AB250" t="str">
            <v>15K15510</v>
          </cell>
          <cell r="AC250" t="str">
            <v>許可しない</v>
          </cell>
          <cell r="AD250" t="str">
            <v>許可しない</v>
          </cell>
          <cell r="AE250" t="str">
            <v>許可しない</v>
          </cell>
          <cell r="AF250" t="str">
            <v>直接費</v>
          </cell>
          <cell r="AG250">
            <v>11351022</v>
          </cell>
          <cell r="AH250" t="str">
            <v>客）松原　忍（28-）</v>
          </cell>
          <cell r="AI250">
            <v>100</v>
          </cell>
          <cell r="AJ250">
            <v>0</v>
          </cell>
          <cell r="AK250">
            <v>0</v>
          </cell>
          <cell r="AL250">
            <v>0</v>
          </cell>
          <cell r="AM250">
            <v>0</v>
          </cell>
          <cell r="AN250">
            <v>145668</v>
          </cell>
          <cell r="AO250">
            <v>0</v>
          </cell>
          <cell r="AP250">
            <v>0</v>
          </cell>
          <cell r="AQ250">
            <v>0</v>
          </cell>
          <cell r="AR250">
            <v>145668</v>
          </cell>
        </row>
        <row r="251">
          <cell r="A251" t="str">
            <v>1515K15510足立　英子</v>
          </cell>
          <cell r="B251" t="str">
            <v>足立　英子</v>
          </cell>
          <cell r="C251" t="str">
            <v>2018年度</v>
          </cell>
          <cell r="D251" t="str">
            <v>（収入）学術研究助成基金助成金(科基)</v>
          </cell>
          <cell r="E251" t="str">
            <v>1515K15510</v>
          </cell>
          <cell r="F251" t="str">
            <v>（科基）リンパ動態の可視化-乳麋胸腹水、慢性リンパ浮腫における新たな診断と治療法の確立</v>
          </cell>
          <cell r="G251" t="str">
            <v>（科基）リンパ動態の可視化-乳麋胸腹水、</v>
          </cell>
          <cell r="H251" t="str">
            <v>科研費（基金）</v>
          </cell>
          <cell r="I251">
            <v>20150401</v>
          </cell>
          <cell r="J251">
            <v>20190331</v>
          </cell>
          <cell r="K251" t="str">
            <v>2015年度</v>
          </cell>
          <cell r="L251" t="str">
            <v>（支出）学術研究助成基金助成金(科基)</v>
          </cell>
          <cell r="M251" t="str">
            <v>直接経費</v>
          </cell>
          <cell r="N251" t="str">
            <v>科研費</v>
          </cell>
          <cell r="O251" t="str">
            <v>繰越有</v>
          </cell>
          <cell r="P251" t="str">
            <v>客)客員教員等(医学・病院等）</v>
          </cell>
          <cell r="Q251" t="str">
            <v>松原　忍</v>
          </cell>
          <cell r="R251" t="str">
            <v>医学研究科</v>
          </cell>
          <cell r="S251" t="str">
            <v>客員講師</v>
          </cell>
          <cell r="W251">
            <v>20190331</v>
          </cell>
          <cell r="X251" t="str">
            <v>開始</v>
          </cell>
          <cell r="Y251" t="str">
            <v>虎谷　裕子</v>
          </cell>
          <cell r="Z251" t="str">
            <v>研究推進部（八景）（29-）</v>
          </cell>
          <cell r="AA251" t="str">
            <v>挑戦的萌芽研究 ※H29→H30補助事業期間延長承認課題</v>
          </cell>
          <cell r="AB251" t="str">
            <v>15K15510</v>
          </cell>
          <cell r="AC251" t="str">
            <v>許可しない</v>
          </cell>
          <cell r="AD251" t="str">
            <v>許可しない</v>
          </cell>
          <cell r="AE251" t="str">
            <v>許可しない</v>
          </cell>
          <cell r="AF251" t="str">
            <v>直接費</v>
          </cell>
          <cell r="AG251">
            <v>11351203</v>
          </cell>
          <cell r="AH251" t="str">
            <v>客）足立　英子（H27-）</v>
          </cell>
          <cell r="AI251">
            <v>0</v>
          </cell>
          <cell r="AJ251">
            <v>0</v>
          </cell>
          <cell r="AK251">
            <v>0</v>
          </cell>
          <cell r="AL251">
            <v>0</v>
          </cell>
          <cell r="AM251">
            <v>0</v>
          </cell>
          <cell r="AN251">
            <v>0</v>
          </cell>
          <cell r="AO251">
            <v>0</v>
          </cell>
          <cell r="AP251">
            <v>0</v>
          </cell>
          <cell r="AQ251">
            <v>0</v>
          </cell>
          <cell r="AR251">
            <v>0</v>
          </cell>
        </row>
        <row r="252">
          <cell r="A252" t="str">
            <v>1515K15898叶谷　由佳</v>
          </cell>
          <cell r="B252" t="str">
            <v>叶谷　由佳</v>
          </cell>
          <cell r="C252" t="str">
            <v>2018年度</v>
          </cell>
          <cell r="D252" t="str">
            <v>（収入）学術研究助成基金助成金(科基)</v>
          </cell>
          <cell r="E252" t="str">
            <v>1515K15898</v>
          </cell>
          <cell r="F252" t="str">
            <v>（科基・分）緑茶カテキンによる胃瘻チューブ内腔の細菌汚染予防効果</v>
          </cell>
          <cell r="G252" t="str">
            <v>（科基・分）緑茶カテキンによる胃瘻チュー</v>
          </cell>
          <cell r="H252" t="str">
            <v>科研費（基金）</v>
          </cell>
          <cell r="I252">
            <v>20150401</v>
          </cell>
          <cell r="J252">
            <v>20190331</v>
          </cell>
          <cell r="K252" t="str">
            <v>2015年度</v>
          </cell>
          <cell r="L252" t="str">
            <v>（支出）学術研究助成基金助成金(科基)</v>
          </cell>
          <cell r="M252" t="str">
            <v>直接経費</v>
          </cell>
          <cell r="N252" t="str">
            <v>科研費</v>
          </cell>
          <cell r="O252" t="str">
            <v>繰越有</v>
          </cell>
          <cell r="P252" t="str">
            <v>研）学術院（福浦）</v>
          </cell>
          <cell r="Q252" t="str">
            <v>叶谷　由佳</v>
          </cell>
          <cell r="R252" t="str">
            <v>医学研究科（GCI）</v>
          </cell>
          <cell r="S252" t="str">
            <v>教授</v>
          </cell>
          <cell r="W252">
            <v>20190331</v>
          </cell>
          <cell r="X252" t="str">
            <v>開始</v>
          </cell>
          <cell r="Y252" t="str">
            <v>虎谷　裕子</v>
          </cell>
          <cell r="Z252" t="str">
            <v>研究推進部（八景）（29-）</v>
          </cell>
          <cell r="AA252" t="str">
            <v>挑戦的萌芽研究 分担金（昭和大学） ※H29→H30補助事業期間延長承認課題</v>
          </cell>
          <cell r="AB252" t="str">
            <v>15K15898</v>
          </cell>
          <cell r="AC252" t="str">
            <v>許可しない</v>
          </cell>
          <cell r="AD252" t="str">
            <v>許可しない</v>
          </cell>
          <cell r="AE252" t="str">
            <v>許可しない</v>
          </cell>
          <cell r="AF252" t="str">
            <v>直接費</v>
          </cell>
          <cell r="AG252">
            <v>10953059</v>
          </cell>
          <cell r="AH252" t="str">
            <v>研）叶谷　由佳（24-）</v>
          </cell>
          <cell r="AI252">
            <v>100</v>
          </cell>
          <cell r="AJ252">
            <v>0</v>
          </cell>
          <cell r="AK252">
            <v>0</v>
          </cell>
          <cell r="AL252">
            <v>0</v>
          </cell>
          <cell r="AM252">
            <v>0</v>
          </cell>
          <cell r="AN252">
            <v>100000</v>
          </cell>
          <cell r="AO252">
            <v>0</v>
          </cell>
          <cell r="AP252">
            <v>0</v>
          </cell>
          <cell r="AQ252">
            <v>0</v>
          </cell>
          <cell r="AR252">
            <v>100000</v>
          </cell>
        </row>
        <row r="253">
          <cell r="A253" t="str">
            <v>1515K15951田栗　正隆</v>
          </cell>
          <cell r="B253" t="str">
            <v>田栗　正隆</v>
          </cell>
          <cell r="C253" t="str">
            <v>2018年度</v>
          </cell>
          <cell r="D253" t="str">
            <v>（収入）学術研究助成基金助成金(科基)</v>
          </cell>
          <cell r="E253" t="str">
            <v>1515K15951</v>
          </cell>
          <cell r="F253" t="str">
            <v>（科基）統計的因果推論の方法を用いたヒストリカルデータの活用</v>
          </cell>
          <cell r="G253" t="str">
            <v>（科基）統計的因果推論の方法を用いたヒス</v>
          </cell>
          <cell r="H253" t="str">
            <v>科研費（基金）</v>
          </cell>
          <cell r="I253">
            <v>20150401</v>
          </cell>
          <cell r="J253">
            <v>20190331</v>
          </cell>
          <cell r="K253" t="str">
            <v>2015年度</v>
          </cell>
          <cell r="L253" t="str">
            <v>（支出）学術研究助成基金助成金(科基)</v>
          </cell>
          <cell r="M253" t="str">
            <v>直接経費</v>
          </cell>
          <cell r="N253" t="str">
            <v>科研費</v>
          </cell>
          <cell r="O253" t="str">
            <v>繰越有</v>
          </cell>
          <cell r="P253" t="str">
            <v>研）学術院（福浦）</v>
          </cell>
          <cell r="Q253" t="str">
            <v>田栗　正隆</v>
          </cell>
          <cell r="R253" t="str">
            <v>医学研究科</v>
          </cell>
          <cell r="S253" t="str">
            <v>助教</v>
          </cell>
          <cell r="W253">
            <v>20190331</v>
          </cell>
          <cell r="X253" t="str">
            <v>開始</v>
          </cell>
          <cell r="Y253" t="str">
            <v>虎谷　裕子</v>
          </cell>
          <cell r="Z253" t="str">
            <v>研究推進部（八景）（29-）</v>
          </cell>
          <cell r="AA253" t="str">
            <v>若手研究(B) ※H29→H30補助事業期間延長承認課題</v>
          </cell>
          <cell r="AB253" t="str">
            <v>15K15951</v>
          </cell>
          <cell r="AC253" t="str">
            <v>許可しない</v>
          </cell>
          <cell r="AD253" t="str">
            <v>許可しない</v>
          </cell>
          <cell r="AE253" t="str">
            <v>許可しない</v>
          </cell>
          <cell r="AF253" t="str">
            <v>直接費</v>
          </cell>
          <cell r="AG253">
            <v>10902008</v>
          </cell>
          <cell r="AH253" t="str">
            <v>研）田栗　正隆（30-）</v>
          </cell>
          <cell r="AI253">
            <v>100</v>
          </cell>
          <cell r="AJ253">
            <v>0</v>
          </cell>
          <cell r="AK253">
            <v>0</v>
          </cell>
          <cell r="AL253">
            <v>0</v>
          </cell>
          <cell r="AM253">
            <v>0</v>
          </cell>
          <cell r="AN253">
            <v>0</v>
          </cell>
          <cell r="AO253">
            <v>0</v>
          </cell>
          <cell r="AP253">
            <v>921412</v>
          </cell>
          <cell r="AQ253">
            <v>0</v>
          </cell>
          <cell r="AR253">
            <v>921412</v>
          </cell>
        </row>
        <row r="254">
          <cell r="A254" t="str">
            <v>1515K17024中園　善行</v>
          </cell>
          <cell r="B254" t="str">
            <v>中園　善行</v>
          </cell>
          <cell r="C254" t="str">
            <v>2018年度</v>
          </cell>
          <cell r="D254" t="str">
            <v>（収入）学術研究助成基金助成金(科基)</v>
          </cell>
          <cell r="E254" t="str">
            <v>1515K17024</v>
          </cell>
          <cell r="F254" t="str">
            <v>（科基）経済主体が形成する期待の特徴とマクロ経済動学に関する研究</v>
          </cell>
          <cell r="G254" t="str">
            <v>（科基）経済主体が形成する期待の特徴とマ</v>
          </cell>
          <cell r="H254" t="str">
            <v>科研費（基金）</v>
          </cell>
          <cell r="I254">
            <v>20150401</v>
          </cell>
          <cell r="J254">
            <v>20190331</v>
          </cell>
          <cell r="K254" t="str">
            <v>2015年度</v>
          </cell>
          <cell r="L254" t="str">
            <v>（支出）学術研究助成基金助成金(科基)</v>
          </cell>
          <cell r="M254" t="str">
            <v>直接経費</v>
          </cell>
          <cell r="N254" t="str">
            <v>科研費</v>
          </cell>
          <cell r="O254" t="str">
            <v>繰越有</v>
          </cell>
          <cell r="P254" t="str">
            <v>研）学術院</v>
          </cell>
          <cell r="Q254" t="str">
            <v>中園　善行</v>
          </cell>
          <cell r="R254" t="str">
            <v>八景キャンパス</v>
          </cell>
          <cell r="S254" t="str">
            <v>准教授</v>
          </cell>
          <cell r="W254">
            <v>20190331</v>
          </cell>
          <cell r="X254" t="str">
            <v>開始</v>
          </cell>
          <cell r="Y254" t="str">
            <v>虎谷　裕子</v>
          </cell>
          <cell r="Z254" t="str">
            <v>研究推進部（八景）（29-）</v>
          </cell>
          <cell r="AA254" t="str">
            <v>若手研究(B)</v>
          </cell>
          <cell r="AB254" t="str">
            <v>15K17024</v>
          </cell>
          <cell r="AC254" t="str">
            <v>許可しない</v>
          </cell>
          <cell r="AD254" t="str">
            <v>許可しない</v>
          </cell>
          <cell r="AE254" t="str">
            <v>許可しない</v>
          </cell>
          <cell r="AF254" t="str">
            <v>直接費</v>
          </cell>
          <cell r="AG254">
            <v>10901301</v>
          </cell>
          <cell r="AH254" t="str">
            <v>研）中園　善行（26-）</v>
          </cell>
          <cell r="AI254">
            <v>100</v>
          </cell>
          <cell r="AJ254">
            <v>0</v>
          </cell>
          <cell r="AK254">
            <v>0</v>
          </cell>
          <cell r="AL254">
            <v>0</v>
          </cell>
          <cell r="AM254">
            <v>0</v>
          </cell>
          <cell r="AN254">
            <v>7541</v>
          </cell>
          <cell r="AO254">
            <v>600000</v>
          </cell>
          <cell r="AP254">
            <v>0</v>
          </cell>
          <cell r="AQ254">
            <v>0</v>
          </cell>
          <cell r="AR254">
            <v>607541</v>
          </cell>
        </row>
        <row r="255">
          <cell r="A255" t="str">
            <v>1515K17117山藤　竜太郎</v>
          </cell>
          <cell r="B255" t="str">
            <v>山藤　竜太郎</v>
          </cell>
          <cell r="C255" t="str">
            <v>2018年度</v>
          </cell>
          <cell r="D255" t="str">
            <v>（収入）学術研究助成基金助成金(科基)</v>
          </cell>
          <cell r="E255" t="str">
            <v>1515K17117</v>
          </cell>
          <cell r="F255" t="str">
            <v>（科基）外国子会社の仲介機能に関する実証研究</v>
          </cell>
          <cell r="G255" t="str">
            <v>（科基）外国子会社の仲介機能に関する実証</v>
          </cell>
          <cell r="H255" t="str">
            <v>科研費（基金）</v>
          </cell>
          <cell r="I255">
            <v>20150401</v>
          </cell>
          <cell r="J255">
            <v>20190331</v>
          </cell>
          <cell r="K255" t="str">
            <v>2015年度</v>
          </cell>
          <cell r="L255" t="str">
            <v>（支出）学術研究助成基金助成金(科基)</v>
          </cell>
          <cell r="M255" t="str">
            <v>直接経費</v>
          </cell>
          <cell r="N255" t="str">
            <v>科研費</v>
          </cell>
          <cell r="O255" t="str">
            <v>繰越有</v>
          </cell>
          <cell r="P255" t="str">
            <v>研）学術院</v>
          </cell>
          <cell r="Q255" t="str">
            <v>山藤　竜太郎</v>
          </cell>
          <cell r="R255" t="str">
            <v>八景キャンパス</v>
          </cell>
          <cell r="S255" t="str">
            <v>准教授</v>
          </cell>
          <cell r="W255">
            <v>20190331</v>
          </cell>
          <cell r="X255" t="str">
            <v>開始</v>
          </cell>
          <cell r="Y255" t="str">
            <v>虎谷　裕子</v>
          </cell>
          <cell r="Z255" t="str">
            <v>研究推進部（八景）（29-）</v>
          </cell>
          <cell r="AA255" t="str">
            <v>若手研究(B)</v>
          </cell>
          <cell r="AB255" t="str">
            <v>15K17117</v>
          </cell>
          <cell r="AC255" t="str">
            <v>許可しない</v>
          </cell>
          <cell r="AD255" t="str">
            <v>許可しない</v>
          </cell>
          <cell r="AE255" t="str">
            <v>許可しない</v>
          </cell>
          <cell r="AF255" t="str">
            <v>直接費</v>
          </cell>
          <cell r="AG255">
            <v>10901249</v>
          </cell>
          <cell r="AH255" t="str">
            <v>研）山藤　竜太郎（21-）</v>
          </cell>
          <cell r="AI255">
            <v>100</v>
          </cell>
          <cell r="AJ255">
            <v>0</v>
          </cell>
          <cell r="AK255">
            <v>0</v>
          </cell>
          <cell r="AL255">
            <v>0</v>
          </cell>
          <cell r="AM255">
            <v>0</v>
          </cell>
          <cell r="AN255">
            <v>2500000</v>
          </cell>
          <cell r="AO255">
            <v>500000</v>
          </cell>
          <cell r="AP255">
            <v>0</v>
          </cell>
          <cell r="AQ255">
            <v>0</v>
          </cell>
          <cell r="AR255">
            <v>3000000</v>
          </cell>
        </row>
        <row r="256">
          <cell r="A256" t="str">
            <v>1515K19155飯田　洋</v>
          </cell>
          <cell r="B256" t="str">
            <v>飯田　洋</v>
          </cell>
          <cell r="C256" t="str">
            <v>2018年度</v>
          </cell>
          <cell r="D256" t="str">
            <v>（収入）学術研究助成基金助成金(科基)</v>
          </cell>
          <cell r="E256" t="str">
            <v>1515K19155</v>
          </cell>
          <cell r="F256" t="str">
            <v>（科基）医学生の学習活動における動機づけと自己意識との関係性の調査</v>
          </cell>
          <cell r="G256" t="str">
            <v>（科基）医学生の学習活動における動機づけ</v>
          </cell>
          <cell r="H256" t="str">
            <v>科研費（基金）</v>
          </cell>
          <cell r="I256">
            <v>20150401</v>
          </cell>
          <cell r="J256">
            <v>20190331</v>
          </cell>
          <cell r="K256" t="str">
            <v>2015年度</v>
          </cell>
          <cell r="L256" t="str">
            <v>（支出）学術研究助成基金助成金(科基)</v>
          </cell>
          <cell r="M256" t="str">
            <v>直接経費</v>
          </cell>
          <cell r="N256" t="str">
            <v>科研費</v>
          </cell>
          <cell r="O256" t="str">
            <v>繰越有</v>
          </cell>
          <cell r="P256" t="str">
            <v>研）学術院（福浦）</v>
          </cell>
          <cell r="Q256" t="str">
            <v>飯田　洋</v>
          </cell>
          <cell r="R256" t="str">
            <v>医学研究科</v>
          </cell>
          <cell r="S256" t="str">
            <v>助教</v>
          </cell>
          <cell r="W256">
            <v>20190331</v>
          </cell>
          <cell r="X256" t="str">
            <v>開始</v>
          </cell>
          <cell r="Y256" t="str">
            <v>虎谷　裕子</v>
          </cell>
          <cell r="Z256" t="str">
            <v>研究推進部（八景）（29-）</v>
          </cell>
          <cell r="AA256" t="str">
            <v>若手研究(B)</v>
          </cell>
          <cell r="AB256" t="str">
            <v>15K19155</v>
          </cell>
          <cell r="AC256" t="str">
            <v>許可しない</v>
          </cell>
          <cell r="AD256" t="str">
            <v>許可しない</v>
          </cell>
          <cell r="AE256" t="str">
            <v>許可しない</v>
          </cell>
          <cell r="AF256" t="str">
            <v>直接費</v>
          </cell>
          <cell r="AG256">
            <v>10952502</v>
          </cell>
          <cell r="AH256" t="str">
            <v>研）飯田　洋（25-）</v>
          </cell>
          <cell r="AI256">
            <v>100</v>
          </cell>
          <cell r="AJ256">
            <v>0</v>
          </cell>
          <cell r="AK256">
            <v>0</v>
          </cell>
          <cell r="AL256">
            <v>0</v>
          </cell>
          <cell r="AM256">
            <v>0</v>
          </cell>
          <cell r="AN256">
            <v>675773</v>
          </cell>
          <cell r="AO256">
            <v>600000</v>
          </cell>
          <cell r="AP256">
            <v>0</v>
          </cell>
          <cell r="AQ256">
            <v>0</v>
          </cell>
          <cell r="AR256">
            <v>1275773</v>
          </cell>
        </row>
        <row r="257">
          <cell r="A257" t="str">
            <v>1515K19740須田　顕</v>
          </cell>
          <cell r="B257" t="str">
            <v>須田　顕</v>
          </cell>
          <cell r="C257" t="str">
            <v>2018年度</v>
          </cell>
          <cell r="D257" t="str">
            <v>（収入）学術研究助成基金助成金(科基)</v>
          </cell>
          <cell r="E257" t="str">
            <v>1515K19740</v>
          </cell>
          <cell r="F257" t="str">
            <v>（科基）抗NMDA受容体抗体陽性脳炎の病態に関する分子生物学的研究</v>
          </cell>
          <cell r="G257" t="str">
            <v>（科基）抗NMDA受容体抗体陽性脳炎の病</v>
          </cell>
          <cell r="H257" t="str">
            <v>科研費（基金）</v>
          </cell>
          <cell r="I257">
            <v>20150401</v>
          </cell>
          <cell r="J257">
            <v>20190331</v>
          </cell>
          <cell r="K257" t="str">
            <v>2015年度</v>
          </cell>
          <cell r="L257" t="str">
            <v>（支出）学術研究助成基金助成金(科基)</v>
          </cell>
          <cell r="M257" t="str">
            <v>直接経費</v>
          </cell>
          <cell r="N257" t="str">
            <v>科研費</v>
          </cell>
          <cell r="O257" t="str">
            <v>繰越有</v>
          </cell>
          <cell r="P257" t="str">
            <v>研）学術院（福浦）</v>
          </cell>
          <cell r="Q257" t="str">
            <v>須田　顕</v>
          </cell>
          <cell r="R257" t="str">
            <v>医学研究科</v>
          </cell>
          <cell r="S257" t="str">
            <v>助教</v>
          </cell>
          <cell r="W257">
            <v>20190331</v>
          </cell>
          <cell r="X257" t="str">
            <v>開始</v>
          </cell>
          <cell r="Y257" t="str">
            <v>虎谷　裕子</v>
          </cell>
          <cell r="Z257" t="str">
            <v>研究推進部（八景）（29-）</v>
          </cell>
          <cell r="AA257" t="str">
            <v>若手研究(B) ※H29→H30補助事業期間延長承認課題</v>
          </cell>
          <cell r="AB257" t="str">
            <v>15K19740</v>
          </cell>
          <cell r="AC257" t="str">
            <v>許可しない</v>
          </cell>
          <cell r="AD257" t="str">
            <v>許可しない</v>
          </cell>
          <cell r="AE257" t="str">
            <v>許可しない</v>
          </cell>
          <cell r="AF257" t="str">
            <v>直接費</v>
          </cell>
          <cell r="AG257">
            <v>10952490</v>
          </cell>
          <cell r="AH257" t="str">
            <v>研）須田　顕（25-）</v>
          </cell>
          <cell r="AI257">
            <v>100</v>
          </cell>
          <cell r="AJ257">
            <v>0</v>
          </cell>
          <cell r="AK257">
            <v>0</v>
          </cell>
          <cell r="AL257">
            <v>0</v>
          </cell>
          <cell r="AM257">
            <v>0</v>
          </cell>
          <cell r="AN257">
            <v>1168890</v>
          </cell>
          <cell r="AO257">
            <v>0</v>
          </cell>
          <cell r="AP257">
            <v>0</v>
          </cell>
          <cell r="AQ257">
            <v>0</v>
          </cell>
          <cell r="AR257">
            <v>1168890</v>
          </cell>
        </row>
        <row r="258">
          <cell r="A258" t="str">
            <v>1515K20066水原　敬洋</v>
          </cell>
          <cell r="B258" t="str">
            <v>水原　敬洋</v>
          </cell>
          <cell r="C258" t="str">
            <v>2018年度</v>
          </cell>
          <cell r="D258" t="str">
            <v>（収入）学術研究助成基金助成金(科基)</v>
          </cell>
          <cell r="E258" t="str">
            <v>1515K20066</v>
          </cell>
          <cell r="F258" t="str">
            <v>（科基）メラトニン前投薬による小児全身麻酔後の覚醒時せん妄予防効果</v>
          </cell>
          <cell r="G258" t="str">
            <v>（科基）メラトニン前投薬による小児全身麻</v>
          </cell>
          <cell r="H258" t="str">
            <v>科研費（基金）</v>
          </cell>
          <cell r="I258">
            <v>20170401</v>
          </cell>
          <cell r="J258">
            <v>20190331</v>
          </cell>
          <cell r="K258" t="str">
            <v>2017年度</v>
          </cell>
          <cell r="L258" t="str">
            <v>（支出）学術研究助成基金助成金(科基)</v>
          </cell>
          <cell r="M258" t="str">
            <v>直接経費</v>
          </cell>
          <cell r="N258" t="str">
            <v>科研費</v>
          </cell>
          <cell r="O258" t="str">
            <v>繰越有</v>
          </cell>
          <cell r="P258" t="str">
            <v>病）学術院（病院）</v>
          </cell>
          <cell r="Q258" t="str">
            <v>水原　敬洋</v>
          </cell>
          <cell r="R258" t="str">
            <v>附属病院</v>
          </cell>
          <cell r="S258" t="str">
            <v>講師</v>
          </cell>
          <cell r="W258">
            <v>20190331</v>
          </cell>
          <cell r="X258" t="str">
            <v>開始</v>
          </cell>
          <cell r="Y258" t="str">
            <v>虎谷　裕子</v>
          </cell>
          <cell r="Z258" t="str">
            <v>研究推進部（八景）（29-）</v>
          </cell>
          <cell r="AA258" t="str">
            <v>若手研究(B) 転入（神奈川県立こども医療ｾﾝﾀｰ） ※H29→H30補助事業期間延長承認課題</v>
          </cell>
          <cell r="AB258" t="str">
            <v>15K20066</v>
          </cell>
          <cell r="AC258" t="str">
            <v>許可しない</v>
          </cell>
          <cell r="AD258" t="str">
            <v>許可しない</v>
          </cell>
          <cell r="AE258" t="str">
            <v>許可しない</v>
          </cell>
          <cell r="AF258" t="str">
            <v>直接費</v>
          </cell>
          <cell r="AG258">
            <v>11001018</v>
          </cell>
          <cell r="AH258" t="str">
            <v>病附）水原　敬洋（29-）</v>
          </cell>
          <cell r="AI258">
            <v>100</v>
          </cell>
          <cell r="AJ258">
            <v>0</v>
          </cell>
          <cell r="AK258">
            <v>0</v>
          </cell>
          <cell r="AL258">
            <v>0</v>
          </cell>
          <cell r="AM258">
            <v>0</v>
          </cell>
          <cell r="AN258">
            <v>782773</v>
          </cell>
          <cell r="AO258">
            <v>0</v>
          </cell>
          <cell r="AP258">
            <v>0</v>
          </cell>
          <cell r="AQ258">
            <v>0</v>
          </cell>
          <cell r="AR258">
            <v>782773</v>
          </cell>
        </row>
        <row r="259">
          <cell r="A259" t="str">
            <v>1515K20663大山　裕美子</v>
          </cell>
          <cell r="B259" t="str">
            <v>大山　裕美子</v>
          </cell>
          <cell r="C259" t="str">
            <v>2018年度</v>
          </cell>
          <cell r="D259" t="str">
            <v>（収入）学術研究助成基金助成金(科基)</v>
          </cell>
          <cell r="E259" t="str">
            <v>1515K20663</v>
          </cell>
          <cell r="F259" t="str">
            <v>（科基）臨床看護教育者の教育方法学習のためのシミュレーション教育プログラムの開発と評価</v>
          </cell>
          <cell r="G259" t="str">
            <v>（科基）臨床看護教育者の教育方法学習のた</v>
          </cell>
          <cell r="H259" t="str">
            <v>科研費（基金）</v>
          </cell>
          <cell r="I259">
            <v>20160401</v>
          </cell>
          <cell r="J259">
            <v>20190331</v>
          </cell>
          <cell r="K259" t="str">
            <v>2016年度</v>
          </cell>
          <cell r="L259" t="str">
            <v>（支出）学術研究助成基金助成金(科基)</v>
          </cell>
          <cell r="M259" t="str">
            <v>直接経費</v>
          </cell>
          <cell r="N259" t="str">
            <v>科研費</v>
          </cell>
          <cell r="O259" t="str">
            <v>繰越有</v>
          </cell>
          <cell r="P259" t="str">
            <v>研）学術院（福浦）</v>
          </cell>
          <cell r="Q259" t="str">
            <v>大山　裕美子</v>
          </cell>
          <cell r="R259" t="str">
            <v>看護学科</v>
          </cell>
          <cell r="S259" t="str">
            <v>講師</v>
          </cell>
          <cell r="W259">
            <v>20190331</v>
          </cell>
          <cell r="X259" t="str">
            <v>開始</v>
          </cell>
          <cell r="Y259" t="str">
            <v>虎谷　裕子</v>
          </cell>
          <cell r="Z259" t="str">
            <v>研究推進部（八景）（29-）</v>
          </cell>
          <cell r="AA259" t="str">
            <v>若手研究(B) ※H29→H30補助事業期間延長承認課題</v>
          </cell>
          <cell r="AB259" t="str">
            <v>15K20663</v>
          </cell>
          <cell r="AC259" t="str">
            <v>許可しない</v>
          </cell>
          <cell r="AD259" t="str">
            <v>許可しない</v>
          </cell>
          <cell r="AE259" t="str">
            <v>許可しない</v>
          </cell>
          <cell r="AF259" t="str">
            <v>直接費</v>
          </cell>
          <cell r="AG259">
            <v>10953917</v>
          </cell>
          <cell r="AH259" t="str">
            <v>研）大山　裕美子（28-）</v>
          </cell>
          <cell r="AI259">
            <v>100</v>
          </cell>
          <cell r="AJ259">
            <v>0</v>
          </cell>
          <cell r="AK259">
            <v>0</v>
          </cell>
          <cell r="AL259">
            <v>0</v>
          </cell>
          <cell r="AM259">
            <v>0</v>
          </cell>
          <cell r="AN259">
            <v>1654018</v>
          </cell>
          <cell r="AO259">
            <v>0</v>
          </cell>
          <cell r="AP259">
            <v>0</v>
          </cell>
          <cell r="AQ259">
            <v>0</v>
          </cell>
          <cell r="AR259">
            <v>1654018</v>
          </cell>
        </row>
        <row r="260">
          <cell r="A260" t="str">
            <v>1515K20707三條　真紀子</v>
          </cell>
          <cell r="B260" t="str">
            <v>三條　真紀子</v>
          </cell>
          <cell r="C260" t="str">
            <v>2018年度</v>
          </cell>
          <cell r="D260" t="str">
            <v>（収入）学術研究助成基金助成金(科基)</v>
          </cell>
          <cell r="E260" t="str">
            <v>1515K20707</v>
          </cell>
          <cell r="F260" t="str">
            <v>（科基）がん患者の家族のQOLの測定方法の確立と看護支援プログラムの開発</v>
          </cell>
          <cell r="G260" t="str">
            <v>（科基）がん患者の家族のQOLの測定方法</v>
          </cell>
          <cell r="H260" t="str">
            <v>科研費（基金）</v>
          </cell>
          <cell r="I260">
            <v>20150401</v>
          </cell>
          <cell r="J260">
            <v>20180701</v>
          </cell>
          <cell r="K260" t="str">
            <v>2015年度</v>
          </cell>
          <cell r="L260" t="str">
            <v>（支出）学術研究助成基金助成金(科基)</v>
          </cell>
          <cell r="M260" t="str">
            <v>直接経費</v>
          </cell>
          <cell r="N260" t="str">
            <v>科研費</v>
          </cell>
          <cell r="O260" t="str">
            <v>繰越有</v>
          </cell>
          <cell r="P260" t="str">
            <v>研）学術院（福浦）</v>
          </cell>
          <cell r="Q260" t="str">
            <v>三條　真紀子</v>
          </cell>
          <cell r="R260" t="str">
            <v>医学研究科</v>
          </cell>
          <cell r="S260" t="str">
            <v>講師</v>
          </cell>
          <cell r="W260">
            <v>20180701</v>
          </cell>
          <cell r="X260" t="str">
            <v>開始</v>
          </cell>
          <cell r="Y260" t="str">
            <v>虎谷　裕子</v>
          </cell>
          <cell r="Z260" t="str">
            <v>研究推進部（八景）（29-）</v>
          </cell>
          <cell r="AA260" t="str">
            <v>若手研究(B) ※転出（東京女子医科大学 H30.7.1）</v>
          </cell>
          <cell r="AB260" t="str">
            <v>15K20707</v>
          </cell>
          <cell r="AC260" t="str">
            <v>許可しない</v>
          </cell>
          <cell r="AD260" t="str">
            <v>許可しない</v>
          </cell>
          <cell r="AE260" t="str">
            <v>許可しない</v>
          </cell>
          <cell r="AF260" t="str">
            <v>直接費</v>
          </cell>
          <cell r="AG260">
            <v>10953074</v>
          </cell>
          <cell r="AH260" t="str">
            <v>研）三條　真紀子（26-）</v>
          </cell>
          <cell r="AI260">
            <v>100</v>
          </cell>
          <cell r="AJ260">
            <v>0</v>
          </cell>
          <cell r="AK260">
            <v>0</v>
          </cell>
          <cell r="AL260">
            <v>0</v>
          </cell>
          <cell r="AM260">
            <v>0</v>
          </cell>
          <cell r="AN260">
            <v>653873</v>
          </cell>
          <cell r="AO260">
            <v>700000</v>
          </cell>
          <cell r="AP260">
            <v>0</v>
          </cell>
          <cell r="AQ260">
            <v>1331622</v>
          </cell>
          <cell r="AR260">
            <v>22251</v>
          </cell>
        </row>
        <row r="261">
          <cell r="A261" t="str">
            <v>1515K20708徳永　友里</v>
          </cell>
          <cell r="B261" t="str">
            <v>徳永　友里</v>
          </cell>
          <cell r="C261" t="str">
            <v>2018年度</v>
          </cell>
          <cell r="D261" t="str">
            <v>（収入）学術研究助成基金助成金(科基)</v>
          </cell>
          <cell r="E261" t="str">
            <v>1515K20708</v>
          </cell>
          <cell r="F261" t="str">
            <v>（科基）2型糖尿病患者へのNASH/NAFLD・肝癌予防のための看護支援に関する研究</v>
          </cell>
          <cell r="G261" t="str">
            <v>（科基）2型糖尿病患者へのNASH/NA</v>
          </cell>
          <cell r="H261" t="str">
            <v>科研費（基金）</v>
          </cell>
          <cell r="I261">
            <v>20150401</v>
          </cell>
          <cell r="J261">
            <v>20190331</v>
          </cell>
          <cell r="K261" t="str">
            <v>2015年度</v>
          </cell>
          <cell r="L261" t="str">
            <v>（支出）学術研究助成基金助成金(科基)</v>
          </cell>
          <cell r="M261" t="str">
            <v>直接経費</v>
          </cell>
          <cell r="N261" t="str">
            <v>科研費</v>
          </cell>
          <cell r="O261" t="str">
            <v>繰越有</v>
          </cell>
          <cell r="P261" t="str">
            <v>研）学術院（福浦）</v>
          </cell>
          <cell r="Q261" t="str">
            <v>徳永　友里</v>
          </cell>
          <cell r="R261" t="str">
            <v>医学研究科</v>
          </cell>
          <cell r="S261" t="str">
            <v>助教</v>
          </cell>
          <cell r="W261">
            <v>20190331</v>
          </cell>
          <cell r="X261" t="str">
            <v>開始</v>
          </cell>
          <cell r="Y261" t="str">
            <v>虎谷　裕子</v>
          </cell>
          <cell r="Z261" t="str">
            <v>研究推進部（八景）（29-）</v>
          </cell>
          <cell r="AA261" t="str">
            <v>若手研究(B)</v>
          </cell>
          <cell r="AB261" t="str">
            <v>15K20708</v>
          </cell>
          <cell r="AC261" t="str">
            <v>許可しない</v>
          </cell>
          <cell r="AD261" t="str">
            <v>許可しない</v>
          </cell>
          <cell r="AE261" t="str">
            <v>許可しない</v>
          </cell>
          <cell r="AF261" t="str">
            <v>直接費</v>
          </cell>
          <cell r="AG261">
            <v>10953063</v>
          </cell>
          <cell r="AH261" t="str">
            <v>研）徳永　友里（25-）</v>
          </cell>
          <cell r="AI261">
            <v>100</v>
          </cell>
          <cell r="AJ261">
            <v>0</v>
          </cell>
          <cell r="AK261">
            <v>0</v>
          </cell>
          <cell r="AL261">
            <v>0</v>
          </cell>
          <cell r="AM261">
            <v>0</v>
          </cell>
          <cell r="AN261">
            <v>88707</v>
          </cell>
          <cell r="AO261">
            <v>250000</v>
          </cell>
          <cell r="AP261">
            <v>0</v>
          </cell>
          <cell r="AQ261">
            <v>0</v>
          </cell>
          <cell r="AR261">
            <v>338707</v>
          </cell>
        </row>
        <row r="262">
          <cell r="A262" t="str">
            <v>1515K20736落合　亮太</v>
          </cell>
          <cell r="B262" t="str">
            <v>落合　亮太</v>
          </cell>
          <cell r="C262" t="str">
            <v>2018年度</v>
          </cell>
          <cell r="D262" t="str">
            <v>（収入）学術研究助成基金助成金(科基)</v>
          </cell>
          <cell r="E262" t="str">
            <v>1515K20736</v>
          </cell>
          <cell r="F262" t="str">
            <v>（科基）成人先天性心疾患患者の就労と社会保障制度利用状況に関する包括的研究</v>
          </cell>
          <cell r="G262" t="str">
            <v>（科基）成人先天性心疾患患者の就労と社会</v>
          </cell>
          <cell r="H262" t="str">
            <v>科研費（基金）</v>
          </cell>
          <cell r="I262">
            <v>20150401</v>
          </cell>
          <cell r="J262">
            <v>20190331</v>
          </cell>
          <cell r="K262" t="str">
            <v>2015年度</v>
          </cell>
          <cell r="L262" t="str">
            <v>（支出）学術研究助成基金助成金(科基)</v>
          </cell>
          <cell r="M262" t="str">
            <v>直接経費</v>
          </cell>
          <cell r="N262" t="str">
            <v>科研費</v>
          </cell>
          <cell r="O262" t="str">
            <v>繰越有</v>
          </cell>
          <cell r="P262" t="str">
            <v>研）学術院（福浦）</v>
          </cell>
          <cell r="Q262" t="str">
            <v>落合　亮太</v>
          </cell>
          <cell r="R262" t="str">
            <v>医学研究科</v>
          </cell>
          <cell r="S262" t="str">
            <v>准教授</v>
          </cell>
          <cell r="W262">
            <v>20190331</v>
          </cell>
          <cell r="X262" t="str">
            <v>開始</v>
          </cell>
          <cell r="Y262" t="str">
            <v>虎谷　裕子</v>
          </cell>
          <cell r="Z262" t="str">
            <v>研究推進部（八景）（29-）</v>
          </cell>
          <cell r="AA262" t="str">
            <v>若手研究(B) ※H29→H30補助事業期間延長承認課題</v>
          </cell>
          <cell r="AB262" t="str">
            <v>15K20736</v>
          </cell>
          <cell r="AC262" t="str">
            <v>許可しない</v>
          </cell>
          <cell r="AD262" t="str">
            <v>許可しない</v>
          </cell>
          <cell r="AE262" t="str">
            <v>許可しない</v>
          </cell>
          <cell r="AF262" t="str">
            <v>直接費</v>
          </cell>
          <cell r="AG262">
            <v>10953072</v>
          </cell>
          <cell r="AH262" t="str">
            <v>研）落合　亮太（26-）</v>
          </cell>
          <cell r="AI262">
            <v>100</v>
          </cell>
          <cell r="AJ262">
            <v>0</v>
          </cell>
          <cell r="AK262">
            <v>0</v>
          </cell>
          <cell r="AL262">
            <v>0</v>
          </cell>
          <cell r="AM262">
            <v>0</v>
          </cell>
          <cell r="AN262">
            <v>668024</v>
          </cell>
          <cell r="AO262">
            <v>0</v>
          </cell>
          <cell r="AP262">
            <v>0</v>
          </cell>
          <cell r="AQ262">
            <v>0</v>
          </cell>
          <cell r="AR262">
            <v>668024</v>
          </cell>
        </row>
        <row r="263">
          <cell r="A263" t="str">
            <v>1515K20737杉村　篤士</v>
          </cell>
          <cell r="B263" t="str">
            <v>杉村　篤士</v>
          </cell>
          <cell r="C263" t="str">
            <v>2018年度</v>
          </cell>
          <cell r="D263" t="str">
            <v>（収入）学術研究助成基金助成金(科基)</v>
          </cell>
          <cell r="E263" t="str">
            <v>1515K20737</v>
          </cell>
          <cell r="F263" t="str">
            <v>（科基）乳幼児期からADに罹患している子どもの学童期におけるセルフケア獲得過程</v>
          </cell>
          <cell r="G263" t="str">
            <v>（科基）乳幼児期からADに罹患している子</v>
          </cell>
          <cell r="H263" t="str">
            <v>科研費（基金）</v>
          </cell>
          <cell r="I263">
            <v>20150401</v>
          </cell>
          <cell r="J263">
            <v>20190331</v>
          </cell>
          <cell r="K263" t="str">
            <v>2015年度</v>
          </cell>
          <cell r="L263" t="str">
            <v>（支出）学術研究助成基金助成金(科基)</v>
          </cell>
          <cell r="M263" t="str">
            <v>直接経費</v>
          </cell>
          <cell r="N263" t="str">
            <v>科研費</v>
          </cell>
          <cell r="O263" t="str">
            <v>繰越有</v>
          </cell>
          <cell r="P263" t="str">
            <v>研）学術院（福浦）</v>
          </cell>
          <cell r="Q263" t="str">
            <v>杉村　篤士</v>
          </cell>
          <cell r="R263" t="str">
            <v>医学研究科</v>
          </cell>
          <cell r="S263" t="str">
            <v>助教</v>
          </cell>
          <cell r="W263">
            <v>20190331</v>
          </cell>
          <cell r="X263" t="str">
            <v>開始</v>
          </cell>
          <cell r="Y263" t="str">
            <v>虎谷　裕子</v>
          </cell>
          <cell r="Z263" t="str">
            <v>研究推進部（八景）（29-）</v>
          </cell>
          <cell r="AA263" t="str">
            <v>若手研究(B) ※H29→H30補助事業期間延長承認課題</v>
          </cell>
          <cell r="AB263" t="str">
            <v>15K20737</v>
          </cell>
          <cell r="AC263" t="str">
            <v>許可しない</v>
          </cell>
          <cell r="AD263" t="str">
            <v>許可しない</v>
          </cell>
          <cell r="AE263" t="str">
            <v>許可しない</v>
          </cell>
          <cell r="AF263" t="str">
            <v>直接費</v>
          </cell>
          <cell r="AG263">
            <v>10953064</v>
          </cell>
          <cell r="AH263" t="str">
            <v>研）杉村　篤士（25-）</v>
          </cell>
          <cell r="AI263">
            <v>100</v>
          </cell>
          <cell r="AJ263">
            <v>0</v>
          </cell>
          <cell r="AK263">
            <v>0</v>
          </cell>
          <cell r="AL263">
            <v>0</v>
          </cell>
          <cell r="AM263">
            <v>0</v>
          </cell>
          <cell r="AN263">
            <v>62034</v>
          </cell>
          <cell r="AO263">
            <v>0</v>
          </cell>
          <cell r="AP263">
            <v>0</v>
          </cell>
          <cell r="AQ263">
            <v>0</v>
          </cell>
          <cell r="AR263">
            <v>62034</v>
          </cell>
        </row>
        <row r="264">
          <cell r="A264" t="str">
            <v>1515K20809大河内　彩子</v>
          </cell>
          <cell r="B264" t="str">
            <v>大河内　彩子</v>
          </cell>
          <cell r="C264" t="str">
            <v>2018年度</v>
          </cell>
          <cell r="D264" t="str">
            <v>（収入）学術研究助成基金助成金(科基)</v>
          </cell>
          <cell r="E264" t="str">
            <v>1515K20809</v>
          </cell>
          <cell r="F264" t="str">
            <v>（科基）連続体概念における発達障害児の多職種支援に向けた「気になる子ども」評価尺度の開発</v>
          </cell>
          <cell r="G264" t="str">
            <v>（科基）連続体概念における発達障害児の多</v>
          </cell>
          <cell r="H264" t="str">
            <v>科研費（基金）</v>
          </cell>
          <cell r="I264">
            <v>20150401</v>
          </cell>
          <cell r="J264">
            <v>20180401</v>
          </cell>
          <cell r="K264" t="str">
            <v>2015年度</v>
          </cell>
          <cell r="L264" t="str">
            <v>（支出）学術研究助成基金助成金(科基)</v>
          </cell>
          <cell r="M264" t="str">
            <v>直接経費</v>
          </cell>
          <cell r="N264" t="str">
            <v>科研費</v>
          </cell>
          <cell r="O264" t="str">
            <v>繰越有</v>
          </cell>
          <cell r="P264" t="str">
            <v>研）学術院（福浦）</v>
          </cell>
          <cell r="Q264" t="str">
            <v>大河内（井出）　彩子</v>
          </cell>
          <cell r="R264" t="str">
            <v>医学研究科</v>
          </cell>
          <cell r="S264" t="str">
            <v>准教授</v>
          </cell>
          <cell r="W264">
            <v>20180401</v>
          </cell>
          <cell r="X264" t="str">
            <v>開始</v>
          </cell>
          <cell r="Y264" t="str">
            <v>虎谷　裕子</v>
          </cell>
          <cell r="Z264" t="str">
            <v>研究推進部（八景）（29-）</v>
          </cell>
          <cell r="AA264" t="str">
            <v>若手研究(B) ※転出（熊本大学 2018.4.1）</v>
          </cell>
          <cell r="AB264" t="str">
            <v>15K20809</v>
          </cell>
          <cell r="AC264" t="str">
            <v>許可しない</v>
          </cell>
          <cell r="AD264" t="str">
            <v>許可しない</v>
          </cell>
          <cell r="AE264" t="str">
            <v>許可しない</v>
          </cell>
          <cell r="AF264" t="str">
            <v>直接費</v>
          </cell>
          <cell r="AG264">
            <v>10953068</v>
          </cell>
          <cell r="AH264" t="str">
            <v>研）大河内（井出）彩子（25-）（H31.3.31</v>
          </cell>
          <cell r="AI264">
            <v>100</v>
          </cell>
          <cell r="AJ264">
            <v>0</v>
          </cell>
          <cell r="AK264">
            <v>0</v>
          </cell>
          <cell r="AL264">
            <v>0</v>
          </cell>
          <cell r="AM264">
            <v>0</v>
          </cell>
          <cell r="AN264">
            <v>208916</v>
          </cell>
          <cell r="AO264">
            <v>800000</v>
          </cell>
          <cell r="AP264">
            <v>0</v>
          </cell>
          <cell r="AQ264">
            <v>1008916</v>
          </cell>
          <cell r="AR264">
            <v>0</v>
          </cell>
        </row>
        <row r="265">
          <cell r="A265" t="str">
            <v>1515K21626仙石　徹</v>
          </cell>
          <cell r="B265" t="str">
            <v>仙石　徹</v>
          </cell>
          <cell r="C265" t="str">
            <v>2018年度</v>
          </cell>
          <cell r="D265" t="str">
            <v>（収入）学術研究助成基金助成金(科基)</v>
          </cell>
          <cell r="E265" t="str">
            <v>1515K21626</v>
          </cell>
          <cell r="F265" t="str">
            <v>（科基）ヒストン脱メチル化酵素の反応機構解析と阻害剤開発</v>
          </cell>
          <cell r="G265" t="str">
            <v>（科基）ヒストン脱メチル化酵素の反応機構</v>
          </cell>
          <cell r="H265" t="str">
            <v>科研費（基金）</v>
          </cell>
          <cell r="I265">
            <v>20180401</v>
          </cell>
          <cell r="J265">
            <v>20190331</v>
          </cell>
          <cell r="K265" t="str">
            <v>2018年度</v>
          </cell>
          <cell r="L265" t="str">
            <v>（支出）学術研究助成基金助成金(科基)</v>
          </cell>
          <cell r="M265" t="str">
            <v>直接経費</v>
          </cell>
          <cell r="N265" t="str">
            <v>科研費</v>
          </cell>
          <cell r="O265" t="str">
            <v>繰越有</v>
          </cell>
          <cell r="P265" t="str">
            <v>研）学術院（福浦）</v>
          </cell>
          <cell r="Q265" t="str">
            <v>仙石　徹</v>
          </cell>
          <cell r="R265" t="str">
            <v>医学研究科</v>
          </cell>
          <cell r="S265" t="str">
            <v>講師</v>
          </cell>
          <cell r="W265">
            <v>20190331</v>
          </cell>
          <cell r="X265" t="str">
            <v>開始</v>
          </cell>
          <cell r="Y265" t="str">
            <v>虎谷　裕子</v>
          </cell>
          <cell r="Z265" t="str">
            <v>研究推進部（八景）（29-）</v>
          </cell>
          <cell r="AA265" t="str">
            <v>若手研究(B)  転入（理化学研究所 2018.4.1）</v>
          </cell>
          <cell r="AB265" t="str">
            <v>15K21626</v>
          </cell>
          <cell r="AC265" t="str">
            <v>許可しない</v>
          </cell>
          <cell r="AD265" t="str">
            <v>許可しない</v>
          </cell>
          <cell r="AE265" t="str">
            <v>許可しない</v>
          </cell>
          <cell r="AF265" t="str">
            <v>直接費</v>
          </cell>
          <cell r="AG265">
            <v>10952236</v>
          </cell>
          <cell r="AH265" t="str">
            <v>研）仙石 徹（30-）</v>
          </cell>
          <cell r="AI265">
            <v>100</v>
          </cell>
          <cell r="AJ265">
            <v>0</v>
          </cell>
          <cell r="AK265">
            <v>0</v>
          </cell>
          <cell r="AL265">
            <v>0</v>
          </cell>
          <cell r="AM265">
            <v>0</v>
          </cell>
          <cell r="AN265">
            <v>0</v>
          </cell>
          <cell r="AO265">
            <v>1530347</v>
          </cell>
          <cell r="AP265">
            <v>0</v>
          </cell>
          <cell r="AQ265">
            <v>0</v>
          </cell>
          <cell r="AR265">
            <v>1530347</v>
          </cell>
        </row>
        <row r="266">
          <cell r="A266" t="str">
            <v>1515KK0314関根　圭輔</v>
          </cell>
          <cell r="B266" t="str">
            <v>関根　圭輔</v>
          </cell>
          <cell r="C266" t="str">
            <v>2018年度</v>
          </cell>
          <cell r="D266" t="str">
            <v>（収入）学術研究助成基金助成金(科基)</v>
          </cell>
          <cell r="E266" t="str">
            <v>1515KK0314</v>
          </cell>
          <cell r="F266" t="str">
            <v>（科基）1細胞レベルでの膵癌幹細胞の特性変化の細胞系譜的解析（国際共同研究強化）</v>
          </cell>
          <cell r="G266" t="str">
            <v>（科基）1細胞レベルでの膵癌幹細胞の特性</v>
          </cell>
          <cell r="H266" t="str">
            <v>科研費（基金）</v>
          </cell>
          <cell r="I266">
            <v>20160512</v>
          </cell>
          <cell r="J266">
            <v>20190331</v>
          </cell>
          <cell r="K266" t="str">
            <v>2016年度</v>
          </cell>
          <cell r="L266" t="str">
            <v>（支出）学術研究助成基金助成金(科基)</v>
          </cell>
          <cell r="M266" t="str">
            <v>直接経費</v>
          </cell>
          <cell r="N266" t="str">
            <v>科研費</v>
          </cell>
          <cell r="O266" t="str">
            <v>繰越有</v>
          </cell>
          <cell r="P266" t="str">
            <v>研）学術院（福浦）</v>
          </cell>
          <cell r="Q266" t="str">
            <v>関根　圭輔</v>
          </cell>
          <cell r="R266" t="str">
            <v>医学研究科</v>
          </cell>
          <cell r="S266" t="str">
            <v>助教</v>
          </cell>
          <cell r="W266">
            <v>20190331</v>
          </cell>
          <cell r="X266" t="str">
            <v>開始</v>
          </cell>
          <cell r="Y266" t="str">
            <v>虎谷　裕子</v>
          </cell>
          <cell r="Z266" t="str">
            <v>研究推進部（八景）（29-）</v>
          </cell>
          <cell r="AA266" t="str">
            <v>国際共同研究加速基金（国際共同研究強化） ※H29→H30補助事業期間延長承認課題</v>
          </cell>
          <cell r="AB266" t="str">
            <v>15KK0314</v>
          </cell>
          <cell r="AC266" t="str">
            <v>許可しない</v>
          </cell>
          <cell r="AD266" t="str">
            <v>許可しない</v>
          </cell>
          <cell r="AE266" t="str">
            <v>許可しない</v>
          </cell>
          <cell r="AF266" t="str">
            <v>直接費</v>
          </cell>
          <cell r="AG266">
            <v>10952355</v>
          </cell>
          <cell r="AH266" t="str">
            <v>研）関根　圭輔（21-）</v>
          </cell>
          <cell r="AI266">
            <v>100</v>
          </cell>
          <cell r="AJ266">
            <v>0</v>
          </cell>
          <cell r="AK266">
            <v>0</v>
          </cell>
          <cell r="AL266">
            <v>0</v>
          </cell>
          <cell r="AM266">
            <v>0</v>
          </cell>
          <cell r="AN266">
            <v>2334130</v>
          </cell>
          <cell r="AO266">
            <v>0</v>
          </cell>
          <cell r="AP266">
            <v>0</v>
          </cell>
          <cell r="AQ266">
            <v>0</v>
          </cell>
          <cell r="AR266">
            <v>2334130</v>
          </cell>
        </row>
        <row r="267">
          <cell r="A267" t="str">
            <v>1515KT0002鈴木　ゆめ</v>
          </cell>
          <cell r="B267" t="str">
            <v>鈴木　ゆめ</v>
          </cell>
          <cell r="C267" t="str">
            <v>2018年度</v>
          </cell>
          <cell r="D267" t="str">
            <v>（収入）学術研究助成基金助成金(科基)</v>
          </cell>
          <cell r="E267" t="str">
            <v>1515KT0002</v>
          </cell>
          <cell r="F267" t="str">
            <v>（科基・分）高齢者法の確立に向けて－学際的研究による高齢者特有の法的課題の究明</v>
          </cell>
          <cell r="G267" t="str">
            <v>（科基・分）高齢者法の確立に向けて－学際</v>
          </cell>
          <cell r="H267" t="str">
            <v>科研費（基金）</v>
          </cell>
          <cell r="I267">
            <v>20150401</v>
          </cell>
          <cell r="J267">
            <v>20190331</v>
          </cell>
          <cell r="K267" t="str">
            <v>2015年度</v>
          </cell>
          <cell r="L267" t="str">
            <v>（支出）学術研究助成基金助成金(科基)</v>
          </cell>
          <cell r="M267" t="str">
            <v>直接経費</v>
          </cell>
          <cell r="N267" t="str">
            <v>科研費</v>
          </cell>
          <cell r="O267" t="str">
            <v>繰越有</v>
          </cell>
          <cell r="P267" t="str">
            <v>病）学術院（病院）</v>
          </cell>
          <cell r="Q267" t="str">
            <v>鈴木　ゆめ</v>
          </cell>
          <cell r="R267" t="str">
            <v>センター病院</v>
          </cell>
          <cell r="S267" t="str">
            <v>教授</v>
          </cell>
          <cell r="W267">
            <v>20190331</v>
          </cell>
          <cell r="X267" t="str">
            <v>開始</v>
          </cell>
          <cell r="Y267" t="str">
            <v>虎谷　裕子</v>
          </cell>
          <cell r="Z267" t="str">
            <v>研究推進部（八景）（29-）</v>
          </cell>
          <cell r="AA267" t="str">
            <v>基盤研究(B) 分担金（横浜国立大学）</v>
          </cell>
          <cell r="AB267" t="str">
            <v>15KT0002</v>
          </cell>
          <cell r="AC267" t="str">
            <v>許可しない</v>
          </cell>
          <cell r="AD267" t="str">
            <v>許可しない</v>
          </cell>
          <cell r="AE267" t="str">
            <v>許可しない</v>
          </cell>
          <cell r="AF267" t="str">
            <v>直接費</v>
          </cell>
          <cell r="AG267">
            <v>11005004</v>
          </cell>
          <cell r="AH267" t="str">
            <v>病）鈴木　ゆめ（28-）</v>
          </cell>
          <cell r="AI267">
            <v>100</v>
          </cell>
          <cell r="AJ267">
            <v>0</v>
          </cell>
          <cell r="AK267">
            <v>0</v>
          </cell>
          <cell r="AL267">
            <v>0</v>
          </cell>
          <cell r="AM267">
            <v>0</v>
          </cell>
          <cell r="AN267">
            <v>193073</v>
          </cell>
          <cell r="AO267">
            <v>0</v>
          </cell>
          <cell r="AP267">
            <v>0</v>
          </cell>
          <cell r="AQ267">
            <v>0</v>
          </cell>
          <cell r="AR267">
            <v>193073</v>
          </cell>
        </row>
        <row r="268">
          <cell r="A268" t="str">
            <v>1515KT0067立川　仁典</v>
          </cell>
          <cell r="B268" t="str">
            <v>立川　仁典</v>
          </cell>
          <cell r="C268" t="str">
            <v>2018年度</v>
          </cell>
          <cell r="D268" t="str">
            <v>（収入）学術研究助成基金助成金(科基)</v>
          </cell>
          <cell r="E268" t="str">
            <v>1515KT0067</v>
          </cell>
          <cell r="F268" t="str">
            <v>（科基）量子論的遷移状態および量子論的反応経路の確立とその応用</v>
          </cell>
          <cell r="G268" t="str">
            <v>（科基）量子論的遷移状態および量子論的反</v>
          </cell>
          <cell r="H268" t="str">
            <v>科研費（基金）</v>
          </cell>
          <cell r="I268">
            <v>20150710</v>
          </cell>
          <cell r="J268">
            <v>20190331</v>
          </cell>
          <cell r="K268" t="str">
            <v>2015年度</v>
          </cell>
          <cell r="L268" t="str">
            <v>（支出）学術研究助成基金助成金(科基)</v>
          </cell>
          <cell r="M268" t="str">
            <v>直接経費</v>
          </cell>
          <cell r="N268" t="str">
            <v>科研費</v>
          </cell>
          <cell r="O268" t="str">
            <v>繰越有</v>
          </cell>
          <cell r="P268" t="str">
            <v>研）学術院</v>
          </cell>
          <cell r="Q268" t="str">
            <v>立川　仁典</v>
          </cell>
          <cell r="R268" t="str">
            <v>八景キャンパス</v>
          </cell>
          <cell r="S268" t="str">
            <v>教授</v>
          </cell>
          <cell r="W268">
            <v>20190331</v>
          </cell>
          <cell r="X268" t="str">
            <v>開始</v>
          </cell>
          <cell r="Y268" t="str">
            <v>虎谷　裕子</v>
          </cell>
          <cell r="Z268" t="str">
            <v>研究推進部（八景）（29-）</v>
          </cell>
          <cell r="AA268" t="str">
            <v>基盤研究(B) ※H29→H30補助事業期間延長承認課題</v>
          </cell>
          <cell r="AB268" t="str">
            <v>15KT0067</v>
          </cell>
          <cell r="AC268" t="str">
            <v>許可しない</v>
          </cell>
          <cell r="AD268" t="str">
            <v>許可しない</v>
          </cell>
          <cell r="AE268" t="str">
            <v>許可しない</v>
          </cell>
          <cell r="AF268" t="str">
            <v>直接費</v>
          </cell>
          <cell r="AG268">
            <v>10902003</v>
          </cell>
          <cell r="AH268" t="str">
            <v>研）立川　仁典（30-）</v>
          </cell>
          <cell r="AI268">
            <v>100</v>
          </cell>
          <cell r="AJ268">
            <v>0</v>
          </cell>
          <cell r="AK268">
            <v>0</v>
          </cell>
          <cell r="AL268">
            <v>0</v>
          </cell>
          <cell r="AM268">
            <v>0</v>
          </cell>
          <cell r="AN268">
            <v>0</v>
          </cell>
          <cell r="AO268">
            <v>0</v>
          </cell>
          <cell r="AP268">
            <v>1199390</v>
          </cell>
          <cell r="AQ268">
            <v>0</v>
          </cell>
          <cell r="AR268">
            <v>1199390</v>
          </cell>
        </row>
        <row r="269">
          <cell r="A269" t="str">
            <v>1616K00676青　正澄</v>
          </cell>
          <cell r="B269" t="str">
            <v>青　正澄</v>
          </cell>
          <cell r="C269" t="str">
            <v>2018年度</v>
          </cell>
          <cell r="D269" t="str">
            <v>（収入）学術研究助成基金助成金(科基)</v>
          </cell>
          <cell r="E269" t="str">
            <v>1616K00676</v>
          </cell>
          <cell r="F269" t="str">
            <v>（科基）東アジア地域における包括的越境大気汚染防止環境行動計画策定に向けた研究</v>
          </cell>
          <cell r="G269" t="str">
            <v>（科基）東アジア地域における包括的越境大</v>
          </cell>
          <cell r="H269" t="str">
            <v>科研費（基金）</v>
          </cell>
          <cell r="I269">
            <v>20160401</v>
          </cell>
          <cell r="J269">
            <v>20190331</v>
          </cell>
          <cell r="K269" t="str">
            <v>2016年度</v>
          </cell>
          <cell r="L269" t="str">
            <v>（支出）学術研究助成基金助成金(科基)</v>
          </cell>
          <cell r="M269" t="str">
            <v>直接経費</v>
          </cell>
          <cell r="N269" t="str">
            <v>科研費</v>
          </cell>
          <cell r="O269" t="str">
            <v>繰越有</v>
          </cell>
          <cell r="P269" t="str">
            <v>研）学術院</v>
          </cell>
          <cell r="Q269" t="str">
            <v>青　正澄</v>
          </cell>
          <cell r="R269" t="str">
            <v>八景キャンパス</v>
          </cell>
          <cell r="S269" t="str">
            <v>教授</v>
          </cell>
          <cell r="W269">
            <v>20190331</v>
          </cell>
          <cell r="X269" t="str">
            <v>開始</v>
          </cell>
          <cell r="Y269" t="str">
            <v>虎谷　裕子</v>
          </cell>
          <cell r="Z269" t="str">
            <v>研究推進部（八景）（29-）</v>
          </cell>
          <cell r="AA269" t="str">
            <v>基盤研究(C)</v>
          </cell>
          <cell r="AB269" t="str">
            <v>16K00676</v>
          </cell>
          <cell r="AC269" t="str">
            <v>許可しない</v>
          </cell>
          <cell r="AD269" t="str">
            <v>許可しない</v>
          </cell>
          <cell r="AE269" t="str">
            <v>許可しない</v>
          </cell>
          <cell r="AF269" t="str">
            <v>直接費</v>
          </cell>
          <cell r="AG269">
            <v>10901253</v>
          </cell>
          <cell r="AH269" t="str">
            <v>研）青　正澄（22-）</v>
          </cell>
          <cell r="AI269">
            <v>100</v>
          </cell>
          <cell r="AJ269">
            <v>0</v>
          </cell>
          <cell r="AK269">
            <v>0</v>
          </cell>
          <cell r="AL269">
            <v>0</v>
          </cell>
          <cell r="AM269">
            <v>0</v>
          </cell>
          <cell r="AN269">
            <v>0</v>
          </cell>
          <cell r="AO269">
            <v>1100000</v>
          </cell>
          <cell r="AP269">
            <v>0</v>
          </cell>
          <cell r="AQ269">
            <v>300000</v>
          </cell>
          <cell r="AR269">
            <v>800000</v>
          </cell>
        </row>
        <row r="270">
          <cell r="A270" t="str">
            <v>1616K01249永松　陽明</v>
          </cell>
          <cell r="B270" t="str">
            <v>永松　陽明</v>
          </cell>
          <cell r="C270" t="str">
            <v>2018年度</v>
          </cell>
          <cell r="D270" t="str">
            <v>（収入）学術研究助成基金助成金(科基)</v>
          </cell>
          <cell r="E270" t="str">
            <v>1616K01249</v>
          </cell>
          <cell r="F270" t="str">
            <v>（科基）保守を考慮したビジネスエコシステムのモデル化及びシミュレーションの研究</v>
          </cell>
          <cell r="G270" t="str">
            <v>（科基）保守を考慮したビジネスエコシステ</v>
          </cell>
          <cell r="H270" t="str">
            <v>科研費（基金）</v>
          </cell>
          <cell r="I270">
            <v>20160401</v>
          </cell>
          <cell r="J270">
            <v>20190331</v>
          </cell>
          <cell r="K270" t="str">
            <v>2016年度</v>
          </cell>
          <cell r="L270" t="str">
            <v>（支出）学術研究助成基金助成金(科基)</v>
          </cell>
          <cell r="M270" t="str">
            <v>直接経費</v>
          </cell>
          <cell r="N270" t="str">
            <v>科研費</v>
          </cell>
          <cell r="O270" t="str">
            <v>繰越有</v>
          </cell>
          <cell r="P270" t="str">
            <v>研）学術院</v>
          </cell>
          <cell r="Q270" t="str">
            <v>永松　陽明</v>
          </cell>
          <cell r="R270" t="str">
            <v>八景キャンパス</v>
          </cell>
          <cell r="S270" t="str">
            <v>准教授</v>
          </cell>
          <cell r="W270">
            <v>20190331</v>
          </cell>
          <cell r="X270" t="str">
            <v>開始</v>
          </cell>
          <cell r="Y270" t="str">
            <v>虎谷　裕子</v>
          </cell>
          <cell r="Z270" t="str">
            <v>研究推進部（八景）（29-）</v>
          </cell>
          <cell r="AA270" t="str">
            <v>基盤研究(C)</v>
          </cell>
          <cell r="AB270" t="str">
            <v>16K01249</v>
          </cell>
          <cell r="AC270" t="str">
            <v>許可しない</v>
          </cell>
          <cell r="AD270" t="str">
            <v>許可しない</v>
          </cell>
          <cell r="AE270" t="str">
            <v>許可しない</v>
          </cell>
          <cell r="AF270" t="str">
            <v>直接費</v>
          </cell>
          <cell r="AG270">
            <v>10901286</v>
          </cell>
          <cell r="AH270" t="str">
            <v>研）永松　陽明（25-）</v>
          </cell>
          <cell r="AI270">
            <v>100</v>
          </cell>
          <cell r="AJ270">
            <v>0</v>
          </cell>
          <cell r="AK270">
            <v>0</v>
          </cell>
          <cell r="AL270">
            <v>0</v>
          </cell>
          <cell r="AM270">
            <v>0</v>
          </cell>
          <cell r="AN270">
            <v>286070</v>
          </cell>
          <cell r="AO270">
            <v>700000</v>
          </cell>
          <cell r="AP270">
            <v>0</v>
          </cell>
          <cell r="AQ270">
            <v>0</v>
          </cell>
          <cell r="AR270">
            <v>986070</v>
          </cell>
        </row>
        <row r="271">
          <cell r="A271" t="str">
            <v>1616K01460若林　秀隆</v>
          </cell>
          <cell r="B271" t="str">
            <v>若林　秀隆</v>
          </cell>
          <cell r="C271" t="str">
            <v>2018年度</v>
          </cell>
          <cell r="D271" t="str">
            <v>（収入）学術研究助成基金助成金(科基)</v>
          </cell>
          <cell r="E271" t="str">
            <v>1616K01460</v>
          </cell>
          <cell r="F271" t="str">
            <v>（科基）栄養状態がサルコペニアの摂食嚥下障害に与える影響の解明</v>
          </cell>
          <cell r="G271" t="str">
            <v>（科基）栄養状態がサルコペニアの摂食嚥下</v>
          </cell>
          <cell r="H271" t="str">
            <v>科研費（基金）</v>
          </cell>
          <cell r="I271">
            <v>20160401</v>
          </cell>
          <cell r="J271">
            <v>20190331</v>
          </cell>
          <cell r="K271" t="str">
            <v>2016年度</v>
          </cell>
          <cell r="L271" t="str">
            <v>（支出）学術研究助成基金助成金(科基)</v>
          </cell>
          <cell r="M271" t="str">
            <v>直接経費</v>
          </cell>
          <cell r="N271" t="str">
            <v>科研費</v>
          </cell>
          <cell r="O271" t="str">
            <v>繰越有</v>
          </cell>
          <cell r="P271" t="str">
            <v>病）学術院（病院）</v>
          </cell>
          <cell r="Q271" t="str">
            <v>若林　秀隆</v>
          </cell>
          <cell r="R271" t="str">
            <v>センター病院</v>
          </cell>
          <cell r="S271" t="str">
            <v>助教</v>
          </cell>
          <cell r="W271">
            <v>20190331</v>
          </cell>
          <cell r="X271" t="str">
            <v>開始</v>
          </cell>
          <cell r="Y271" t="str">
            <v>虎谷　裕子</v>
          </cell>
          <cell r="Z271" t="str">
            <v>研究推進部（八景）（29-）</v>
          </cell>
          <cell r="AA271" t="str">
            <v>基盤研究(C)</v>
          </cell>
          <cell r="AB271" t="str">
            <v>16K01460</v>
          </cell>
          <cell r="AC271" t="str">
            <v>許可しない</v>
          </cell>
          <cell r="AD271" t="str">
            <v>許可しない</v>
          </cell>
          <cell r="AE271" t="str">
            <v>許可しない</v>
          </cell>
          <cell r="AF271" t="str">
            <v>直接費</v>
          </cell>
          <cell r="AG271">
            <v>11005227</v>
          </cell>
          <cell r="AH271" t="str">
            <v>病）若林　秀隆（20-）</v>
          </cell>
          <cell r="AI271">
            <v>100</v>
          </cell>
          <cell r="AJ271">
            <v>0</v>
          </cell>
          <cell r="AK271">
            <v>0</v>
          </cell>
          <cell r="AL271">
            <v>0</v>
          </cell>
          <cell r="AM271">
            <v>0</v>
          </cell>
          <cell r="AN271">
            <v>2285</v>
          </cell>
          <cell r="AO271">
            <v>1000000</v>
          </cell>
          <cell r="AP271">
            <v>0</v>
          </cell>
          <cell r="AQ271">
            <v>0</v>
          </cell>
          <cell r="AR271">
            <v>1002285</v>
          </cell>
        </row>
        <row r="272">
          <cell r="A272" t="str">
            <v>1616K01461根本　明宜</v>
          </cell>
          <cell r="B272" t="str">
            <v>根本　明宜</v>
          </cell>
          <cell r="C272" t="str">
            <v>2018年度</v>
          </cell>
          <cell r="D272" t="str">
            <v>（収入）学術研究助成基金助成金(科基)</v>
          </cell>
          <cell r="E272" t="str">
            <v>1616K01461</v>
          </cell>
          <cell r="F272" t="str">
            <v>（科基）診療報酬請求書情報を用いた重度痙縮の医療経済的検討</v>
          </cell>
          <cell r="G272" t="str">
            <v>（科基）診療報酬請求書情報を用いた重度痙</v>
          </cell>
          <cell r="H272" t="str">
            <v>科研費（基金）</v>
          </cell>
          <cell r="I272">
            <v>20160401</v>
          </cell>
          <cell r="J272">
            <v>20200331</v>
          </cell>
          <cell r="K272" t="str">
            <v>2016年度</v>
          </cell>
          <cell r="L272" t="str">
            <v>（支出）学術研究助成基金助成金(科基)</v>
          </cell>
          <cell r="M272" t="str">
            <v>直接経費</v>
          </cell>
          <cell r="N272" t="str">
            <v>科研費</v>
          </cell>
          <cell r="O272" t="str">
            <v>繰越有</v>
          </cell>
          <cell r="P272" t="str">
            <v>客)客員教員等(医学・病院等）</v>
          </cell>
          <cell r="Q272" t="str">
            <v>根本　明宜</v>
          </cell>
          <cell r="R272" t="str">
            <v>医学研究科</v>
          </cell>
          <cell r="S272" t="str">
            <v>客員教員</v>
          </cell>
          <cell r="W272">
            <v>20200331</v>
          </cell>
          <cell r="X272" t="str">
            <v>開始</v>
          </cell>
          <cell r="Y272" t="str">
            <v>虎谷　裕子</v>
          </cell>
          <cell r="Z272" t="str">
            <v>研究推進部（八景）（29-）</v>
          </cell>
          <cell r="AA272" t="str">
            <v>基盤研究(C)</v>
          </cell>
          <cell r="AB272" t="str">
            <v>16K01461</v>
          </cell>
          <cell r="AC272" t="str">
            <v>許可しない</v>
          </cell>
          <cell r="AD272" t="str">
            <v>許可しない</v>
          </cell>
          <cell r="AE272" t="str">
            <v>許可しない</v>
          </cell>
          <cell r="AF272" t="str">
            <v>直接費</v>
          </cell>
          <cell r="AG272">
            <v>10952238</v>
          </cell>
          <cell r="AH272" t="str">
            <v>研）根本　明宜(19-)</v>
          </cell>
          <cell r="AI272">
            <v>100</v>
          </cell>
          <cell r="AJ272">
            <v>0</v>
          </cell>
          <cell r="AK272">
            <v>0</v>
          </cell>
          <cell r="AL272">
            <v>0</v>
          </cell>
          <cell r="AM272">
            <v>0</v>
          </cell>
          <cell r="AN272">
            <v>90382</v>
          </cell>
          <cell r="AO272">
            <v>500000</v>
          </cell>
          <cell r="AP272">
            <v>0</v>
          </cell>
          <cell r="AQ272">
            <v>160000</v>
          </cell>
          <cell r="AR272">
            <v>430382</v>
          </cell>
        </row>
        <row r="273">
          <cell r="A273" t="str">
            <v>1616K01461水落　和也</v>
          </cell>
          <cell r="B273" t="str">
            <v>水落　和也</v>
          </cell>
          <cell r="C273" t="str">
            <v>2018年度</v>
          </cell>
          <cell r="D273" t="str">
            <v>（収入）学術研究助成基金助成金(科基)</v>
          </cell>
          <cell r="E273" t="str">
            <v>1616K01461</v>
          </cell>
          <cell r="F273" t="str">
            <v>（科基）診療報酬請求書情報を用いた重度痙縮の医療経済的検討</v>
          </cell>
          <cell r="G273" t="str">
            <v>（科基）診療報酬請求書情報を用いた重度痙</v>
          </cell>
          <cell r="H273" t="str">
            <v>科研費（基金）</v>
          </cell>
          <cell r="I273">
            <v>20160401</v>
          </cell>
          <cell r="J273">
            <v>20200331</v>
          </cell>
          <cell r="K273" t="str">
            <v>2016年度</v>
          </cell>
          <cell r="L273" t="str">
            <v>（支出）学術研究助成基金助成金(科基)</v>
          </cell>
          <cell r="M273" t="str">
            <v>直接経費</v>
          </cell>
          <cell r="N273" t="str">
            <v>科研費</v>
          </cell>
          <cell r="O273" t="str">
            <v>繰越有</v>
          </cell>
          <cell r="P273" t="str">
            <v>客)客員教員等(医学・病院等）</v>
          </cell>
          <cell r="Q273" t="str">
            <v>根本　明宜</v>
          </cell>
          <cell r="R273" t="str">
            <v>医学研究科</v>
          </cell>
          <cell r="S273" t="str">
            <v>客員教員</v>
          </cell>
          <cell r="W273">
            <v>20200331</v>
          </cell>
          <cell r="X273" t="str">
            <v>開始</v>
          </cell>
          <cell r="Y273" t="str">
            <v>虎谷　裕子</v>
          </cell>
          <cell r="Z273" t="str">
            <v>研究推進部（八景）（29-）</v>
          </cell>
          <cell r="AA273" t="str">
            <v>基盤研究(C)</v>
          </cell>
          <cell r="AB273" t="str">
            <v>16K01461</v>
          </cell>
          <cell r="AC273" t="str">
            <v>許可しない</v>
          </cell>
          <cell r="AD273" t="str">
            <v>許可しない</v>
          </cell>
          <cell r="AE273" t="str">
            <v>許可しない</v>
          </cell>
          <cell r="AF273" t="str">
            <v>直接費</v>
          </cell>
          <cell r="AG273">
            <v>11351048</v>
          </cell>
          <cell r="AH273" t="str">
            <v>客）水落　和也（28-）</v>
          </cell>
          <cell r="AI273">
            <v>0</v>
          </cell>
          <cell r="AJ273">
            <v>0</v>
          </cell>
          <cell r="AK273">
            <v>0</v>
          </cell>
          <cell r="AL273">
            <v>0</v>
          </cell>
          <cell r="AM273">
            <v>0</v>
          </cell>
          <cell r="AN273">
            <v>0</v>
          </cell>
          <cell r="AO273">
            <v>0</v>
          </cell>
          <cell r="AP273">
            <v>0</v>
          </cell>
          <cell r="AQ273">
            <v>0</v>
          </cell>
          <cell r="AR273">
            <v>0</v>
          </cell>
        </row>
        <row r="274">
          <cell r="A274" t="str">
            <v>1616K01461菊地　尚久</v>
          </cell>
          <cell r="B274" t="str">
            <v>菊地　尚久</v>
          </cell>
          <cell r="C274" t="str">
            <v>2018年度</v>
          </cell>
          <cell r="D274" t="str">
            <v>（収入）学術研究助成基金助成金(科基)</v>
          </cell>
          <cell r="E274" t="str">
            <v>1616K01461</v>
          </cell>
          <cell r="F274" t="str">
            <v>（科基）診療報酬請求書情報を用いた重度痙縮の医療経済的検討</v>
          </cell>
          <cell r="G274" t="str">
            <v>（科基）診療報酬請求書情報を用いた重度痙</v>
          </cell>
          <cell r="H274" t="str">
            <v>科研費（基金）</v>
          </cell>
          <cell r="I274">
            <v>20160401</v>
          </cell>
          <cell r="J274">
            <v>20200331</v>
          </cell>
          <cell r="K274" t="str">
            <v>2016年度</v>
          </cell>
          <cell r="L274" t="str">
            <v>（支出）学術研究助成基金助成金(科基)</v>
          </cell>
          <cell r="M274" t="str">
            <v>直接経費</v>
          </cell>
          <cell r="N274" t="str">
            <v>科研費</v>
          </cell>
          <cell r="O274" t="str">
            <v>繰越有</v>
          </cell>
          <cell r="P274" t="str">
            <v>客)客員教員等(医学・病院等）</v>
          </cell>
          <cell r="Q274" t="str">
            <v>根本　明宜</v>
          </cell>
          <cell r="R274" t="str">
            <v>医学研究科</v>
          </cell>
          <cell r="S274" t="str">
            <v>客員教員</v>
          </cell>
          <cell r="W274">
            <v>20200331</v>
          </cell>
          <cell r="X274" t="str">
            <v>開始</v>
          </cell>
          <cell r="Y274" t="str">
            <v>虎谷　裕子</v>
          </cell>
          <cell r="Z274" t="str">
            <v>研究推進部（八景）（29-）</v>
          </cell>
          <cell r="AA274" t="str">
            <v>基盤研究(C)</v>
          </cell>
          <cell r="AB274" t="str">
            <v>16K01461</v>
          </cell>
          <cell r="AC274" t="str">
            <v>許可しない</v>
          </cell>
          <cell r="AD274" t="str">
            <v>許可しない</v>
          </cell>
          <cell r="AE274" t="str">
            <v>許可しない</v>
          </cell>
          <cell r="AF274" t="str">
            <v>直接費</v>
          </cell>
          <cell r="AG274">
            <v>11351096</v>
          </cell>
          <cell r="AH274" t="str">
            <v>客）菊地　尚久（29-）</v>
          </cell>
          <cell r="AI274">
            <v>0</v>
          </cell>
          <cell r="AJ274">
            <v>0</v>
          </cell>
          <cell r="AK274">
            <v>0</v>
          </cell>
          <cell r="AL274">
            <v>0</v>
          </cell>
          <cell r="AM274">
            <v>0</v>
          </cell>
          <cell r="AN274">
            <v>0</v>
          </cell>
          <cell r="AO274">
            <v>0</v>
          </cell>
          <cell r="AP274">
            <v>80000</v>
          </cell>
          <cell r="AQ274">
            <v>0</v>
          </cell>
          <cell r="AR274">
            <v>80000</v>
          </cell>
        </row>
        <row r="275">
          <cell r="A275" t="str">
            <v>1616K01461西郊　靖子</v>
          </cell>
          <cell r="B275" t="str">
            <v>西郊　靖子</v>
          </cell>
          <cell r="C275" t="str">
            <v>2018年度</v>
          </cell>
          <cell r="D275" t="str">
            <v>（収入）学術研究助成基金助成金(科基)</v>
          </cell>
          <cell r="E275" t="str">
            <v>1616K01461</v>
          </cell>
          <cell r="F275" t="str">
            <v>（科基）診療報酬請求書情報を用いた重度痙縮の医療経済的検討</v>
          </cell>
          <cell r="G275" t="str">
            <v>（科基）診療報酬請求書情報を用いた重度痙</v>
          </cell>
          <cell r="H275" t="str">
            <v>科研費（基金）</v>
          </cell>
          <cell r="I275">
            <v>20160401</v>
          </cell>
          <cell r="J275">
            <v>20200331</v>
          </cell>
          <cell r="K275" t="str">
            <v>2016年度</v>
          </cell>
          <cell r="L275" t="str">
            <v>（支出）学術研究助成基金助成金(科基)</v>
          </cell>
          <cell r="M275" t="str">
            <v>直接経費</v>
          </cell>
          <cell r="N275" t="str">
            <v>科研費</v>
          </cell>
          <cell r="O275" t="str">
            <v>繰越有</v>
          </cell>
          <cell r="P275" t="str">
            <v>客)客員教員等(医学・病院等）</v>
          </cell>
          <cell r="Q275" t="str">
            <v>根本　明宜</v>
          </cell>
          <cell r="R275" t="str">
            <v>医学研究科</v>
          </cell>
          <cell r="S275" t="str">
            <v>客員教員</v>
          </cell>
          <cell r="W275">
            <v>20200331</v>
          </cell>
          <cell r="X275" t="str">
            <v>開始</v>
          </cell>
          <cell r="Y275" t="str">
            <v>虎谷　裕子</v>
          </cell>
          <cell r="Z275" t="str">
            <v>研究推進部（八景）（29-）</v>
          </cell>
          <cell r="AA275" t="str">
            <v>基盤研究(C)</v>
          </cell>
          <cell r="AB275" t="str">
            <v>16K01461</v>
          </cell>
          <cell r="AC275" t="str">
            <v>許可しない</v>
          </cell>
          <cell r="AD275" t="str">
            <v>許可しない</v>
          </cell>
          <cell r="AE275" t="str">
            <v>許可しない</v>
          </cell>
          <cell r="AF275" t="str">
            <v>直接費</v>
          </cell>
          <cell r="AG275">
            <v>11351126</v>
          </cell>
          <cell r="AH275" t="str">
            <v>客）西郊　靖子（30-）</v>
          </cell>
          <cell r="AI275">
            <v>0</v>
          </cell>
          <cell r="AJ275">
            <v>0</v>
          </cell>
          <cell r="AK275">
            <v>0</v>
          </cell>
          <cell r="AL275">
            <v>0</v>
          </cell>
          <cell r="AM275">
            <v>0</v>
          </cell>
          <cell r="AN275">
            <v>0</v>
          </cell>
          <cell r="AO275">
            <v>0</v>
          </cell>
          <cell r="AP275">
            <v>80000</v>
          </cell>
          <cell r="AQ275">
            <v>0</v>
          </cell>
          <cell r="AR275">
            <v>80000</v>
          </cell>
        </row>
        <row r="276">
          <cell r="A276" t="str">
            <v>1616K01875西巻　滋</v>
          </cell>
          <cell r="B276" t="str">
            <v>西巻　滋</v>
          </cell>
          <cell r="C276" t="str">
            <v>2018年度</v>
          </cell>
          <cell r="D276" t="str">
            <v>（収入）学術研究助成基金助成金(科基)</v>
          </cell>
          <cell r="E276" t="str">
            <v>1616K01875</v>
          </cell>
          <cell r="F276" t="str">
            <v>（科基）赤ちゃんにやさしい病院における母乳育児ベンチマークの作成</v>
          </cell>
          <cell r="G276" t="str">
            <v>（科基）赤ちゃんにやさしい病院における母</v>
          </cell>
          <cell r="H276" t="str">
            <v>科研費（基金）</v>
          </cell>
          <cell r="I276">
            <v>20160401</v>
          </cell>
          <cell r="J276">
            <v>20190331</v>
          </cell>
          <cell r="K276" t="str">
            <v>2016年度</v>
          </cell>
          <cell r="L276" t="str">
            <v>（支出）学術研究助成基金助成金(科基)</v>
          </cell>
          <cell r="M276" t="str">
            <v>直接経費</v>
          </cell>
          <cell r="N276" t="str">
            <v>科研費</v>
          </cell>
          <cell r="O276" t="str">
            <v>繰越有</v>
          </cell>
          <cell r="P276" t="str">
            <v>病）学術院（病院）</v>
          </cell>
          <cell r="Q276" t="str">
            <v>西巻　滋</v>
          </cell>
          <cell r="R276" t="str">
            <v>附属病院</v>
          </cell>
          <cell r="S276" t="str">
            <v>教授</v>
          </cell>
          <cell r="W276">
            <v>20190331</v>
          </cell>
          <cell r="X276" t="str">
            <v>開始</v>
          </cell>
          <cell r="Y276" t="str">
            <v>虎谷　裕子</v>
          </cell>
          <cell r="Z276" t="str">
            <v>研究推進部（八景）（29-）</v>
          </cell>
          <cell r="AA276" t="str">
            <v>基盤研究(C)</v>
          </cell>
          <cell r="AB276" t="str">
            <v>16K01875</v>
          </cell>
          <cell r="AC276" t="str">
            <v>許可しない</v>
          </cell>
          <cell r="AD276" t="str">
            <v>許可しない</v>
          </cell>
          <cell r="AE276" t="str">
            <v>許可しない</v>
          </cell>
          <cell r="AF276" t="str">
            <v>直接費</v>
          </cell>
          <cell r="AG276">
            <v>11001218</v>
          </cell>
          <cell r="AH276" t="str">
            <v>病附）西卷　滋(21-）</v>
          </cell>
          <cell r="AI276">
            <v>100</v>
          </cell>
          <cell r="AJ276">
            <v>0</v>
          </cell>
          <cell r="AK276">
            <v>0</v>
          </cell>
          <cell r="AL276">
            <v>0</v>
          </cell>
          <cell r="AM276">
            <v>0</v>
          </cell>
          <cell r="AN276">
            <v>618767</v>
          </cell>
          <cell r="AO276">
            <v>1500000</v>
          </cell>
          <cell r="AP276">
            <v>0</v>
          </cell>
          <cell r="AQ276">
            <v>0</v>
          </cell>
          <cell r="AR276">
            <v>2118767</v>
          </cell>
        </row>
        <row r="277">
          <cell r="A277" t="str">
            <v>1616K01993柿崎　一郎</v>
          </cell>
          <cell r="B277" t="str">
            <v>柿崎　一郎</v>
          </cell>
          <cell r="C277" t="str">
            <v>2018年度</v>
          </cell>
          <cell r="D277" t="str">
            <v>（収入）学術研究助成基金助成金(科基)</v>
          </cell>
          <cell r="E277" t="str">
            <v>1616K01993</v>
          </cell>
          <cell r="F277" t="str">
            <v>（科基）第二次世界大戦中の日タイ同盟の実像に関する研究</v>
          </cell>
          <cell r="G277" t="str">
            <v>（科基）第二次世界大戦中の日タイ同盟の実</v>
          </cell>
          <cell r="H277" t="str">
            <v>科研費（基金）</v>
          </cell>
          <cell r="I277">
            <v>20160401</v>
          </cell>
          <cell r="J277">
            <v>20210331</v>
          </cell>
          <cell r="K277" t="str">
            <v>2016年度</v>
          </cell>
          <cell r="L277" t="str">
            <v>（支出）学術研究助成基金助成金(科基)</v>
          </cell>
          <cell r="M277" t="str">
            <v>直接経費</v>
          </cell>
          <cell r="N277" t="str">
            <v>科研費</v>
          </cell>
          <cell r="O277" t="str">
            <v>繰越有</v>
          </cell>
          <cell r="P277" t="str">
            <v>研）学術院</v>
          </cell>
          <cell r="Q277" t="str">
            <v>柿崎　一郎</v>
          </cell>
          <cell r="R277" t="str">
            <v>八景キャンパス</v>
          </cell>
          <cell r="S277" t="str">
            <v>教授</v>
          </cell>
          <cell r="W277">
            <v>20210331</v>
          </cell>
          <cell r="X277" t="str">
            <v>開始</v>
          </cell>
          <cell r="Y277" t="str">
            <v>虎谷　裕子</v>
          </cell>
          <cell r="Z277" t="str">
            <v>研究推進部（八景）（29-）</v>
          </cell>
          <cell r="AA277" t="str">
            <v>基盤研究(C)</v>
          </cell>
          <cell r="AB277" t="str">
            <v>16K01993</v>
          </cell>
          <cell r="AC277" t="str">
            <v>許可しない</v>
          </cell>
          <cell r="AD277" t="str">
            <v>許可しない</v>
          </cell>
          <cell r="AE277" t="str">
            <v>許可しない</v>
          </cell>
          <cell r="AF277" t="str">
            <v>直接費</v>
          </cell>
          <cell r="AG277">
            <v>10901048</v>
          </cell>
          <cell r="AH277" t="str">
            <v>研）柿崎　一郎</v>
          </cell>
          <cell r="AI277">
            <v>100</v>
          </cell>
          <cell r="AJ277">
            <v>0</v>
          </cell>
          <cell r="AK277">
            <v>0</v>
          </cell>
          <cell r="AL277">
            <v>0</v>
          </cell>
          <cell r="AM277">
            <v>0</v>
          </cell>
          <cell r="AN277">
            <v>0</v>
          </cell>
          <cell r="AO277">
            <v>700000</v>
          </cell>
          <cell r="AP277">
            <v>0</v>
          </cell>
          <cell r="AQ277">
            <v>0</v>
          </cell>
          <cell r="AR277">
            <v>700000</v>
          </cell>
        </row>
        <row r="278">
          <cell r="A278" t="str">
            <v>1616K02846加藤　千博</v>
          </cell>
          <cell r="B278" t="str">
            <v>加藤　千博</v>
          </cell>
          <cell r="C278" t="str">
            <v>2018年度</v>
          </cell>
          <cell r="D278" t="str">
            <v>（収入）学術研究助成基金助成金(科基)</v>
          </cell>
          <cell r="E278" t="str">
            <v>1616K02846</v>
          </cell>
          <cell r="F278" t="str">
            <v>（科基・分）スピリチュアリティと自己決定理論による英語学習自律化メカニズムの理論構築</v>
          </cell>
          <cell r="G278" t="str">
            <v>（科基・分）スピリチュアリティと自己決定</v>
          </cell>
          <cell r="H278" t="str">
            <v>科研費（基金）</v>
          </cell>
          <cell r="I278">
            <v>20160401</v>
          </cell>
          <cell r="J278">
            <v>20190331</v>
          </cell>
          <cell r="K278" t="str">
            <v>2016年度</v>
          </cell>
          <cell r="L278" t="str">
            <v>（支出）学術研究助成基金助成金(科基)</v>
          </cell>
          <cell r="M278" t="str">
            <v>直接経費</v>
          </cell>
          <cell r="N278" t="str">
            <v>科研費</v>
          </cell>
          <cell r="O278" t="str">
            <v>繰越有</v>
          </cell>
          <cell r="P278" t="str">
            <v>研）学術院</v>
          </cell>
          <cell r="Q278" t="str">
            <v>加藤　千博</v>
          </cell>
          <cell r="R278" t="str">
            <v>八景キャンパス</v>
          </cell>
          <cell r="S278" t="str">
            <v>准教授</v>
          </cell>
          <cell r="W278">
            <v>20190331</v>
          </cell>
          <cell r="X278" t="str">
            <v>開始</v>
          </cell>
          <cell r="Y278" t="str">
            <v>虎谷　裕子</v>
          </cell>
          <cell r="Z278" t="str">
            <v>研究推進部（八景）（29-）</v>
          </cell>
          <cell r="AA278" t="str">
            <v>基盤研究(C) 分担金（鹿児島大学）</v>
          </cell>
          <cell r="AB278" t="str">
            <v>16K02846</v>
          </cell>
          <cell r="AC278" t="str">
            <v>許可しない</v>
          </cell>
          <cell r="AD278" t="str">
            <v>許可しない</v>
          </cell>
          <cell r="AE278" t="str">
            <v>許可しない</v>
          </cell>
          <cell r="AF278" t="str">
            <v>直接費</v>
          </cell>
          <cell r="AG278">
            <v>10901272</v>
          </cell>
          <cell r="AH278" t="str">
            <v>研）加藤　千博（24-）</v>
          </cell>
          <cell r="AI278">
            <v>100</v>
          </cell>
          <cell r="AJ278">
            <v>0</v>
          </cell>
          <cell r="AK278">
            <v>0</v>
          </cell>
          <cell r="AL278">
            <v>0</v>
          </cell>
          <cell r="AM278">
            <v>0</v>
          </cell>
          <cell r="AN278">
            <v>355</v>
          </cell>
          <cell r="AO278">
            <v>150000</v>
          </cell>
          <cell r="AP278">
            <v>0</v>
          </cell>
          <cell r="AQ278">
            <v>0</v>
          </cell>
          <cell r="AR278">
            <v>150355</v>
          </cell>
        </row>
        <row r="279">
          <cell r="A279" t="str">
            <v>1616K02970加藤　千博</v>
          </cell>
          <cell r="B279" t="str">
            <v>加藤　千博</v>
          </cell>
          <cell r="C279" t="str">
            <v>2018年度</v>
          </cell>
          <cell r="D279" t="str">
            <v>（収入）学術研究助成基金助成金(科基)</v>
          </cell>
          <cell r="E279" t="str">
            <v>1616K02970</v>
          </cell>
          <cell r="F279" t="str">
            <v>（科基）大学生・社会人向け英語基礎力自己診断ツールの開発及びその形成的利用法の構築</v>
          </cell>
          <cell r="G279" t="str">
            <v>（科基）大学生・社会人向け英語基礎力自己</v>
          </cell>
          <cell r="H279" t="str">
            <v>科研費（基金）</v>
          </cell>
          <cell r="I279">
            <v>20160401</v>
          </cell>
          <cell r="J279">
            <v>20190331</v>
          </cell>
          <cell r="K279" t="str">
            <v>2016年度</v>
          </cell>
          <cell r="L279" t="str">
            <v>（支出）学術研究助成基金助成金(科基)</v>
          </cell>
          <cell r="M279" t="str">
            <v>直接経費</v>
          </cell>
          <cell r="N279" t="str">
            <v>科研費</v>
          </cell>
          <cell r="O279" t="str">
            <v>繰越有</v>
          </cell>
          <cell r="P279" t="str">
            <v>研）学術院</v>
          </cell>
          <cell r="Q279" t="str">
            <v>加藤　千博</v>
          </cell>
          <cell r="R279" t="str">
            <v>八景キャンパス</v>
          </cell>
          <cell r="S279" t="str">
            <v>教授</v>
          </cell>
          <cell r="W279">
            <v>20190331</v>
          </cell>
          <cell r="X279" t="str">
            <v>開始</v>
          </cell>
          <cell r="Y279" t="str">
            <v>虎谷　裕子</v>
          </cell>
          <cell r="Z279" t="str">
            <v>研究推進部（八景）（29-）</v>
          </cell>
          <cell r="AA279" t="str">
            <v>基盤研究(C)</v>
          </cell>
          <cell r="AB279" t="str">
            <v>16K02970</v>
          </cell>
          <cell r="AC279" t="str">
            <v>許可しない</v>
          </cell>
          <cell r="AD279" t="str">
            <v>許可しない</v>
          </cell>
          <cell r="AE279" t="str">
            <v>許可しない</v>
          </cell>
          <cell r="AF279" t="str">
            <v>直接費</v>
          </cell>
          <cell r="AG279">
            <v>10901272</v>
          </cell>
          <cell r="AH279" t="str">
            <v>研）加藤　千博（24-）</v>
          </cell>
          <cell r="AI279">
            <v>100</v>
          </cell>
          <cell r="AJ279">
            <v>0</v>
          </cell>
          <cell r="AK279">
            <v>0</v>
          </cell>
          <cell r="AL279">
            <v>0</v>
          </cell>
          <cell r="AM279">
            <v>0</v>
          </cell>
          <cell r="AN279">
            <v>119531</v>
          </cell>
          <cell r="AO279">
            <v>700000</v>
          </cell>
          <cell r="AP279">
            <v>0</v>
          </cell>
          <cell r="AQ279">
            <v>200000</v>
          </cell>
          <cell r="AR279">
            <v>619531</v>
          </cell>
        </row>
        <row r="280">
          <cell r="A280" t="str">
            <v>1616K03479対象外</v>
          </cell>
          <cell r="B280" t="str">
            <v>対象外</v>
          </cell>
          <cell r="C280" t="str">
            <v>2018年度</v>
          </cell>
          <cell r="D280" t="str">
            <v>（収入）学術研究助成基金助成金(科基)</v>
          </cell>
          <cell r="E280" t="str">
            <v>1616K03479</v>
          </cell>
          <cell r="F280" t="str">
            <v>（科基）ドイツの大都市リージョン制をめぐる政府間関係とメゾレベルのガバナンスに関する研究</v>
          </cell>
          <cell r="G280" t="str">
            <v>（科基）ドイツの大都市リージョン制をめぐ</v>
          </cell>
          <cell r="H280" t="str">
            <v>科研費（基金）</v>
          </cell>
          <cell r="I280">
            <v>20160401</v>
          </cell>
          <cell r="J280">
            <v>20190331</v>
          </cell>
          <cell r="K280" t="str">
            <v>2016年度</v>
          </cell>
          <cell r="L280" t="str">
            <v>（支出）学術研究助成基金助成金(科基)</v>
          </cell>
          <cell r="M280" t="str">
            <v>直接経費</v>
          </cell>
          <cell r="N280" t="str">
            <v>科研費</v>
          </cell>
          <cell r="O280" t="str">
            <v>繰越有</v>
          </cell>
          <cell r="P280" t="str">
            <v>研）学術院</v>
          </cell>
          <cell r="Q280" t="str">
            <v>廣田　全男</v>
          </cell>
          <cell r="R280" t="str">
            <v>八景キャンパス</v>
          </cell>
          <cell r="S280" t="str">
            <v>教授</v>
          </cell>
          <cell r="W280">
            <v>20190331</v>
          </cell>
          <cell r="X280" t="str">
            <v>開始</v>
          </cell>
          <cell r="Y280" t="str">
            <v>虎谷　裕子</v>
          </cell>
          <cell r="Z280" t="str">
            <v>研究推進部（八景）（29-）</v>
          </cell>
          <cell r="AA280" t="str">
            <v>基盤研究(C)</v>
          </cell>
          <cell r="AB280" t="str">
            <v>16K03479</v>
          </cell>
          <cell r="AC280" t="str">
            <v>許可しない</v>
          </cell>
          <cell r="AD280" t="str">
            <v>許可しない</v>
          </cell>
          <cell r="AE280" t="str">
            <v>許可しない</v>
          </cell>
          <cell r="AF280" t="str">
            <v>直接費</v>
          </cell>
          <cell r="AG280">
            <v>10901206</v>
          </cell>
          <cell r="AH280" t="str">
            <v>研）廣田　全男（H31.3.31まで）</v>
          </cell>
          <cell r="AI280">
            <v>100</v>
          </cell>
          <cell r="AJ280">
            <v>0</v>
          </cell>
          <cell r="AK280">
            <v>0</v>
          </cell>
          <cell r="AL280">
            <v>0</v>
          </cell>
          <cell r="AM280">
            <v>0</v>
          </cell>
          <cell r="AN280">
            <v>0</v>
          </cell>
          <cell r="AO280">
            <v>100000</v>
          </cell>
          <cell r="AP280">
            <v>0</v>
          </cell>
          <cell r="AQ280">
            <v>0</v>
          </cell>
          <cell r="AR280">
            <v>100000</v>
          </cell>
        </row>
        <row r="281">
          <cell r="A281" t="str">
            <v>1616K03635太田　塁</v>
          </cell>
          <cell r="B281" t="str">
            <v>太田　塁</v>
          </cell>
          <cell r="C281" t="str">
            <v>2018年度</v>
          </cell>
          <cell r="D281" t="str">
            <v>（収入）学術研究助成基金助成金(科基)</v>
          </cell>
          <cell r="E281" t="str">
            <v>1616K03635</v>
          </cell>
          <cell r="F281" t="str">
            <v>（科基）国際間における品質の違いや変化が貿易を通じて国内経済に与える影響の解明</v>
          </cell>
          <cell r="G281" t="str">
            <v>（科基）国際間における品質の違いや変化が</v>
          </cell>
          <cell r="H281" t="str">
            <v>科研費（基金）</v>
          </cell>
          <cell r="I281">
            <v>20160401</v>
          </cell>
          <cell r="J281">
            <v>20200331</v>
          </cell>
          <cell r="K281" t="str">
            <v>2016年度</v>
          </cell>
          <cell r="L281" t="str">
            <v>（支出）学術研究助成基金助成金(科基)</v>
          </cell>
          <cell r="M281" t="str">
            <v>直接経費</v>
          </cell>
          <cell r="N281" t="str">
            <v>科研費</v>
          </cell>
          <cell r="O281" t="str">
            <v>繰越有</v>
          </cell>
          <cell r="P281" t="str">
            <v>研）学術院</v>
          </cell>
          <cell r="Q281" t="str">
            <v>太田　塁</v>
          </cell>
          <cell r="R281" t="str">
            <v>八景キャンパス</v>
          </cell>
          <cell r="S281" t="str">
            <v>教授</v>
          </cell>
          <cell r="W281">
            <v>20200331</v>
          </cell>
          <cell r="X281" t="str">
            <v>開始</v>
          </cell>
          <cell r="Y281" t="str">
            <v>虎谷　裕子</v>
          </cell>
          <cell r="Z281" t="str">
            <v>研究推進部（八景）（29-）</v>
          </cell>
          <cell r="AA281" t="str">
            <v>基盤研究(C)</v>
          </cell>
          <cell r="AB281" t="str">
            <v>16K03635</v>
          </cell>
          <cell r="AC281" t="str">
            <v>許可しない</v>
          </cell>
          <cell r="AD281" t="str">
            <v>許可しない</v>
          </cell>
          <cell r="AE281" t="str">
            <v>許可しない</v>
          </cell>
          <cell r="AF281" t="str">
            <v>直接費</v>
          </cell>
          <cell r="AG281">
            <v>10901309</v>
          </cell>
          <cell r="AH281" t="str">
            <v>研）太田　塁（27-）</v>
          </cell>
          <cell r="AI281">
            <v>100</v>
          </cell>
          <cell r="AJ281">
            <v>0</v>
          </cell>
          <cell r="AK281">
            <v>0</v>
          </cell>
          <cell r="AL281">
            <v>0</v>
          </cell>
          <cell r="AM281">
            <v>0</v>
          </cell>
          <cell r="AN281">
            <v>49248</v>
          </cell>
          <cell r="AO281">
            <v>600000</v>
          </cell>
          <cell r="AP281">
            <v>0</v>
          </cell>
          <cell r="AQ281">
            <v>0</v>
          </cell>
          <cell r="AR281">
            <v>649248</v>
          </cell>
        </row>
        <row r="282">
          <cell r="A282" t="str">
            <v>1616K03718米崎　克彦</v>
          </cell>
          <cell r="B282" t="str">
            <v>米崎　克彦</v>
          </cell>
          <cell r="C282" t="str">
            <v>2018年度</v>
          </cell>
          <cell r="D282" t="str">
            <v>（収入）学術研究助成基金助成金(科基)</v>
          </cell>
          <cell r="E282" t="str">
            <v>1616K03718</v>
          </cell>
          <cell r="F282" t="str">
            <v>（科基・分）地域コミュニティ課題の可視化による協調行動の誘発可能性</v>
          </cell>
          <cell r="G282" t="str">
            <v>（科基・分）地域コミュニティ課題の可視化</v>
          </cell>
          <cell r="H282" t="str">
            <v>科研費（基金）</v>
          </cell>
          <cell r="I282">
            <v>20180401</v>
          </cell>
          <cell r="J282">
            <v>20190331</v>
          </cell>
          <cell r="K282" t="str">
            <v>2018年度</v>
          </cell>
          <cell r="L282" t="str">
            <v>（支出）学術研究助成基金助成金(科基)</v>
          </cell>
          <cell r="M282" t="str">
            <v>直接経費</v>
          </cell>
          <cell r="N282" t="str">
            <v>科研費</v>
          </cell>
          <cell r="O282" t="str">
            <v>繰越有</v>
          </cell>
          <cell r="P282" t="str">
            <v>客）客員教員等</v>
          </cell>
          <cell r="Q282" t="str">
            <v>米崎　克彦</v>
          </cell>
          <cell r="R282" t="str">
            <v>八景キャンパス</v>
          </cell>
          <cell r="S282" t="str">
            <v>特任助教</v>
          </cell>
          <cell r="W282">
            <v>20190331</v>
          </cell>
          <cell r="X282" t="str">
            <v>開始</v>
          </cell>
          <cell r="Y282" t="str">
            <v>虎谷　裕子</v>
          </cell>
          <cell r="Z282" t="str">
            <v>研究推進部（八景）（29-）</v>
          </cell>
          <cell r="AA282" t="str">
            <v>基盤研究(C) 分担金（愛知大学）</v>
          </cell>
          <cell r="AB282" t="str">
            <v>16K03718</v>
          </cell>
          <cell r="AC282" t="str">
            <v>許可しない</v>
          </cell>
          <cell r="AD282" t="str">
            <v>許可しない</v>
          </cell>
          <cell r="AE282" t="str">
            <v>許可しない</v>
          </cell>
          <cell r="AF282" t="str">
            <v>直接費</v>
          </cell>
          <cell r="AG282">
            <v>11302025</v>
          </cell>
          <cell r="AH282" t="str">
            <v>客）米崎　克彦（29-）</v>
          </cell>
          <cell r="AI282">
            <v>100</v>
          </cell>
          <cell r="AJ282">
            <v>0</v>
          </cell>
          <cell r="AK282">
            <v>0</v>
          </cell>
          <cell r="AL282">
            <v>0</v>
          </cell>
          <cell r="AM282">
            <v>0</v>
          </cell>
          <cell r="AN282">
            <v>0</v>
          </cell>
          <cell r="AO282">
            <v>200000</v>
          </cell>
          <cell r="AP282">
            <v>0</v>
          </cell>
          <cell r="AQ282">
            <v>0</v>
          </cell>
          <cell r="AR282">
            <v>200000</v>
          </cell>
        </row>
        <row r="283">
          <cell r="A283" t="str">
            <v>1616K03785永岑　三千輝</v>
          </cell>
          <cell r="B283" t="str">
            <v>永岑　三千輝</v>
          </cell>
          <cell r="C283" t="str">
            <v>2018年度</v>
          </cell>
          <cell r="D283" t="str">
            <v>（収入）学術研究助成基金助成金(科基)</v>
          </cell>
          <cell r="E283" t="str">
            <v>1616K03785</v>
          </cell>
          <cell r="F283" t="str">
            <v>（科基）ドイツ航空機産業の世界的転回―世界の勃興期航空機産業との関連の解明―</v>
          </cell>
          <cell r="G283" t="str">
            <v>（科基）ドイツ航空機産業の世界的転回―世</v>
          </cell>
          <cell r="H283" t="str">
            <v>科研費（基金）</v>
          </cell>
          <cell r="I283">
            <v>20160401</v>
          </cell>
          <cell r="J283">
            <v>20190331</v>
          </cell>
          <cell r="K283" t="str">
            <v>2016年度</v>
          </cell>
          <cell r="L283" t="str">
            <v>（支出）学術研究助成基金助成金(科基)</v>
          </cell>
          <cell r="M283" t="str">
            <v>直接経費</v>
          </cell>
          <cell r="N283" t="str">
            <v>科研費</v>
          </cell>
          <cell r="O283" t="str">
            <v>繰越有</v>
          </cell>
          <cell r="P283" t="str">
            <v>客）客員教員等</v>
          </cell>
          <cell r="Q283" t="str">
            <v>永岑　三千輝</v>
          </cell>
          <cell r="R283" t="str">
            <v>八景キャンパス</v>
          </cell>
          <cell r="S283" t="str">
            <v>客員教授</v>
          </cell>
          <cell r="W283">
            <v>20190331</v>
          </cell>
          <cell r="X283" t="str">
            <v>開始</v>
          </cell>
          <cell r="Y283" t="str">
            <v>虎谷　裕子</v>
          </cell>
          <cell r="Z283" t="str">
            <v>研究推進部（八景）（29-）</v>
          </cell>
          <cell r="AA283" t="str">
            <v>基盤研究(C)</v>
          </cell>
          <cell r="AB283" t="str">
            <v>16K03785</v>
          </cell>
          <cell r="AC283" t="str">
            <v>許可しない</v>
          </cell>
          <cell r="AD283" t="str">
            <v>許可しない</v>
          </cell>
          <cell r="AE283" t="str">
            <v>許可しない</v>
          </cell>
          <cell r="AF283" t="str">
            <v>直接費</v>
          </cell>
          <cell r="AG283">
            <v>11302040</v>
          </cell>
          <cell r="AH283" t="str">
            <v>客）永岑　三千輝（24-）</v>
          </cell>
          <cell r="AI283">
            <v>100</v>
          </cell>
          <cell r="AJ283">
            <v>0</v>
          </cell>
          <cell r="AK283">
            <v>0</v>
          </cell>
          <cell r="AL283">
            <v>0</v>
          </cell>
          <cell r="AM283">
            <v>0</v>
          </cell>
          <cell r="AN283">
            <v>0</v>
          </cell>
          <cell r="AO283">
            <v>600000</v>
          </cell>
          <cell r="AP283">
            <v>0</v>
          </cell>
          <cell r="AQ283">
            <v>0</v>
          </cell>
          <cell r="AR283">
            <v>600000</v>
          </cell>
        </row>
        <row r="284">
          <cell r="A284" t="str">
            <v>1616K03799山藤　竜太郎</v>
          </cell>
          <cell r="B284" t="str">
            <v>山藤　竜太郎</v>
          </cell>
          <cell r="C284" t="str">
            <v>2018年度</v>
          </cell>
          <cell r="D284" t="str">
            <v>（収入）学術研究助成基金助成金(科基)</v>
          </cell>
          <cell r="E284" t="str">
            <v>1616K03799</v>
          </cell>
          <cell r="F284" t="str">
            <v>（科基・分）戦前期学校教育制度と国際的人材形成に関する史的研究</v>
          </cell>
          <cell r="G284" t="str">
            <v>（科基・分）戦前期学校教育制度と国際的人</v>
          </cell>
          <cell r="H284" t="str">
            <v>科研費（基金）</v>
          </cell>
          <cell r="I284">
            <v>20160401</v>
          </cell>
          <cell r="J284">
            <v>20190331</v>
          </cell>
          <cell r="K284" t="str">
            <v>2016年度</v>
          </cell>
          <cell r="L284" t="str">
            <v>（支出）学術研究助成基金助成金(科基)</v>
          </cell>
          <cell r="M284" t="str">
            <v>直接経費</v>
          </cell>
          <cell r="N284" t="str">
            <v>科研費</v>
          </cell>
          <cell r="O284" t="str">
            <v>繰越有</v>
          </cell>
          <cell r="P284" t="str">
            <v>研）学術院</v>
          </cell>
          <cell r="Q284" t="str">
            <v>山藤　竜太郎</v>
          </cell>
          <cell r="R284" t="str">
            <v>八景キャンパス</v>
          </cell>
          <cell r="S284" t="str">
            <v>准教授</v>
          </cell>
          <cell r="W284">
            <v>20190331</v>
          </cell>
          <cell r="X284" t="str">
            <v>開始</v>
          </cell>
          <cell r="Y284" t="str">
            <v>虎谷　裕子</v>
          </cell>
          <cell r="Z284" t="str">
            <v>研究推進部（八景）（29-）</v>
          </cell>
          <cell r="AA284" t="str">
            <v>基盤研究(C) 分担金（関西学院大学）</v>
          </cell>
          <cell r="AB284" t="str">
            <v>16K03799</v>
          </cell>
          <cell r="AC284" t="str">
            <v>許可しない</v>
          </cell>
          <cell r="AD284" t="str">
            <v>許可しない</v>
          </cell>
          <cell r="AE284" t="str">
            <v>許可しない</v>
          </cell>
          <cell r="AF284" t="str">
            <v>直接費</v>
          </cell>
          <cell r="AG284">
            <v>10901249</v>
          </cell>
          <cell r="AH284" t="str">
            <v>研）山藤　竜太郎（21-）</v>
          </cell>
          <cell r="AI284">
            <v>100</v>
          </cell>
          <cell r="AJ284">
            <v>0</v>
          </cell>
          <cell r="AK284">
            <v>0</v>
          </cell>
          <cell r="AL284">
            <v>0</v>
          </cell>
          <cell r="AM284">
            <v>0</v>
          </cell>
          <cell r="AN284">
            <v>471880</v>
          </cell>
          <cell r="AO284">
            <v>50000</v>
          </cell>
          <cell r="AP284">
            <v>0</v>
          </cell>
          <cell r="AQ284">
            <v>0</v>
          </cell>
          <cell r="AR284">
            <v>521880</v>
          </cell>
        </row>
        <row r="285">
          <cell r="A285" t="str">
            <v>1616K03871大西　純</v>
          </cell>
          <cell r="B285" t="str">
            <v>大西　純</v>
          </cell>
          <cell r="C285" t="str">
            <v>2018年度</v>
          </cell>
          <cell r="D285" t="str">
            <v>（収入）学術研究助成基金助成金(科基)</v>
          </cell>
          <cell r="E285" t="str">
            <v>1616K03871</v>
          </cell>
          <cell r="F285" t="str">
            <v>（科基）在アジア日系企業における人的資源の有効活用と異文化間職場摩擦マネジメント</v>
          </cell>
          <cell r="G285" t="str">
            <v>（科基）在アジア日系企業における人的資源</v>
          </cell>
          <cell r="H285" t="str">
            <v>科研費（基金）</v>
          </cell>
          <cell r="I285">
            <v>20160401</v>
          </cell>
          <cell r="J285">
            <v>20190331</v>
          </cell>
          <cell r="K285" t="str">
            <v>2016年度</v>
          </cell>
          <cell r="L285" t="str">
            <v>（支出）学術研究助成基金助成金(科基)</v>
          </cell>
          <cell r="M285" t="str">
            <v>直接経費</v>
          </cell>
          <cell r="N285" t="str">
            <v>科研費</v>
          </cell>
          <cell r="O285" t="str">
            <v>繰越有</v>
          </cell>
          <cell r="P285" t="str">
            <v>研）学術院</v>
          </cell>
          <cell r="Q285" t="str">
            <v>大西　純</v>
          </cell>
          <cell r="R285" t="str">
            <v>八景キャンパス</v>
          </cell>
          <cell r="S285" t="str">
            <v>教授</v>
          </cell>
          <cell r="W285">
            <v>20190331</v>
          </cell>
          <cell r="X285" t="str">
            <v>開始</v>
          </cell>
          <cell r="Y285" t="str">
            <v>虎谷　裕子</v>
          </cell>
          <cell r="Z285" t="str">
            <v>研究推進部（八景）（29-）</v>
          </cell>
          <cell r="AA285" t="str">
            <v>基盤研究(C)</v>
          </cell>
          <cell r="AB285" t="str">
            <v>16K03871</v>
          </cell>
          <cell r="AC285" t="str">
            <v>許可しない</v>
          </cell>
          <cell r="AD285" t="str">
            <v>許可しない</v>
          </cell>
          <cell r="AE285" t="str">
            <v>許可しない</v>
          </cell>
          <cell r="AF285" t="str">
            <v>直接費</v>
          </cell>
          <cell r="AG285">
            <v>10901283</v>
          </cell>
          <cell r="AH285" t="str">
            <v>研）大西　純（25-）</v>
          </cell>
          <cell r="AI285">
            <v>100</v>
          </cell>
          <cell r="AJ285">
            <v>0</v>
          </cell>
          <cell r="AK285">
            <v>0</v>
          </cell>
          <cell r="AL285">
            <v>0</v>
          </cell>
          <cell r="AM285">
            <v>0</v>
          </cell>
          <cell r="AN285">
            <v>1350989</v>
          </cell>
          <cell r="AO285">
            <v>500000</v>
          </cell>
          <cell r="AP285">
            <v>0</v>
          </cell>
          <cell r="AQ285">
            <v>0</v>
          </cell>
          <cell r="AR285">
            <v>1850989</v>
          </cell>
        </row>
        <row r="286">
          <cell r="A286" t="str">
            <v>1616K03872赤羽　淳</v>
          </cell>
          <cell r="B286" t="str">
            <v>赤羽　淳</v>
          </cell>
          <cell r="C286" t="str">
            <v>2018年度</v>
          </cell>
          <cell r="D286" t="str">
            <v>（収入）学術研究助成基金助成金(科基)</v>
          </cell>
          <cell r="E286" t="str">
            <v>1616K03872</v>
          </cell>
          <cell r="F286" t="str">
            <v>（科基）アジア中小地場部品企業の進化経路と能力構築にかかる実証研究</v>
          </cell>
          <cell r="G286" t="str">
            <v>（科基）アジア中小地場部品企業の進化経路</v>
          </cell>
          <cell r="H286" t="str">
            <v>科研費（基金）</v>
          </cell>
          <cell r="I286">
            <v>20160401</v>
          </cell>
          <cell r="J286">
            <v>20180401</v>
          </cell>
          <cell r="K286" t="str">
            <v>2016年度</v>
          </cell>
          <cell r="L286" t="str">
            <v>（支出）学術研究助成基金助成金(科基)</v>
          </cell>
          <cell r="M286" t="str">
            <v>直接経費</v>
          </cell>
          <cell r="N286" t="str">
            <v>科研費</v>
          </cell>
          <cell r="O286" t="str">
            <v>繰越有</v>
          </cell>
          <cell r="P286" t="str">
            <v>研）学術院</v>
          </cell>
          <cell r="Q286" t="str">
            <v>赤羽　淳</v>
          </cell>
          <cell r="R286" t="str">
            <v>八景キャンパス</v>
          </cell>
          <cell r="S286" t="str">
            <v>准教授</v>
          </cell>
          <cell r="W286">
            <v>20180401</v>
          </cell>
          <cell r="X286" t="str">
            <v>開始</v>
          </cell>
          <cell r="Y286" t="str">
            <v>虎谷　裕子</v>
          </cell>
          <cell r="Z286" t="str">
            <v>研究推進部（八景）（29-）</v>
          </cell>
          <cell r="AA286" t="str">
            <v>基盤研究(C) ※転出（中央大学 H30.4.1）</v>
          </cell>
          <cell r="AB286" t="str">
            <v>16K03872</v>
          </cell>
          <cell r="AC286" t="str">
            <v>許可しない</v>
          </cell>
          <cell r="AD286" t="str">
            <v>許可しない</v>
          </cell>
          <cell r="AE286" t="str">
            <v>許可しない</v>
          </cell>
          <cell r="AF286" t="str">
            <v>直接費</v>
          </cell>
          <cell r="AG286">
            <v>10901274</v>
          </cell>
          <cell r="AH286" t="str">
            <v>研）赤羽　淳（24-）（H31.3.31まで）</v>
          </cell>
          <cell r="AI286">
            <v>100</v>
          </cell>
          <cell r="AJ286">
            <v>0</v>
          </cell>
          <cell r="AK286">
            <v>0</v>
          </cell>
          <cell r="AL286">
            <v>0</v>
          </cell>
          <cell r="AM286">
            <v>0</v>
          </cell>
          <cell r="AN286">
            <v>825861</v>
          </cell>
          <cell r="AO286">
            <v>500000</v>
          </cell>
          <cell r="AP286">
            <v>0</v>
          </cell>
          <cell r="AQ286">
            <v>1325861</v>
          </cell>
          <cell r="AR286">
            <v>0</v>
          </cell>
        </row>
        <row r="287">
          <cell r="A287" t="str">
            <v>1616K03992中條　祐介</v>
          </cell>
          <cell r="B287" t="str">
            <v>中條　祐介</v>
          </cell>
          <cell r="C287" t="str">
            <v>2018年度</v>
          </cell>
          <cell r="D287" t="str">
            <v>（収入）学術研究助成基金助成金(科基)</v>
          </cell>
          <cell r="E287" t="str">
            <v>1616K03992</v>
          </cell>
          <cell r="F287" t="str">
            <v>（科基）コーポレートガバナンス・コード関連情報開示による情報効果と企業行動への影響分析</v>
          </cell>
          <cell r="G287" t="str">
            <v>（科基）コーポレートガバナンス・コード関</v>
          </cell>
          <cell r="H287" t="str">
            <v>科研費（基金）</v>
          </cell>
          <cell r="I287">
            <v>20160401</v>
          </cell>
          <cell r="J287">
            <v>20190331</v>
          </cell>
          <cell r="K287" t="str">
            <v>2016年度</v>
          </cell>
          <cell r="L287" t="str">
            <v>（支出）学術研究助成基金助成金(科基)</v>
          </cell>
          <cell r="M287" t="str">
            <v>直接経費</v>
          </cell>
          <cell r="N287" t="str">
            <v>科研費</v>
          </cell>
          <cell r="O287" t="str">
            <v>繰越有</v>
          </cell>
          <cell r="P287" t="str">
            <v>研）学術院</v>
          </cell>
          <cell r="Q287" t="str">
            <v>中條　祐介</v>
          </cell>
          <cell r="R287" t="str">
            <v>八景キャンパス</v>
          </cell>
          <cell r="S287" t="str">
            <v>教授</v>
          </cell>
          <cell r="W287">
            <v>20190331</v>
          </cell>
          <cell r="X287" t="str">
            <v>開始</v>
          </cell>
          <cell r="Y287" t="str">
            <v>虎谷　裕子</v>
          </cell>
          <cell r="Z287" t="str">
            <v>研究推進部（八景）（29-）</v>
          </cell>
          <cell r="AA287" t="str">
            <v>基盤研究(C)</v>
          </cell>
          <cell r="AB287" t="str">
            <v>16K03992</v>
          </cell>
          <cell r="AC287" t="str">
            <v>許可しない</v>
          </cell>
          <cell r="AD287" t="str">
            <v>許可しない</v>
          </cell>
          <cell r="AE287" t="str">
            <v>許可しない</v>
          </cell>
          <cell r="AF287" t="str">
            <v>直接費</v>
          </cell>
          <cell r="AG287">
            <v>10901004</v>
          </cell>
          <cell r="AH287" t="str">
            <v>研）中條　祐介</v>
          </cell>
          <cell r="AI287">
            <v>100</v>
          </cell>
          <cell r="AJ287">
            <v>0</v>
          </cell>
          <cell r="AK287">
            <v>0</v>
          </cell>
          <cell r="AL287">
            <v>0</v>
          </cell>
          <cell r="AM287">
            <v>0</v>
          </cell>
          <cell r="AN287">
            <v>331826</v>
          </cell>
          <cell r="AO287">
            <v>900000</v>
          </cell>
          <cell r="AP287">
            <v>0</v>
          </cell>
          <cell r="AQ287">
            <v>0</v>
          </cell>
          <cell r="AR287">
            <v>1231826</v>
          </cell>
        </row>
        <row r="288">
          <cell r="A288" t="str">
            <v>1616K04079坪谷　美欧子</v>
          </cell>
          <cell r="B288" t="str">
            <v>坪谷　美欧子</v>
          </cell>
          <cell r="C288" t="str">
            <v>2018年度</v>
          </cell>
          <cell r="D288" t="str">
            <v>（収入）学術研究助成基金助成金(科基)</v>
          </cell>
          <cell r="E288" t="str">
            <v>1616K04079</v>
          </cell>
          <cell r="F288" t="str">
            <v>（科基）日本の集住地域における中国帰国者の社会統合についての比較研究</v>
          </cell>
          <cell r="G288" t="str">
            <v>（科基）日本の集住地域における中国帰国者</v>
          </cell>
          <cell r="H288" t="str">
            <v>科研費（基金）</v>
          </cell>
          <cell r="I288">
            <v>20160401</v>
          </cell>
          <cell r="J288">
            <v>20190331</v>
          </cell>
          <cell r="K288" t="str">
            <v>2016年度</v>
          </cell>
          <cell r="L288" t="str">
            <v>（支出）学術研究助成基金助成金(科基)</v>
          </cell>
          <cell r="M288" t="str">
            <v>直接経費</v>
          </cell>
          <cell r="N288" t="str">
            <v>科研費</v>
          </cell>
          <cell r="O288" t="str">
            <v>繰越有</v>
          </cell>
          <cell r="P288" t="str">
            <v>研）学術院</v>
          </cell>
          <cell r="Q288" t="str">
            <v>坪谷　美欧子</v>
          </cell>
          <cell r="R288" t="str">
            <v>八景キャンパス</v>
          </cell>
          <cell r="S288" t="str">
            <v>教授</v>
          </cell>
          <cell r="W288">
            <v>20190331</v>
          </cell>
          <cell r="X288" t="str">
            <v>開始</v>
          </cell>
          <cell r="Y288" t="str">
            <v>虎谷　裕子</v>
          </cell>
          <cell r="Z288" t="str">
            <v>研究推進部（八景）（29-）</v>
          </cell>
          <cell r="AA288" t="str">
            <v>基盤研究(C)</v>
          </cell>
          <cell r="AB288" t="str">
            <v>16K04079</v>
          </cell>
          <cell r="AC288" t="str">
            <v>許可しない</v>
          </cell>
          <cell r="AD288" t="str">
            <v>許可しない</v>
          </cell>
          <cell r="AE288" t="str">
            <v>許可しない</v>
          </cell>
          <cell r="AF288" t="str">
            <v>直接費</v>
          </cell>
          <cell r="AG288">
            <v>10901006</v>
          </cell>
          <cell r="AH288" t="str">
            <v>研）坪谷　美欧子</v>
          </cell>
          <cell r="AI288">
            <v>100</v>
          </cell>
          <cell r="AJ288">
            <v>0</v>
          </cell>
          <cell r="AK288">
            <v>0</v>
          </cell>
          <cell r="AL288">
            <v>0</v>
          </cell>
          <cell r="AM288">
            <v>0</v>
          </cell>
          <cell r="AN288">
            <v>1058443</v>
          </cell>
          <cell r="AO288">
            <v>1200000</v>
          </cell>
          <cell r="AP288">
            <v>0</v>
          </cell>
          <cell r="AQ288">
            <v>200000</v>
          </cell>
          <cell r="AR288">
            <v>2058443</v>
          </cell>
        </row>
        <row r="289">
          <cell r="A289" t="str">
            <v>1616K04151影山　摩子弥</v>
          </cell>
          <cell r="B289" t="str">
            <v>影山　摩子弥</v>
          </cell>
          <cell r="C289" t="str">
            <v>2018年度</v>
          </cell>
          <cell r="D289" t="str">
            <v>（収入）学術研究助成基金助成金(科基)</v>
          </cell>
          <cell r="E289" t="str">
            <v>1616K04151</v>
          </cell>
          <cell r="F289" t="str">
            <v>（科基）障害者雇用におけるネットワーク型連携の意義</v>
          </cell>
          <cell r="G289" t="str">
            <v>（科基）障害者雇用におけるネットワーク型</v>
          </cell>
          <cell r="H289" t="str">
            <v>科研費（基金）</v>
          </cell>
          <cell r="I289">
            <v>20160401</v>
          </cell>
          <cell r="J289">
            <v>20190331</v>
          </cell>
          <cell r="K289" t="str">
            <v>2016年度</v>
          </cell>
          <cell r="L289" t="str">
            <v>（支出）学術研究助成基金助成金(科基)</v>
          </cell>
          <cell r="M289" t="str">
            <v>直接経費</v>
          </cell>
          <cell r="N289" t="str">
            <v>科研費</v>
          </cell>
          <cell r="O289" t="str">
            <v>繰越有</v>
          </cell>
          <cell r="P289" t="str">
            <v>研）学術院</v>
          </cell>
          <cell r="Q289" t="str">
            <v>影山　摩子弥</v>
          </cell>
          <cell r="R289" t="str">
            <v>八景キャンパス</v>
          </cell>
          <cell r="S289" t="str">
            <v>教授</v>
          </cell>
          <cell r="W289">
            <v>20190331</v>
          </cell>
          <cell r="X289" t="str">
            <v>開始</v>
          </cell>
          <cell r="Y289" t="str">
            <v>虎谷　裕子</v>
          </cell>
          <cell r="Z289" t="str">
            <v>研究推進部（八景）（29-）</v>
          </cell>
          <cell r="AA289" t="str">
            <v>基盤研究(C)</v>
          </cell>
          <cell r="AB289" t="str">
            <v>16K04151</v>
          </cell>
          <cell r="AC289" t="str">
            <v>許可しない</v>
          </cell>
          <cell r="AD289" t="str">
            <v>許可しない</v>
          </cell>
          <cell r="AE289" t="str">
            <v>許可しない</v>
          </cell>
          <cell r="AF289" t="str">
            <v>直接費</v>
          </cell>
          <cell r="AG289">
            <v>10901017</v>
          </cell>
          <cell r="AH289" t="str">
            <v>研）影山　摩子弥</v>
          </cell>
          <cell r="AI289">
            <v>100</v>
          </cell>
          <cell r="AJ289">
            <v>0</v>
          </cell>
          <cell r="AK289">
            <v>0</v>
          </cell>
          <cell r="AL289">
            <v>0</v>
          </cell>
          <cell r="AM289">
            <v>0</v>
          </cell>
          <cell r="AN289">
            <v>0</v>
          </cell>
          <cell r="AO289">
            <v>700000</v>
          </cell>
          <cell r="AP289">
            <v>0</v>
          </cell>
          <cell r="AQ289">
            <v>0</v>
          </cell>
          <cell r="AR289">
            <v>700000</v>
          </cell>
        </row>
        <row r="290">
          <cell r="A290" t="str">
            <v>1616K04309村石（平井）　美佳</v>
          </cell>
          <cell r="B290" t="str">
            <v>村石（平井）　美佳</v>
          </cell>
          <cell r="C290" t="str">
            <v>2018年度</v>
          </cell>
          <cell r="D290" t="str">
            <v>（収入）学術研究助成基金助成金(科基)</v>
          </cell>
          <cell r="E290" t="str">
            <v>1616K04309</v>
          </cell>
          <cell r="F290" t="str">
            <v>（科基）子育て期の女性における自己と他者の調整</v>
          </cell>
          <cell r="G290" t="str">
            <v>（科基）子育て期の女性における自己と他者</v>
          </cell>
          <cell r="H290" t="str">
            <v>科研費（基金）</v>
          </cell>
          <cell r="I290">
            <v>20160401</v>
          </cell>
          <cell r="J290">
            <v>20190331</v>
          </cell>
          <cell r="K290" t="str">
            <v>2016年度</v>
          </cell>
          <cell r="L290" t="str">
            <v>（支出）学術研究助成基金助成金(科基)</v>
          </cell>
          <cell r="M290" t="str">
            <v>直接経費</v>
          </cell>
          <cell r="N290" t="str">
            <v>科研費</v>
          </cell>
          <cell r="O290" t="str">
            <v>繰越有</v>
          </cell>
          <cell r="P290" t="str">
            <v>研）学術院</v>
          </cell>
          <cell r="Q290" t="str">
            <v>村石（平井）　美佳</v>
          </cell>
          <cell r="R290" t="str">
            <v>八景キャンパス</v>
          </cell>
          <cell r="S290" t="str">
            <v>准教授</v>
          </cell>
          <cell r="W290">
            <v>20190331</v>
          </cell>
          <cell r="X290" t="str">
            <v>開始</v>
          </cell>
          <cell r="Y290" t="str">
            <v>虎谷　裕子</v>
          </cell>
          <cell r="Z290" t="str">
            <v>研究推進部（八景）（29-）</v>
          </cell>
          <cell r="AA290" t="str">
            <v>基盤研究(C)</v>
          </cell>
          <cell r="AB290" t="str">
            <v>16K04309</v>
          </cell>
          <cell r="AC290" t="str">
            <v>許可しない</v>
          </cell>
          <cell r="AD290" t="str">
            <v>許可しない</v>
          </cell>
          <cell r="AE290" t="str">
            <v>許可しない</v>
          </cell>
          <cell r="AF290" t="str">
            <v>直接費</v>
          </cell>
          <cell r="AG290">
            <v>10901285</v>
          </cell>
          <cell r="AH290" t="str">
            <v>研）平井　美佳（25-）</v>
          </cell>
          <cell r="AI290">
            <v>100</v>
          </cell>
          <cell r="AJ290">
            <v>0</v>
          </cell>
          <cell r="AK290">
            <v>0</v>
          </cell>
          <cell r="AL290">
            <v>0</v>
          </cell>
          <cell r="AM290">
            <v>0</v>
          </cell>
          <cell r="AN290">
            <v>265170</v>
          </cell>
          <cell r="AO290">
            <v>1200000</v>
          </cell>
          <cell r="AP290">
            <v>0</v>
          </cell>
          <cell r="AQ290">
            <v>0</v>
          </cell>
          <cell r="AR290">
            <v>1465170</v>
          </cell>
        </row>
        <row r="291">
          <cell r="A291" t="str">
            <v>1616K04964重田　諭吉</v>
          </cell>
          <cell r="B291" t="str">
            <v>重田　諭吉</v>
          </cell>
          <cell r="C291" t="str">
            <v>2018年度</v>
          </cell>
          <cell r="D291" t="str">
            <v>（収入）学術研究助成基金助成金(科基)</v>
          </cell>
          <cell r="E291" t="str">
            <v>1616K04964</v>
          </cell>
          <cell r="F291" t="str">
            <v>（科基）菊池パターンによる表面層の歪および単原子層構造のその場測定</v>
          </cell>
          <cell r="G291" t="str">
            <v>（科基）菊池パターンによる表面層の歪およ</v>
          </cell>
          <cell r="H291" t="str">
            <v>科研費（基金）</v>
          </cell>
          <cell r="I291">
            <v>20160401</v>
          </cell>
          <cell r="J291">
            <v>20190331</v>
          </cell>
          <cell r="K291" t="str">
            <v>2016年度</v>
          </cell>
          <cell r="L291" t="str">
            <v>（支出）学術研究助成基金助成金(科基)</v>
          </cell>
          <cell r="M291" t="str">
            <v>直接経費</v>
          </cell>
          <cell r="N291" t="str">
            <v>科研費</v>
          </cell>
          <cell r="O291" t="str">
            <v>繰越有</v>
          </cell>
          <cell r="P291" t="str">
            <v>研）学術院</v>
          </cell>
          <cell r="Q291" t="str">
            <v>重田　諭吉</v>
          </cell>
          <cell r="R291" t="str">
            <v>八景キャンパス</v>
          </cell>
          <cell r="S291" t="str">
            <v>教授</v>
          </cell>
          <cell r="W291">
            <v>20190331</v>
          </cell>
          <cell r="X291" t="str">
            <v>開始</v>
          </cell>
          <cell r="Y291" t="str">
            <v>虎谷　裕子</v>
          </cell>
          <cell r="Z291" t="str">
            <v>研究推進部（八景）（29-）</v>
          </cell>
          <cell r="AA291" t="str">
            <v>基盤研究(C)</v>
          </cell>
          <cell r="AB291" t="str">
            <v>16K04964</v>
          </cell>
          <cell r="AC291" t="str">
            <v>許可しない</v>
          </cell>
          <cell r="AD291" t="str">
            <v>許可しない</v>
          </cell>
          <cell r="AE291" t="str">
            <v>許可しない</v>
          </cell>
          <cell r="AF291" t="str">
            <v>直接費</v>
          </cell>
          <cell r="AG291">
            <v>10901088</v>
          </cell>
          <cell r="AH291" t="str">
            <v>研）重田　諭吉</v>
          </cell>
          <cell r="AI291">
            <v>100</v>
          </cell>
          <cell r="AJ291">
            <v>0</v>
          </cell>
          <cell r="AK291">
            <v>0</v>
          </cell>
          <cell r="AL291">
            <v>0</v>
          </cell>
          <cell r="AM291">
            <v>0</v>
          </cell>
          <cell r="AN291">
            <v>72543</v>
          </cell>
          <cell r="AO291">
            <v>500000</v>
          </cell>
          <cell r="AP291">
            <v>0</v>
          </cell>
          <cell r="AQ291">
            <v>0</v>
          </cell>
          <cell r="AR291">
            <v>572543</v>
          </cell>
        </row>
        <row r="292">
          <cell r="A292" t="str">
            <v>1616K04964戸坂　亜希</v>
          </cell>
          <cell r="B292" t="str">
            <v>戸坂　亜希</v>
          </cell>
          <cell r="C292" t="str">
            <v>2018年度</v>
          </cell>
          <cell r="D292" t="str">
            <v>（収入）学術研究助成基金助成金(科基)</v>
          </cell>
          <cell r="E292" t="str">
            <v>1616K04964</v>
          </cell>
          <cell r="F292" t="str">
            <v>（科基）菊池パターンによる表面層の歪および単原子層構造のその場測定</v>
          </cell>
          <cell r="G292" t="str">
            <v>（科基）菊池パターンによる表面層の歪およ</v>
          </cell>
          <cell r="H292" t="str">
            <v>科研費（基金）</v>
          </cell>
          <cell r="I292">
            <v>20160401</v>
          </cell>
          <cell r="J292">
            <v>20190331</v>
          </cell>
          <cell r="K292" t="str">
            <v>2016年度</v>
          </cell>
          <cell r="L292" t="str">
            <v>（支出）学術研究助成基金助成金(科基)</v>
          </cell>
          <cell r="M292" t="str">
            <v>直接経費</v>
          </cell>
          <cell r="N292" t="str">
            <v>科研費</v>
          </cell>
          <cell r="O292" t="str">
            <v>繰越有</v>
          </cell>
          <cell r="P292" t="str">
            <v>研）学術院</v>
          </cell>
          <cell r="Q292" t="str">
            <v>重田　諭吉</v>
          </cell>
          <cell r="R292" t="str">
            <v>八景キャンパス</v>
          </cell>
          <cell r="S292" t="str">
            <v>教授</v>
          </cell>
          <cell r="W292">
            <v>20190331</v>
          </cell>
          <cell r="X292" t="str">
            <v>開始</v>
          </cell>
          <cell r="Y292" t="str">
            <v>虎谷　裕子</v>
          </cell>
          <cell r="Z292" t="str">
            <v>研究推進部（八景）（29-）</v>
          </cell>
          <cell r="AA292" t="str">
            <v>基盤研究(C)</v>
          </cell>
          <cell r="AB292" t="str">
            <v>16K04964</v>
          </cell>
          <cell r="AC292" t="str">
            <v>許可しない</v>
          </cell>
          <cell r="AD292" t="str">
            <v>許可しない</v>
          </cell>
          <cell r="AE292" t="str">
            <v>許可しない</v>
          </cell>
          <cell r="AF292" t="str">
            <v>直接費</v>
          </cell>
          <cell r="AG292">
            <v>10901244</v>
          </cell>
          <cell r="AH292" t="str">
            <v>研）戸坂　亜希（20-）（H31.3.31まで）</v>
          </cell>
          <cell r="AI292">
            <v>0</v>
          </cell>
          <cell r="AJ292">
            <v>0</v>
          </cell>
          <cell r="AK292">
            <v>0</v>
          </cell>
          <cell r="AL292">
            <v>0</v>
          </cell>
          <cell r="AM292">
            <v>0</v>
          </cell>
          <cell r="AN292">
            <v>0</v>
          </cell>
          <cell r="AO292">
            <v>0</v>
          </cell>
          <cell r="AP292">
            <v>0</v>
          </cell>
          <cell r="AQ292">
            <v>0</v>
          </cell>
          <cell r="AR292">
            <v>0</v>
          </cell>
        </row>
        <row r="293">
          <cell r="A293" t="str">
            <v>1616K05004木下　郁雄</v>
          </cell>
          <cell r="B293" t="str">
            <v>木下　郁雄</v>
          </cell>
          <cell r="C293" t="str">
            <v>2018年度</v>
          </cell>
          <cell r="D293" t="str">
            <v>（収入）学術研究助成基金助成金(科基)</v>
          </cell>
          <cell r="E293" t="str">
            <v>1616K05004</v>
          </cell>
          <cell r="F293" t="str">
            <v>（科基）高速光電子分光による熱力学温度測定</v>
          </cell>
          <cell r="G293" t="str">
            <v>（科基）高速光電子分光による熱力学温度測</v>
          </cell>
          <cell r="H293" t="str">
            <v>科研費（基金）</v>
          </cell>
          <cell r="I293">
            <v>20160401</v>
          </cell>
          <cell r="J293">
            <v>20190331</v>
          </cell>
          <cell r="K293" t="str">
            <v>2016年度</v>
          </cell>
          <cell r="L293" t="str">
            <v>（支出）学術研究助成基金助成金(科基)</v>
          </cell>
          <cell r="M293" t="str">
            <v>直接経費</v>
          </cell>
          <cell r="N293" t="str">
            <v>科研費</v>
          </cell>
          <cell r="O293" t="str">
            <v>繰越有</v>
          </cell>
          <cell r="P293" t="str">
            <v>研）学術院</v>
          </cell>
          <cell r="Q293" t="str">
            <v>木下　郁雄</v>
          </cell>
          <cell r="R293" t="str">
            <v>八景キャンパス</v>
          </cell>
          <cell r="S293" t="str">
            <v>教授</v>
          </cell>
          <cell r="W293">
            <v>20190331</v>
          </cell>
          <cell r="X293" t="str">
            <v>開始</v>
          </cell>
          <cell r="Y293" t="str">
            <v>虎谷　裕子</v>
          </cell>
          <cell r="Z293" t="str">
            <v>研究推進部（八景）（29-）</v>
          </cell>
          <cell r="AA293" t="str">
            <v>基盤研究(C)</v>
          </cell>
          <cell r="AB293" t="str">
            <v>16K05004</v>
          </cell>
          <cell r="AC293" t="str">
            <v>許可しない</v>
          </cell>
          <cell r="AD293" t="str">
            <v>許可しない</v>
          </cell>
          <cell r="AE293" t="str">
            <v>許可しない</v>
          </cell>
          <cell r="AF293" t="str">
            <v>直接費</v>
          </cell>
          <cell r="AG293">
            <v>10901121</v>
          </cell>
          <cell r="AH293" t="str">
            <v>研）木下　郁雄</v>
          </cell>
          <cell r="AI293">
            <v>100</v>
          </cell>
          <cell r="AJ293">
            <v>0</v>
          </cell>
          <cell r="AK293">
            <v>0</v>
          </cell>
          <cell r="AL293">
            <v>0</v>
          </cell>
          <cell r="AM293">
            <v>0</v>
          </cell>
          <cell r="AN293">
            <v>2070641</v>
          </cell>
          <cell r="AO293">
            <v>300000</v>
          </cell>
          <cell r="AP293">
            <v>0</v>
          </cell>
          <cell r="AQ293">
            <v>0</v>
          </cell>
          <cell r="AR293">
            <v>2370641</v>
          </cell>
        </row>
        <row r="294">
          <cell r="A294" t="str">
            <v>1616K05662三枝　洋之</v>
          </cell>
          <cell r="B294" t="str">
            <v>三枝　洋之</v>
          </cell>
          <cell r="C294" t="str">
            <v>2018年度</v>
          </cell>
          <cell r="D294" t="str">
            <v>（収入）学術研究助成基金助成金(科基)</v>
          </cell>
          <cell r="E294" t="str">
            <v>1616K05662</v>
          </cell>
          <cell r="F294" t="str">
            <v>（科基）核酸塩基の立体構造解析を目的とした中赤外マーカー振動バンドの探索</v>
          </cell>
          <cell r="G294" t="str">
            <v>（科基）核酸塩基の立体構造解析を目的とし</v>
          </cell>
          <cell r="H294" t="str">
            <v>科研費（基金）</v>
          </cell>
          <cell r="I294">
            <v>20160401</v>
          </cell>
          <cell r="J294">
            <v>20190331</v>
          </cell>
          <cell r="K294" t="str">
            <v>2016年度</v>
          </cell>
          <cell r="L294" t="str">
            <v>（支出）学術研究助成基金助成金(科基)</v>
          </cell>
          <cell r="M294" t="str">
            <v>直接経費</v>
          </cell>
          <cell r="N294" t="str">
            <v>科研費</v>
          </cell>
          <cell r="O294" t="str">
            <v>繰越有</v>
          </cell>
          <cell r="P294" t="str">
            <v>研）学術院</v>
          </cell>
          <cell r="Q294" t="str">
            <v>三枝　洋之</v>
          </cell>
          <cell r="R294" t="str">
            <v>八景キャンパス</v>
          </cell>
          <cell r="S294" t="str">
            <v>教授</v>
          </cell>
          <cell r="W294">
            <v>20190331</v>
          </cell>
          <cell r="X294" t="str">
            <v>開始</v>
          </cell>
          <cell r="Y294" t="str">
            <v>虎谷　裕子</v>
          </cell>
          <cell r="Z294" t="str">
            <v>研究推進部（八景）（29-）</v>
          </cell>
          <cell r="AA294" t="str">
            <v>基盤研究(C)</v>
          </cell>
          <cell r="AB294" t="str">
            <v>16K05662</v>
          </cell>
          <cell r="AC294" t="str">
            <v>許可しない</v>
          </cell>
          <cell r="AD294" t="str">
            <v>許可しない</v>
          </cell>
          <cell r="AE294" t="str">
            <v>許可しない</v>
          </cell>
          <cell r="AF294" t="str">
            <v>直接費</v>
          </cell>
          <cell r="AG294">
            <v>10901109</v>
          </cell>
          <cell r="AH294" t="str">
            <v>研）三枝　洋之</v>
          </cell>
          <cell r="AI294">
            <v>100</v>
          </cell>
          <cell r="AJ294">
            <v>0</v>
          </cell>
          <cell r="AK294">
            <v>0</v>
          </cell>
          <cell r="AL294">
            <v>0</v>
          </cell>
          <cell r="AM294">
            <v>0</v>
          </cell>
          <cell r="AN294">
            <v>61495</v>
          </cell>
          <cell r="AO294">
            <v>500000</v>
          </cell>
          <cell r="AP294">
            <v>0</v>
          </cell>
          <cell r="AQ294">
            <v>0</v>
          </cell>
          <cell r="AR294">
            <v>561495</v>
          </cell>
        </row>
        <row r="295">
          <cell r="A295" t="str">
            <v>1616K06665谷口　新</v>
          </cell>
          <cell r="B295" t="str">
            <v>谷口　新</v>
          </cell>
          <cell r="C295" t="str">
            <v>2018年度</v>
          </cell>
          <cell r="D295" t="str">
            <v>（収入）学術研究助成基金助成金(科基)</v>
          </cell>
          <cell r="E295" t="str">
            <v>1616K06665</v>
          </cell>
          <cell r="F295" t="str">
            <v>（科基・分）授乳およびおむつ替え環境の建築計画指針策定に関する研究</v>
          </cell>
          <cell r="G295" t="str">
            <v>（科基・分）授乳およびおむつ替え環境の建</v>
          </cell>
          <cell r="H295" t="str">
            <v>科研費（基金）</v>
          </cell>
          <cell r="I295">
            <v>20170401</v>
          </cell>
          <cell r="J295">
            <v>20190331</v>
          </cell>
          <cell r="K295" t="str">
            <v>2017年度</v>
          </cell>
          <cell r="L295" t="str">
            <v>（支出）学術研究助成基金助成金(科基)</v>
          </cell>
          <cell r="M295" t="str">
            <v>直接経費</v>
          </cell>
          <cell r="N295" t="str">
            <v>科研費</v>
          </cell>
          <cell r="O295" t="str">
            <v>繰越有</v>
          </cell>
          <cell r="P295" t="str">
            <v>客）客員教員等</v>
          </cell>
          <cell r="Q295" t="str">
            <v>谷口　新</v>
          </cell>
          <cell r="R295" t="str">
            <v>八景キャンパス</v>
          </cell>
          <cell r="S295" t="str">
            <v>客員研究員</v>
          </cell>
          <cell r="W295">
            <v>20190331</v>
          </cell>
          <cell r="X295" t="str">
            <v>開始</v>
          </cell>
          <cell r="Y295" t="str">
            <v>虎谷　裕子</v>
          </cell>
          <cell r="Z295" t="str">
            <v>研究推進部（八景）（29-）</v>
          </cell>
          <cell r="AA295" t="str">
            <v>基盤研究(C) 分担金（東洋大学）</v>
          </cell>
          <cell r="AB295" t="str">
            <v>16K06665</v>
          </cell>
          <cell r="AC295" t="str">
            <v>許可しない</v>
          </cell>
          <cell r="AD295" t="str">
            <v>許可しない</v>
          </cell>
          <cell r="AE295" t="str">
            <v>許可しない</v>
          </cell>
          <cell r="AF295" t="str">
            <v>直接費</v>
          </cell>
          <cell r="AG295">
            <v>11302018</v>
          </cell>
          <cell r="AH295" t="str">
            <v>客）谷口　新（29-）</v>
          </cell>
          <cell r="AI295">
            <v>100</v>
          </cell>
          <cell r="AJ295">
            <v>0</v>
          </cell>
          <cell r="AK295">
            <v>0</v>
          </cell>
          <cell r="AL295">
            <v>0</v>
          </cell>
          <cell r="AM295">
            <v>0</v>
          </cell>
          <cell r="AN295">
            <v>201</v>
          </cell>
          <cell r="AO295">
            <v>120000</v>
          </cell>
          <cell r="AP295">
            <v>0</v>
          </cell>
          <cell r="AQ295">
            <v>0</v>
          </cell>
          <cell r="AR295">
            <v>120201</v>
          </cell>
        </row>
        <row r="296">
          <cell r="A296" t="str">
            <v>1616K06708橘　勝</v>
          </cell>
          <cell r="B296" t="str">
            <v>橘　勝</v>
          </cell>
          <cell r="C296" t="str">
            <v>2018年度</v>
          </cell>
          <cell r="D296" t="str">
            <v>（収入）学術研究助成基金助成金(科基)</v>
          </cell>
          <cell r="E296" t="str">
            <v>1616K06708</v>
          </cell>
          <cell r="F296" t="str">
            <v>（科基・分）無転位タンパク質結晶の塑性変形挙動</v>
          </cell>
          <cell r="G296" t="str">
            <v>（科基・分）無転位タンパク質結晶の塑性変</v>
          </cell>
          <cell r="H296" t="str">
            <v>科研費（基金）</v>
          </cell>
          <cell r="I296">
            <v>20161021</v>
          </cell>
          <cell r="J296">
            <v>20190331</v>
          </cell>
          <cell r="K296" t="str">
            <v>2016年度</v>
          </cell>
          <cell r="L296" t="str">
            <v>（支出）学術研究助成基金助成金(科基)</v>
          </cell>
          <cell r="M296" t="str">
            <v>直接経費</v>
          </cell>
          <cell r="N296" t="str">
            <v>科研費</v>
          </cell>
          <cell r="O296" t="str">
            <v>繰越有</v>
          </cell>
          <cell r="P296" t="str">
            <v>研）学術院</v>
          </cell>
          <cell r="Q296" t="str">
            <v>橘　勝</v>
          </cell>
          <cell r="R296" t="str">
            <v>八景キャンパス</v>
          </cell>
          <cell r="S296" t="str">
            <v>教授</v>
          </cell>
          <cell r="W296">
            <v>20190331</v>
          </cell>
          <cell r="X296" t="str">
            <v>開始</v>
          </cell>
          <cell r="Y296" t="str">
            <v>虎谷　裕子</v>
          </cell>
          <cell r="Z296" t="str">
            <v>研究推進部（八景）（29-）</v>
          </cell>
          <cell r="AA296" t="str">
            <v>基盤研究(C) 分担金（横浜創英大学）</v>
          </cell>
          <cell r="AB296" t="str">
            <v>16K06708</v>
          </cell>
          <cell r="AC296" t="str">
            <v>許可しない</v>
          </cell>
          <cell r="AD296" t="str">
            <v>許可しない</v>
          </cell>
          <cell r="AE296" t="str">
            <v>許可しない</v>
          </cell>
          <cell r="AF296" t="str">
            <v>直接費</v>
          </cell>
          <cell r="AG296">
            <v>10901105</v>
          </cell>
          <cell r="AH296" t="str">
            <v>研）橘　勝</v>
          </cell>
          <cell r="AI296">
            <v>100</v>
          </cell>
          <cell r="AJ296">
            <v>0</v>
          </cell>
          <cell r="AK296">
            <v>0</v>
          </cell>
          <cell r="AL296">
            <v>0</v>
          </cell>
          <cell r="AM296">
            <v>0</v>
          </cell>
          <cell r="AN296">
            <v>175922</v>
          </cell>
          <cell r="AO296">
            <v>150000</v>
          </cell>
          <cell r="AP296">
            <v>0</v>
          </cell>
          <cell r="AQ296">
            <v>0</v>
          </cell>
          <cell r="AR296">
            <v>325922</v>
          </cell>
        </row>
        <row r="297">
          <cell r="A297" t="str">
            <v>1616K07030船越　健悟</v>
          </cell>
          <cell r="B297" t="str">
            <v>船越　健悟</v>
          </cell>
          <cell r="C297" t="str">
            <v>2018年度</v>
          </cell>
          <cell r="D297" t="str">
            <v>（収入）学術研究助成基金助成金(科基)</v>
          </cell>
          <cell r="E297" t="str">
            <v>1616K07030</v>
          </cell>
          <cell r="F297" t="str">
            <v>（科基）新生仔ラット脊髄切断モデルにおける補償的一次感覚神経投射の解析</v>
          </cell>
          <cell r="G297" t="str">
            <v>（科基）新生仔ラット脊髄切断モデルにおけ</v>
          </cell>
          <cell r="H297" t="str">
            <v>科研費（基金）</v>
          </cell>
          <cell r="I297">
            <v>20160401</v>
          </cell>
          <cell r="J297">
            <v>20190331</v>
          </cell>
          <cell r="K297" t="str">
            <v>2016年度</v>
          </cell>
          <cell r="L297" t="str">
            <v>（支出）学術研究助成基金助成金(科基)</v>
          </cell>
          <cell r="M297" t="str">
            <v>直接経費</v>
          </cell>
          <cell r="N297" t="str">
            <v>科研費</v>
          </cell>
          <cell r="O297" t="str">
            <v>繰越有</v>
          </cell>
          <cell r="P297" t="str">
            <v>研）学術院（福浦）</v>
          </cell>
          <cell r="Q297" t="str">
            <v>船越　健悟</v>
          </cell>
          <cell r="R297" t="str">
            <v>医学研究科</v>
          </cell>
          <cell r="S297" t="str">
            <v>教授</v>
          </cell>
          <cell r="W297">
            <v>20190331</v>
          </cell>
          <cell r="X297" t="str">
            <v>開始</v>
          </cell>
          <cell r="Y297" t="str">
            <v>虎谷　裕子</v>
          </cell>
          <cell r="Z297" t="str">
            <v>研究推進部（八景）（29-）</v>
          </cell>
          <cell r="AA297" t="str">
            <v>基盤研究(C)</v>
          </cell>
          <cell r="AB297" t="str">
            <v>16K07030</v>
          </cell>
          <cell r="AC297" t="str">
            <v>許可しない</v>
          </cell>
          <cell r="AD297" t="str">
            <v>許可しない</v>
          </cell>
          <cell r="AE297" t="str">
            <v>許可しない</v>
          </cell>
          <cell r="AF297" t="str">
            <v>直接費</v>
          </cell>
          <cell r="AG297">
            <v>10952258</v>
          </cell>
          <cell r="AH297" t="str">
            <v>研）船越　健悟(19-)</v>
          </cell>
          <cell r="AI297">
            <v>100</v>
          </cell>
          <cell r="AJ297">
            <v>0</v>
          </cell>
          <cell r="AK297">
            <v>0</v>
          </cell>
          <cell r="AL297">
            <v>0</v>
          </cell>
          <cell r="AM297">
            <v>0</v>
          </cell>
          <cell r="AN297">
            <v>0</v>
          </cell>
          <cell r="AO297">
            <v>700000</v>
          </cell>
          <cell r="AP297">
            <v>0</v>
          </cell>
          <cell r="AQ297">
            <v>0</v>
          </cell>
          <cell r="AR297">
            <v>700000</v>
          </cell>
        </row>
        <row r="298">
          <cell r="A298" t="str">
            <v>1616K07034五嶋　良郎</v>
          </cell>
          <cell r="B298" t="str">
            <v>五嶋　良郎</v>
          </cell>
          <cell r="C298" t="str">
            <v>2018年度</v>
          </cell>
          <cell r="D298" t="str">
            <v>（収入）学術研究助成基金助成金(科基)</v>
          </cell>
          <cell r="E298" t="str">
            <v>1616K07034</v>
          </cell>
          <cell r="F298" t="str">
            <v>（科基・分）CRMP4 タンパク質が関わる脳の性差についての研究</v>
          </cell>
          <cell r="G298" t="str">
            <v>（科基・分）CRMP4 タンパク質が関わる脳の</v>
          </cell>
          <cell r="H298" t="str">
            <v>科研費（基金）</v>
          </cell>
          <cell r="I298">
            <v>20161021</v>
          </cell>
          <cell r="J298">
            <v>20190331</v>
          </cell>
          <cell r="K298" t="str">
            <v>2016年度</v>
          </cell>
          <cell r="L298" t="str">
            <v>（支出）学術研究助成基金助成金(科基)</v>
          </cell>
          <cell r="M298" t="str">
            <v>直接経費</v>
          </cell>
          <cell r="N298" t="str">
            <v>科研費</v>
          </cell>
          <cell r="O298" t="str">
            <v>繰越有</v>
          </cell>
          <cell r="P298" t="str">
            <v>研）学術院（福浦）</v>
          </cell>
          <cell r="Q298" t="str">
            <v>五嶋　良郎</v>
          </cell>
          <cell r="R298" t="str">
            <v>医学研究科</v>
          </cell>
          <cell r="S298" t="str">
            <v>教授</v>
          </cell>
          <cell r="W298">
            <v>20190331</v>
          </cell>
          <cell r="X298" t="str">
            <v>開始</v>
          </cell>
          <cell r="Y298" t="str">
            <v>虎谷　裕子</v>
          </cell>
          <cell r="Z298" t="str">
            <v>研究推進部（八景）（29-）</v>
          </cell>
          <cell r="AA298" t="str">
            <v>基盤研究(C) 分担金（東洋大学）</v>
          </cell>
          <cell r="AB298" t="str">
            <v>16K07034</v>
          </cell>
          <cell r="AC298" t="str">
            <v>許可しない</v>
          </cell>
          <cell r="AD298" t="str">
            <v>許可しない</v>
          </cell>
          <cell r="AE298" t="str">
            <v>許可しない</v>
          </cell>
          <cell r="AF298" t="str">
            <v>直接費</v>
          </cell>
          <cell r="AG298">
            <v>10952172</v>
          </cell>
          <cell r="AH298" t="str">
            <v>研）五嶋　良郎（19-）</v>
          </cell>
          <cell r="AI298">
            <v>100</v>
          </cell>
          <cell r="AJ298">
            <v>0</v>
          </cell>
          <cell r="AK298">
            <v>0</v>
          </cell>
          <cell r="AL298">
            <v>0</v>
          </cell>
          <cell r="AM298">
            <v>0</v>
          </cell>
          <cell r="AN298">
            <v>0</v>
          </cell>
          <cell r="AO298">
            <v>50000</v>
          </cell>
          <cell r="AP298">
            <v>0</v>
          </cell>
          <cell r="AQ298">
            <v>0</v>
          </cell>
          <cell r="AR298">
            <v>50000</v>
          </cell>
        </row>
        <row r="299">
          <cell r="A299" t="str">
            <v>1616K07061佐々木　幸生</v>
          </cell>
          <cell r="B299" t="str">
            <v>佐々木　幸生</v>
          </cell>
          <cell r="C299" t="str">
            <v>2018年度</v>
          </cell>
          <cell r="D299" t="str">
            <v>（収入）学術研究助成基金助成金(科基)</v>
          </cell>
          <cell r="E299" t="str">
            <v>1616K07061</v>
          </cell>
          <cell r="F299" t="str">
            <v>（科基）脆弱X精神遅滞蛋白質による神経回路形成の制御－ユビキチン化及び局所翻訳との関連</v>
          </cell>
          <cell r="G299" t="str">
            <v>（科基）脆弱X精神遅滞蛋白質による神経回</v>
          </cell>
          <cell r="H299" t="str">
            <v>科研費（基金）</v>
          </cell>
          <cell r="I299">
            <v>20160401</v>
          </cell>
          <cell r="J299">
            <v>20190331</v>
          </cell>
          <cell r="K299" t="str">
            <v>2016年度</v>
          </cell>
          <cell r="L299" t="str">
            <v>（支出）学術研究助成基金助成金(科基)</v>
          </cell>
          <cell r="M299" t="str">
            <v>直接経費</v>
          </cell>
          <cell r="N299" t="str">
            <v>科研費</v>
          </cell>
          <cell r="O299" t="str">
            <v>繰越有</v>
          </cell>
          <cell r="P299" t="str">
            <v>研）学術院（福浦）</v>
          </cell>
          <cell r="Q299" t="str">
            <v>佐々木　幸生</v>
          </cell>
          <cell r="R299" t="str">
            <v>生命医科学研究科（医学系）</v>
          </cell>
          <cell r="S299" t="str">
            <v>教授</v>
          </cell>
          <cell r="W299">
            <v>20190331</v>
          </cell>
          <cell r="X299" t="str">
            <v>開始</v>
          </cell>
          <cell r="Y299" t="str">
            <v>虎谷　裕子</v>
          </cell>
          <cell r="Z299" t="str">
            <v>研究推進部（八景）（29-）</v>
          </cell>
          <cell r="AA299" t="str">
            <v>基盤研究(C)</v>
          </cell>
          <cell r="AB299" t="str">
            <v>16K07061</v>
          </cell>
          <cell r="AC299" t="str">
            <v>許可しない</v>
          </cell>
          <cell r="AD299" t="str">
            <v>許可しない</v>
          </cell>
          <cell r="AE299" t="str">
            <v>許可しない</v>
          </cell>
          <cell r="AF299" t="str">
            <v>直接費</v>
          </cell>
          <cell r="AG299">
            <v>10952991</v>
          </cell>
          <cell r="AH299" t="str">
            <v>研）佐々木　幸生（H27-）</v>
          </cell>
          <cell r="AI299">
            <v>100</v>
          </cell>
          <cell r="AJ299">
            <v>0</v>
          </cell>
          <cell r="AK299">
            <v>0</v>
          </cell>
          <cell r="AL299">
            <v>0</v>
          </cell>
          <cell r="AM299">
            <v>0</v>
          </cell>
          <cell r="AN299">
            <v>54</v>
          </cell>
          <cell r="AO299">
            <v>900000</v>
          </cell>
          <cell r="AP299">
            <v>0</v>
          </cell>
          <cell r="AQ299">
            <v>0</v>
          </cell>
          <cell r="AR299">
            <v>900054</v>
          </cell>
        </row>
        <row r="300">
          <cell r="A300" t="str">
            <v>1616K07277奥田　昌彦</v>
          </cell>
          <cell r="B300" t="str">
            <v>奥田　昌彦</v>
          </cell>
          <cell r="C300" t="str">
            <v>2018年度</v>
          </cell>
          <cell r="D300" t="str">
            <v>（収入）学術研究助成基金助成金(科基)</v>
          </cell>
          <cell r="E300" t="str">
            <v>1616K07277</v>
          </cell>
          <cell r="F300" t="str">
            <v>（科基）ヒトRNAポリメラーゼIIと基本転写因子TFIIHのNMR法による複合体構造解明</v>
          </cell>
          <cell r="G300" t="str">
            <v>（科基）ヒトRNAポリメラーゼIIと基本</v>
          </cell>
          <cell r="H300" t="str">
            <v>科研費（基金）</v>
          </cell>
          <cell r="I300">
            <v>20160401</v>
          </cell>
          <cell r="J300">
            <v>20190331</v>
          </cell>
          <cell r="K300" t="str">
            <v>2016年度</v>
          </cell>
          <cell r="L300" t="str">
            <v>（支出）学術研究助成基金助成金(科基)</v>
          </cell>
          <cell r="M300" t="str">
            <v>直接経費</v>
          </cell>
          <cell r="N300" t="str">
            <v>科研費</v>
          </cell>
          <cell r="O300" t="str">
            <v>繰越有</v>
          </cell>
          <cell r="P300" t="str">
            <v>客）客員教員等</v>
          </cell>
          <cell r="Q300" t="str">
            <v>奥田　昌彦</v>
          </cell>
          <cell r="R300" t="str">
            <v>鶴見キャンパス</v>
          </cell>
          <cell r="S300" t="str">
            <v>助教</v>
          </cell>
          <cell r="W300">
            <v>20190331</v>
          </cell>
          <cell r="X300" t="str">
            <v>開始</v>
          </cell>
          <cell r="Y300" t="str">
            <v>虎谷　裕子</v>
          </cell>
          <cell r="Z300" t="str">
            <v>研究推進部（八景）（29-）</v>
          </cell>
          <cell r="AA300" t="str">
            <v>基盤研究(C)</v>
          </cell>
          <cell r="AB300" t="str">
            <v>16K07277</v>
          </cell>
          <cell r="AC300" t="str">
            <v>許可しない</v>
          </cell>
          <cell r="AD300" t="str">
            <v>許可しない</v>
          </cell>
          <cell r="AE300" t="str">
            <v>許可しない</v>
          </cell>
          <cell r="AF300" t="str">
            <v>直接費</v>
          </cell>
          <cell r="AG300">
            <v>11302007</v>
          </cell>
          <cell r="AH300" t="str">
            <v>客）奥田　昌彦（19-）</v>
          </cell>
          <cell r="AI300">
            <v>100</v>
          </cell>
          <cell r="AJ300">
            <v>0</v>
          </cell>
          <cell r="AK300">
            <v>0</v>
          </cell>
          <cell r="AL300">
            <v>0</v>
          </cell>
          <cell r="AM300">
            <v>0</v>
          </cell>
          <cell r="AN300">
            <v>957495</v>
          </cell>
          <cell r="AO300">
            <v>1000000</v>
          </cell>
          <cell r="AP300">
            <v>0</v>
          </cell>
          <cell r="AQ300">
            <v>0</v>
          </cell>
          <cell r="AR300">
            <v>1957495</v>
          </cell>
        </row>
        <row r="301">
          <cell r="A301" t="str">
            <v>1616K08448井村　幸介</v>
          </cell>
          <cell r="B301" t="str">
            <v>井村　幸介</v>
          </cell>
          <cell r="C301" t="str">
            <v>2018年度</v>
          </cell>
          <cell r="D301" t="str">
            <v>（収入）学術研究助成基金助成金(科基)</v>
          </cell>
          <cell r="E301" t="str">
            <v>1616K08448</v>
          </cell>
          <cell r="F301" t="str">
            <v>（科基）シクリッド咽頭顎骨の神経‐骨代謝クロストークに関わる神経回路の解析</v>
          </cell>
          <cell r="G301" t="str">
            <v>（科基）シクリッド咽頭顎骨の神経‐骨代謝</v>
          </cell>
          <cell r="H301" t="str">
            <v>科研費（基金）</v>
          </cell>
          <cell r="I301">
            <v>20160401</v>
          </cell>
          <cell r="J301">
            <v>20190331</v>
          </cell>
          <cell r="K301" t="str">
            <v>2016年度</v>
          </cell>
          <cell r="L301" t="str">
            <v>（支出）学術研究助成基金助成金(科基)</v>
          </cell>
          <cell r="M301" t="str">
            <v>直接経費</v>
          </cell>
          <cell r="N301" t="str">
            <v>科研費</v>
          </cell>
          <cell r="O301" t="str">
            <v>繰越有</v>
          </cell>
          <cell r="P301" t="str">
            <v>研）学術院（福浦）</v>
          </cell>
          <cell r="Q301" t="str">
            <v>井村　幸介</v>
          </cell>
          <cell r="R301" t="str">
            <v>医学研究科</v>
          </cell>
          <cell r="S301" t="str">
            <v>講師</v>
          </cell>
          <cell r="W301">
            <v>20190331</v>
          </cell>
          <cell r="X301" t="str">
            <v>開始</v>
          </cell>
          <cell r="Y301" t="str">
            <v>虎谷　裕子</v>
          </cell>
          <cell r="Z301" t="str">
            <v>研究推進部（八景）（29-）</v>
          </cell>
          <cell r="AA301" t="str">
            <v>基盤研究(C)</v>
          </cell>
          <cell r="AB301" t="str">
            <v>16K08448</v>
          </cell>
          <cell r="AC301" t="str">
            <v>許可しない</v>
          </cell>
          <cell r="AD301" t="str">
            <v>許可しない</v>
          </cell>
          <cell r="AE301" t="str">
            <v>許可しない</v>
          </cell>
          <cell r="AF301" t="str">
            <v>直接費</v>
          </cell>
          <cell r="AG301">
            <v>10952521</v>
          </cell>
          <cell r="AH301" t="str">
            <v>研）井村　幸介（26-）</v>
          </cell>
          <cell r="AI301">
            <v>100</v>
          </cell>
          <cell r="AJ301">
            <v>0</v>
          </cell>
          <cell r="AK301">
            <v>0</v>
          </cell>
          <cell r="AL301">
            <v>0</v>
          </cell>
          <cell r="AM301">
            <v>0</v>
          </cell>
          <cell r="AN301">
            <v>82629</v>
          </cell>
          <cell r="AO301">
            <v>1100000</v>
          </cell>
          <cell r="AP301">
            <v>0</v>
          </cell>
          <cell r="AQ301">
            <v>0</v>
          </cell>
          <cell r="AR301">
            <v>1182629</v>
          </cell>
        </row>
        <row r="302">
          <cell r="A302" t="str">
            <v>1616K08501藤田　孝之</v>
          </cell>
          <cell r="B302" t="str">
            <v>藤田　孝之</v>
          </cell>
          <cell r="C302" t="str">
            <v>2018年度</v>
          </cell>
          <cell r="D302" t="str">
            <v>（収入）学術研究助成基金助成金(科基)</v>
          </cell>
          <cell r="E302" t="str">
            <v>1616K08501</v>
          </cell>
          <cell r="F302" t="str">
            <v>（科基）新規cAMP標的分子"EPAC"の動脈硬化発症における役割</v>
          </cell>
          <cell r="G302" t="str">
            <v>（科基）新規cAMP標的分子"EPAC"</v>
          </cell>
          <cell r="H302" t="str">
            <v>科研費（基金）</v>
          </cell>
          <cell r="I302">
            <v>20160401</v>
          </cell>
          <cell r="J302">
            <v>20190331</v>
          </cell>
          <cell r="K302" t="str">
            <v>2016年度</v>
          </cell>
          <cell r="L302" t="str">
            <v>（支出）学術研究助成基金助成金(科基)</v>
          </cell>
          <cell r="M302" t="str">
            <v>直接経費</v>
          </cell>
          <cell r="N302" t="str">
            <v>科研費</v>
          </cell>
          <cell r="O302" t="str">
            <v>繰越有</v>
          </cell>
          <cell r="P302" t="str">
            <v>研）学術院（福浦）</v>
          </cell>
          <cell r="Q302" t="str">
            <v>藤田　孝之</v>
          </cell>
          <cell r="R302" t="str">
            <v>医学研究科</v>
          </cell>
          <cell r="S302" t="str">
            <v>講師</v>
          </cell>
          <cell r="W302">
            <v>20190331</v>
          </cell>
          <cell r="X302" t="str">
            <v>開始</v>
          </cell>
          <cell r="Y302" t="str">
            <v>虎谷　裕子</v>
          </cell>
          <cell r="Z302" t="str">
            <v>研究推進部（八景）（29-）</v>
          </cell>
          <cell r="AA302" t="str">
            <v>基盤研究(C)</v>
          </cell>
          <cell r="AB302" t="str">
            <v>16K08501</v>
          </cell>
          <cell r="AC302" t="str">
            <v>許可しない</v>
          </cell>
          <cell r="AD302" t="str">
            <v>許可しない</v>
          </cell>
          <cell r="AE302" t="str">
            <v>許可しない</v>
          </cell>
          <cell r="AF302" t="str">
            <v>直接費</v>
          </cell>
          <cell r="AG302">
            <v>10952436</v>
          </cell>
          <cell r="AH302" t="str">
            <v>研）藤田　孝之（24-）</v>
          </cell>
          <cell r="AI302">
            <v>100</v>
          </cell>
          <cell r="AJ302">
            <v>0</v>
          </cell>
          <cell r="AK302">
            <v>0</v>
          </cell>
          <cell r="AL302">
            <v>0</v>
          </cell>
          <cell r="AM302">
            <v>0</v>
          </cell>
          <cell r="AN302">
            <v>8393</v>
          </cell>
          <cell r="AO302">
            <v>1200000</v>
          </cell>
          <cell r="AP302">
            <v>0</v>
          </cell>
          <cell r="AQ302">
            <v>0</v>
          </cell>
          <cell r="AR302">
            <v>1208393</v>
          </cell>
        </row>
        <row r="303">
          <cell r="A303" t="str">
            <v>1616K08671奥寺　康司</v>
          </cell>
          <cell r="B303" t="str">
            <v>奥寺　康司</v>
          </cell>
          <cell r="C303" t="str">
            <v>2018年度</v>
          </cell>
          <cell r="D303" t="str">
            <v>（収入）学術研究助成基金助成金(科基)</v>
          </cell>
          <cell r="E303" t="str">
            <v>1616K08671</v>
          </cell>
          <cell r="F303" t="str">
            <v>（科基）少数個転移（オリゴメタスターシス）を示した肺癌の病理学的特性</v>
          </cell>
          <cell r="G303" t="str">
            <v>（科基）少数個転移（オリゴメタスターシス</v>
          </cell>
          <cell r="H303" t="str">
            <v>科研費（基金）</v>
          </cell>
          <cell r="I303">
            <v>20161021</v>
          </cell>
          <cell r="J303">
            <v>20190331</v>
          </cell>
          <cell r="K303" t="str">
            <v>2016年度</v>
          </cell>
          <cell r="L303" t="str">
            <v>（支出）学術研究助成基金助成金(科基)</v>
          </cell>
          <cell r="M303" t="str">
            <v>直接経費</v>
          </cell>
          <cell r="N303" t="str">
            <v>科研費</v>
          </cell>
          <cell r="O303" t="str">
            <v>繰越有</v>
          </cell>
          <cell r="P303" t="str">
            <v>客)客員教員等(医学・病院等）</v>
          </cell>
          <cell r="Q303" t="str">
            <v>禹　哲漢</v>
          </cell>
          <cell r="R303" t="str">
            <v>医学研究科</v>
          </cell>
          <cell r="S303" t="str">
            <v>客員研究員</v>
          </cell>
          <cell r="W303">
            <v>20190331</v>
          </cell>
          <cell r="X303" t="str">
            <v>開始</v>
          </cell>
          <cell r="Y303" t="str">
            <v>虎谷　裕子</v>
          </cell>
          <cell r="Z303" t="str">
            <v>研究推進部（八景）（29-）</v>
          </cell>
          <cell r="AA303" t="str">
            <v>基盤研究(C)</v>
          </cell>
          <cell r="AB303" t="str">
            <v>16K08671</v>
          </cell>
          <cell r="AC303" t="str">
            <v>許可しない</v>
          </cell>
          <cell r="AD303" t="str">
            <v>許可しない</v>
          </cell>
          <cell r="AE303" t="str">
            <v>許可しない</v>
          </cell>
          <cell r="AF303" t="str">
            <v>直接費</v>
          </cell>
          <cell r="AG303">
            <v>10952148</v>
          </cell>
          <cell r="AH303" t="str">
            <v>研）奥寺　康司（19-）</v>
          </cell>
          <cell r="AI303">
            <v>0</v>
          </cell>
          <cell r="AJ303">
            <v>0</v>
          </cell>
          <cell r="AK303">
            <v>0</v>
          </cell>
          <cell r="AL303">
            <v>0</v>
          </cell>
          <cell r="AM303">
            <v>0</v>
          </cell>
          <cell r="AN303">
            <v>100000</v>
          </cell>
          <cell r="AO303">
            <v>0</v>
          </cell>
          <cell r="AP303">
            <v>100000</v>
          </cell>
          <cell r="AQ303">
            <v>100000</v>
          </cell>
          <cell r="AR303">
            <v>100000</v>
          </cell>
        </row>
        <row r="304">
          <cell r="A304" t="str">
            <v>1616K08671禹　哲漢</v>
          </cell>
          <cell r="B304" t="str">
            <v>禹　哲漢</v>
          </cell>
          <cell r="C304" t="str">
            <v>2018年度</v>
          </cell>
          <cell r="D304" t="str">
            <v>（収入）学術研究助成基金助成金(科基)</v>
          </cell>
          <cell r="E304" t="str">
            <v>1616K08671</v>
          </cell>
          <cell r="F304" t="str">
            <v>（科基）少数個転移（オリゴメタスターシス）を示した肺癌の病理学的特性</v>
          </cell>
          <cell r="G304" t="str">
            <v>（科基）少数個転移（オリゴメタスターシス</v>
          </cell>
          <cell r="H304" t="str">
            <v>科研費（基金）</v>
          </cell>
          <cell r="I304">
            <v>20161021</v>
          </cell>
          <cell r="J304">
            <v>20190331</v>
          </cell>
          <cell r="K304" t="str">
            <v>2016年度</v>
          </cell>
          <cell r="L304" t="str">
            <v>（支出）学術研究助成基金助成金(科基)</v>
          </cell>
          <cell r="M304" t="str">
            <v>直接経費</v>
          </cell>
          <cell r="N304" t="str">
            <v>科研費</v>
          </cell>
          <cell r="O304" t="str">
            <v>繰越有</v>
          </cell>
          <cell r="P304" t="str">
            <v>客)客員教員等(医学・病院等）</v>
          </cell>
          <cell r="Q304" t="str">
            <v>禹　哲漢</v>
          </cell>
          <cell r="R304" t="str">
            <v>医学研究科</v>
          </cell>
          <cell r="S304" t="str">
            <v>客員研究員</v>
          </cell>
          <cell r="W304">
            <v>20190331</v>
          </cell>
          <cell r="X304" t="str">
            <v>開始</v>
          </cell>
          <cell r="Y304" t="str">
            <v>虎谷　裕子</v>
          </cell>
          <cell r="Z304" t="str">
            <v>研究推進部（八景）（29-）</v>
          </cell>
          <cell r="AA304" t="str">
            <v>基盤研究(C)</v>
          </cell>
          <cell r="AB304" t="str">
            <v>16K08671</v>
          </cell>
          <cell r="AC304" t="str">
            <v>許可しない</v>
          </cell>
          <cell r="AD304" t="str">
            <v>許可しない</v>
          </cell>
          <cell r="AE304" t="str">
            <v>許可しない</v>
          </cell>
          <cell r="AF304" t="str">
            <v>直接費</v>
          </cell>
          <cell r="AG304">
            <v>10952241</v>
          </cell>
          <cell r="AH304" t="str">
            <v>研）禹 哲漢（30-）</v>
          </cell>
          <cell r="AI304">
            <v>100</v>
          </cell>
          <cell r="AJ304">
            <v>0</v>
          </cell>
          <cell r="AK304">
            <v>0</v>
          </cell>
          <cell r="AL304">
            <v>0</v>
          </cell>
          <cell r="AM304">
            <v>0</v>
          </cell>
          <cell r="AN304">
            <v>0</v>
          </cell>
          <cell r="AO304">
            <v>0</v>
          </cell>
          <cell r="AP304">
            <v>2405820</v>
          </cell>
          <cell r="AQ304">
            <v>300000</v>
          </cell>
          <cell r="AR304">
            <v>2105820</v>
          </cell>
        </row>
        <row r="305">
          <cell r="A305" t="str">
            <v>1616K08671益田　宗孝</v>
          </cell>
          <cell r="B305" t="str">
            <v>益田　宗孝</v>
          </cell>
          <cell r="C305" t="str">
            <v>2018年度</v>
          </cell>
          <cell r="D305" t="str">
            <v>（収入）学術研究助成基金助成金(科基)</v>
          </cell>
          <cell r="E305" t="str">
            <v>1616K08671</v>
          </cell>
          <cell r="F305" t="str">
            <v>（科基）少数個転移（オリゴメタスターシス）を示した肺癌の病理学的特性</v>
          </cell>
          <cell r="G305" t="str">
            <v>（科基）少数個転移（オリゴメタスターシス</v>
          </cell>
          <cell r="H305" t="str">
            <v>科研費（基金）</v>
          </cell>
          <cell r="I305">
            <v>20161021</v>
          </cell>
          <cell r="J305">
            <v>20190331</v>
          </cell>
          <cell r="K305" t="str">
            <v>2016年度</v>
          </cell>
          <cell r="L305" t="str">
            <v>（支出）学術研究助成基金助成金(科基)</v>
          </cell>
          <cell r="M305" t="str">
            <v>直接経費</v>
          </cell>
          <cell r="N305" t="str">
            <v>科研費</v>
          </cell>
          <cell r="O305" t="str">
            <v>繰越有</v>
          </cell>
          <cell r="P305" t="str">
            <v>客)客員教員等(医学・病院等）</v>
          </cell>
          <cell r="Q305" t="str">
            <v>禹　哲漢</v>
          </cell>
          <cell r="R305" t="str">
            <v>医学研究科</v>
          </cell>
          <cell r="S305" t="str">
            <v>客員研究員</v>
          </cell>
          <cell r="W305">
            <v>20190331</v>
          </cell>
          <cell r="X305" t="str">
            <v>開始</v>
          </cell>
          <cell r="Y305" t="str">
            <v>虎谷　裕子</v>
          </cell>
          <cell r="Z305" t="str">
            <v>研究推進部（八景）（29-）</v>
          </cell>
          <cell r="AA305" t="str">
            <v>基盤研究(C)</v>
          </cell>
          <cell r="AB305" t="str">
            <v>16K08671</v>
          </cell>
          <cell r="AC305" t="str">
            <v>許可しない</v>
          </cell>
          <cell r="AD305" t="str">
            <v>許可しない</v>
          </cell>
          <cell r="AE305" t="str">
            <v>許可しない</v>
          </cell>
          <cell r="AF305" t="str">
            <v>直接費</v>
          </cell>
          <cell r="AG305">
            <v>10952264</v>
          </cell>
          <cell r="AH305" t="str">
            <v>研）益田　宗孝(19-)</v>
          </cell>
          <cell r="AI305">
            <v>0</v>
          </cell>
          <cell r="AJ305">
            <v>0</v>
          </cell>
          <cell r="AK305">
            <v>0</v>
          </cell>
          <cell r="AL305">
            <v>0</v>
          </cell>
          <cell r="AM305">
            <v>0</v>
          </cell>
          <cell r="AN305">
            <v>0</v>
          </cell>
          <cell r="AO305">
            <v>0</v>
          </cell>
          <cell r="AP305">
            <v>50000</v>
          </cell>
          <cell r="AQ305">
            <v>23852</v>
          </cell>
          <cell r="AR305">
            <v>26148</v>
          </cell>
        </row>
        <row r="306">
          <cell r="A306" t="str">
            <v>1616K08671大橋　健一</v>
          </cell>
          <cell r="B306" t="str">
            <v>大橋　健一</v>
          </cell>
          <cell r="C306" t="str">
            <v>2018年度</v>
          </cell>
          <cell r="D306" t="str">
            <v>（収入）学術研究助成基金助成金(科基)</v>
          </cell>
          <cell r="E306" t="str">
            <v>1616K08671</v>
          </cell>
          <cell r="F306" t="str">
            <v>（科基）少数個転移（オリゴメタスターシス）を示した肺癌の病理学的特性</v>
          </cell>
          <cell r="G306" t="str">
            <v>（科基）少数個転移（オリゴメタスターシス</v>
          </cell>
          <cell r="H306" t="str">
            <v>科研費（基金）</v>
          </cell>
          <cell r="I306">
            <v>20161021</v>
          </cell>
          <cell r="J306">
            <v>20190331</v>
          </cell>
          <cell r="K306" t="str">
            <v>2016年度</v>
          </cell>
          <cell r="L306" t="str">
            <v>（支出）学術研究助成基金助成金(科基)</v>
          </cell>
          <cell r="M306" t="str">
            <v>直接経費</v>
          </cell>
          <cell r="N306" t="str">
            <v>科研費</v>
          </cell>
          <cell r="O306" t="str">
            <v>繰越有</v>
          </cell>
          <cell r="P306" t="str">
            <v>客)客員教員等(医学・病院等）</v>
          </cell>
          <cell r="Q306" t="str">
            <v>禹　哲漢</v>
          </cell>
          <cell r="R306" t="str">
            <v>医学研究科</v>
          </cell>
          <cell r="S306" t="str">
            <v>客員研究員</v>
          </cell>
          <cell r="W306">
            <v>20190331</v>
          </cell>
          <cell r="X306" t="str">
            <v>開始</v>
          </cell>
          <cell r="Y306" t="str">
            <v>虎谷　裕子</v>
          </cell>
          <cell r="Z306" t="str">
            <v>研究推進部（八景）（29-）</v>
          </cell>
          <cell r="AA306" t="str">
            <v>基盤研究(C)</v>
          </cell>
          <cell r="AB306" t="str">
            <v>16K08671</v>
          </cell>
          <cell r="AC306" t="str">
            <v>許可しない</v>
          </cell>
          <cell r="AD306" t="str">
            <v>許可しない</v>
          </cell>
          <cell r="AE306" t="str">
            <v>許可しない</v>
          </cell>
          <cell r="AF306" t="str">
            <v>直接費</v>
          </cell>
          <cell r="AG306">
            <v>10952431</v>
          </cell>
          <cell r="AH306" t="str">
            <v>研）大橋　健一（23-）</v>
          </cell>
          <cell r="AI306">
            <v>0</v>
          </cell>
          <cell r="AJ306">
            <v>0</v>
          </cell>
          <cell r="AK306">
            <v>0</v>
          </cell>
          <cell r="AL306">
            <v>0</v>
          </cell>
          <cell r="AM306">
            <v>0</v>
          </cell>
          <cell r="AN306">
            <v>50000</v>
          </cell>
          <cell r="AO306">
            <v>0</v>
          </cell>
          <cell r="AP306">
            <v>50000</v>
          </cell>
          <cell r="AQ306">
            <v>0</v>
          </cell>
          <cell r="AR306">
            <v>100000</v>
          </cell>
        </row>
        <row r="307">
          <cell r="A307" t="str">
            <v>1616K08671荒井　宏雅</v>
          </cell>
          <cell r="B307" t="str">
            <v>荒井　宏雅</v>
          </cell>
          <cell r="C307" t="str">
            <v>2018年度</v>
          </cell>
          <cell r="D307" t="str">
            <v>（収入）学術研究助成基金助成金(科基)</v>
          </cell>
          <cell r="E307" t="str">
            <v>1616K08671</v>
          </cell>
          <cell r="F307" t="str">
            <v>（科基）少数個転移（オリゴメタスターシス）を示した肺癌の病理学的特性</v>
          </cell>
          <cell r="G307" t="str">
            <v>（科基）少数個転移（オリゴメタスターシス</v>
          </cell>
          <cell r="H307" t="str">
            <v>科研費（基金）</v>
          </cell>
          <cell r="I307">
            <v>20161021</v>
          </cell>
          <cell r="J307">
            <v>20190331</v>
          </cell>
          <cell r="K307" t="str">
            <v>2016年度</v>
          </cell>
          <cell r="L307" t="str">
            <v>（支出）学術研究助成基金助成金(科基)</v>
          </cell>
          <cell r="M307" t="str">
            <v>直接経費</v>
          </cell>
          <cell r="N307" t="str">
            <v>科研費</v>
          </cell>
          <cell r="O307" t="str">
            <v>繰越有</v>
          </cell>
          <cell r="P307" t="str">
            <v>客)客員教員等(医学・病院等）</v>
          </cell>
          <cell r="Q307" t="str">
            <v>禹　哲漢</v>
          </cell>
          <cell r="R307" t="str">
            <v>医学研究科</v>
          </cell>
          <cell r="S307" t="str">
            <v>客員研究員</v>
          </cell>
          <cell r="W307">
            <v>20190331</v>
          </cell>
          <cell r="X307" t="str">
            <v>開始</v>
          </cell>
          <cell r="Y307" t="str">
            <v>虎谷　裕子</v>
          </cell>
          <cell r="Z307" t="str">
            <v>研究推進部（八景）（29-）</v>
          </cell>
          <cell r="AA307" t="str">
            <v>基盤研究(C)</v>
          </cell>
          <cell r="AB307" t="str">
            <v>16K08671</v>
          </cell>
          <cell r="AC307" t="str">
            <v>許可しない</v>
          </cell>
          <cell r="AD307" t="str">
            <v>許可しない</v>
          </cell>
          <cell r="AE307" t="str">
            <v>許可しない</v>
          </cell>
          <cell r="AF307" t="str">
            <v>直接費</v>
          </cell>
          <cell r="AG307">
            <v>11351181</v>
          </cell>
          <cell r="AH307" t="str">
            <v>客）荒井　宏雅（26-）</v>
          </cell>
          <cell r="AI307">
            <v>0</v>
          </cell>
          <cell r="AJ307">
            <v>0</v>
          </cell>
          <cell r="AK307">
            <v>0</v>
          </cell>
          <cell r="AL307">
            <v>0</v>
          </cell>
          <cell r="AM307">
            <v>0</v>
          </cell>
          <cell r="AN307">
            <v>102800</v>
          </cell>
          <cell r="AO307">
            <v>0</v>
          </cell>
          <cell r="AP307">
            <v>101840</v>
          </cell>
          <cell r="AQ307">
            <v>152800</v>
          </cell>
          <cell r="AR307">
            <v>51840</v>
          </cell>
        </row>
        <row r="308">
          <cell r="A308" t="str">
            <v>1616K08694奥寺　康司</v>
          </cell>
          <cell r="B308" t="str">
            <v>奥寺　康司</v>
          </cell>
          <cell r="C308" t="str">
            <v>2018年度</v>
          </cell>
          <cell r="D308" t="str">
            <v>（収入）学術研究助成基金助成金(科基)</v>
          </cell>
          <cell r="E308" t="str">
            <v>1616K08694</v>
          </cell>
          <cell r="F308" t="str">
            <v>（科基）早期大腸癌のリンパ節転移に関わる微小環境の分子基盤</v>
          </cell>
          <cell r="G308" t="str">
            <v>（科基）早期大腸癌のリンパ節転移に関わる</v>
          </cell>
          <cell r="H308" t="str">
            <v>科研費（基金）</v>
          </cell>
          <cell r="I308">
            <v>20160401</v>
          </cell>
          <cell r="J308">
            <v>20190331</v>
          </cell>
          <cell r="K308" t="str">
            <v>2016年度</v>
          </cell>
          <cell r="L308" t="str">
            <v>（支出）学術研究助成基金助成金(科基)</v>
          </cell>
          <cell r="M308" t="str">
            <v>直接経費</v>
          </cell>
          <cell r="N308" t="str">
            <v>科研費</v>
          </cell>
          <cell r="O308" t="str">
            <v>繰越有</v>
          </cell>
          <cell r="P308" t="str">
            <v>研）学術院（福浦）</v>
          </cell>
          <cell r="Q308" t="str">
            <v>立石　陽子</v>
          </cell>
          <cell r="R308" t="str">
            <v>医学研究科</v>
          </cell>
          <cell r="S308" t="str">
            <v>助教</v>
          </cell>
          <cell r="W308">
            <v>20190331</v>
          </cell>
          <cell r="X308" t="str">
            <v>開始</v>
          </cell>
          <cell r="Y308" t="str">
            <v>虎谷　裕子</v>
          </cell>
          <cell r="Z308" t="str">
            <v>研究推進部（八景）（29-）</v>
          </cell>
          <cell r="AA308" t="str">
            <v>基盤研究(C)</v>
          </cell>
          <cell r="AB308" t="str">
            <v>16K08694</v>
          </cell>
          <cell r="AC308" t="str">
            <v>許可しない</v>
          </cell>
          <cell r="AD308" t="str">
            <v>許可しない</v>
          </cell>
          <cell r="AE308" t="str">
            <v>許可しない</v>
          </cell>
          <cell r="AF308" t="str">
            <v>直接費</v>
          </cell>
          <cell r="AG308">
            <v>10952148</v>
          </cell>
          <cell r="AH308" t="str">
            <v>研）奥寺　康司（19-）</v>
          </cell>
          <cell r="AI308">
            <v>0</v>
          </cell>
          <cell r="AJ308">
            <v>0</v>
          </cell>
          <cell r="AK308">
            <v>0</v>
          </cell>
          <cell r="AL308">
            <v>0</v>
          </cell>
          <cell r="AM308">
            <v>0</v>
          </cell>
          <cell r="AN308">
            <v>3197</v>
          </cell>
          <cell r="AO308">
            <v>0</v>
          </cell>
          <cell r="AP308">
            <v>0</v>
          </cell>
          <cell r="AQ308">
            <v>0</v>
          </cell>
          <cell r="AR308">
            <v>3197</v>
          </cell>
        </row>
        <row r="309">
          <cell r="A309" t="str">
            <v>1616K08694大橋　健一</v>
          </cell>
          <cell r="B309" t="str">
            <v>大橋　健一</v>
          </cell>
          <cell r="C309" t="str">
            <v>2018年度</v>
          </cell>
          <cell r="D309" t="str">
            <v>（収入）学術研究助成基金助成金(科基)</v>
          </cell>
          <cell r="E309" t="str">
            <v>1616K08694</v>
          </cell>
          <cell r="F309" t="str">
            <v>（科基）早期大腸癌のリンパ節転移に関わる微小環境の分子基盤</v>
          </cell>
          <cell r="G309" t="str">
            <v>（科基）早期大腸癌のリンパ節転移に関わる</v>
          </cell>
          <cell r="H309" t="str">
            <v>科研費（基金）</v>
          </cell>
          <cell r="I309">
            <v>20160401</v>
          </cell>
          <cell r="J309">
            <v>20190331</v>
          </cell>
          <cell r="K309" t="str">
            <v>2016年度</v>
          </cell>
          <cell r="L309" t="str">
            <v>（支出）学術研究助成基金助成金(科基)</v>
          </cell>
          <cell r="M309" t="str">
            <v>直接経費</v>
          </cell>
          <cell r="N309" t="str">
            <v>科研費</v>
          </cell>
          <cell r="O309" t="str">
            <v>繰越有</v>
          </cell>
          <cell r="P309" t="str">
            <v>研）学術院（福浦）</v>
          </cell>
          <cell r="Q309" t="str">
            <v>立石　陽子</v>
          </cell>
          <cell r="R309" t="str">
            <v>医学研究科</v>
          </cell>
          <cell r="S309" t="str">
            <v>助教</v>
          </cell>
          <cell r="W309">
            <v>20190331</v>
          </cell>
          <cell r="X309" t="str">
            <v>開始</v>
          </cell>
          <cell r="Y309" t="str">
            <v>虎谷　裕子</v>
          </cell>
          <cell r="Z309" t="str">
            <v>研究推進部（八景）（29-）</v>
          </cell>
          <cell r="AA309" t="str">
            <v>基盤研究(C)</v>
          </cell>
          <cell r="AB309" t="str">
            <v>16K08694</v>
          </cell>
          <cell r="AC309" t="str">
            <v>許可しない</v>
          </cell>
          <cell r="AD309" t="str">
            <v>許可しない</v>
          </cell>
          <cell r="AE309" t="str">
            <v>許可しない</v>
          </cell>
          <cell r="AF309" t="str">
            <v>直接費</v>
          </cell>
          <cell r="AG309">
            <v>10952431</v>
          </cell>
          <cell r="AH309" t="str">
            <v>研）大橋　健一（23-）</v>
          </cell>
          <cell r="AI309">
            <v>0</v>
          </cell>
          <cell r="AJ309">
            <v>0</v>
          </cell>
          <cell r="AK309">
            <v>0</v>
          </cell>
          <cell r="AL309">
            <v>0</v>
          </cell>
          <cell r="AM309">
            <v>0</v>
          </cell>
          <cell r="AN309">
            <v>158</v>
          </cell>
          <cell r="AO309">
            <v>0</v>
          </cell>
          <cell r="AP309">
            <v>0</v>
          </cell>
          <cell r="AQ309">
            <v>0</v>
          </cell>
          <cell r="AR309">
            <v>158</v>
          </cell>
        </row>
        <row r="310">
          <cell r="A310" t="str">
            <v>1616K08694立石　陽子</v>
          </cell>
          <cell r="B310" t="str">
            <v>立石　陽子</v>
          </cell>
          <cell r="C310" t="str">
            <v>2018年度</v>
          </cell>
          <cell r="D310" t="str">
            <v>（収入）学術研究助成基金助成金(科基)</v>
          </cell>
          <cell r="E310" t="str">
            <v>1616K08694</v>
          </cell>
          <cell r="F310" t="str">
            <v>（科基）早期大腸癌のリンパ節転移に関わる微小環境の分子基盤</v>
          </cell>
          <cell r="G310" t="str">
            <v>（科基）早期大腸癌のリンパ節転移に関わる</v>
          </cell>
          <cell r="H310" t="str">
            <v>科研費（基金）</v>
          </cell>
          <cell r="I310">
            <v>20160401</v>
          </cell>
          <cell r="J310">
            <v>20190331</v>
          </cell>
          <cell r="K310" t="str">
            <v>2016年度</v>
          </cell>
          <cell r="L310" t="str">
            <v>（支出）学術研究助成基金助成金(科基)</v>
          </cell>
          <cell r="M310" t="str">
            <v>直接経費</v>
          </cell>
          <cell r="N310" t="str">
            <v>科研費</v>
          </cell>
          <cell r="O310" t="str">
            <v>繰越有</v>
          </cell>
          <cell r="P310" t="str">
            <v>研）学術院（福浦）</v>
          </cell>
          <cell r="Q310" t="str">
            <v>立石　陽子</v>
          </cell>
          <cell r="R310" t="str">
            <v>医学研究科</v>
          </cell>
          <cell r="S310" t="str">
            <v>助教</v>
          </cell>
          <cell r="W310">
            <v>20190331</v>
          </cell>
          <cell r="X310" t="str">
            <v>開始</v>
          </cell>
          <cell r="Y310" t="str">
            <v>虎谷　裕子</v>
          </cell>
          <cell r="Z310" t="str">
            <v>研究推進部（八景）（29-）</v>
          </cell>
          <cell r="AA310" t="str">
            <v>基盤研究(C)</v>
          </cell>
          <cell r="AB310" t="str">
            <v>16K08694</v>
          </cell>
          <cell r="AC310" t="str">
            <v>許可しない</v>
          </cell>
          <cell r="AD310" t="str">
            <v>許可しない</v>
          </cell>
          <cell r="AE310" t="str">
            <v>許可しない</v>
          </cell>
          <cell r="AF310" t="str">
            <v>直接費</v>
          </cell>
          <cell r="AG310">
            <v>10952437</v>
          </cell>
          <cell r="AH310" t="str">
            <v>研）立石　陽子（24-）</v>
          </cell>
          <cell r="AI310">
            <v>100</v>
          </cell>
          <cell r="AJ310">
            <v>0</v>
          </cell>
          <cell r="AK310">
            <v>0</v>
          </cell>
          <cell r="AL310">
            <v>0</v>
          </cell>
          <cell r="AM310">
            <v>0</v>
          </cell>
          <cell r="AN310">
            <v>1262192</v>
          </cell>
          <cell r="AO310">
            <v>900000</v>
          </cell>
          <cell r="AP310">
            <v>0</v>
          </cell>
          <cell r="AQ310">
            <v>0</v>
          </cell>
          <cell r="AR310">
            <v>2162192</v>
          </cell>
        </row>
        <row r="311">
          <cell r="A311" t="str">
            <v>1616K08694梅田　茂明</v>
          </cell>
          <cell r="B311" t="str">
            <v>梅田　茂明</v>
          </cell>
          <cell r="C311" t="str">
            <v>2018年度</v>
          </cell>
          <cell r="D311" t="str">
            <v>（収入）学術研究助成基金助成金(科基)</v>
          </cell>
          <cell r="E311" t="str">
            <v>1616K08694</v>
          </cell>
          <cell r="F311" t="str">
            <v>（科基）早期大腸癌のリンパ節転移に関わる微小環境の分子基盤</v>
          </cell>
          <cell r="G311" t="str">
            <v>（科基）早期大腸癌のリンパ節転移に関わる</v>
          </cell>
          <cell r="H311" t="str">
            <v>科研費（基金）</v>
          </cell>
          <cell r="I311">
            <v>20160401</v>
          </cell>
          <cell r="J311">
            <v>20190331</v>
          </cell>
          <cell r="K311" t="str">
            <v>2016年度</v>
          </cell>
          <cell r="L311" t="str">
            <v>（支出）学術研究助成基金助成金(科基)</v>
          </cell>
          <cell r="M311" t="str">
            <v>直接経費</v>
          </cell>
          <cell r="N311" t="str">
            <v>科研費</v>
          </cell>
          <cell r="O311" t="str">
            <v>繰越有</v>
          </cell>
          <cell r="P311" t="str">
            <v>研）学術院（福浦）</v>
          </cell>
          <cell r="Q311" t="str">
            <v>立石　陽子</v>
          </cell>
          <cell r="R311" t="str">
            <v>医学研究科</v>
          </cell>
          <cell r="S311" t="str">
            <v>助教</v>
          </cell>
          <cell r="W311">
            <v>20190331</v>
          </cell>
          <cell r="X311" t="str">
            <v>開始</v>
          </cell>
          <cell r="Y311" t="str">
            <v>虎谷　裕子</v>
          </cell>
          <cell r="Z311" t="str">
            <v>研究推進部（八景）（29-）</v>
          </cell>
          <cell r="AA311" t="str">
            <v>基盤研究(C)</v>
          </cell>
          <cell r="AB311" t="str">
            <v>16K08694</v>
          </cell>
          <cell r="AC311" t="str">
            <v>許可しない</v>
          </cell>
          <cell r="AD311" t="str">
            <v>許可しない</v>
          </cell>
          <cell r="AE311" t="str">
            <v>許可しない</v>
          </cell>
          <cell r="AF311" t="str">
            <v>直接費</v>
          </cell>
          <cell r="AG311">
            <v>11001480</v>
          </cell>
          <cell r="AH311" t="str">
            <v>病附)梅田　茂明（30-）</v>
          </cell>
          <cell r="AI311">
            <v>0</v>
          </cell>
          <cell r="AJ311">
            <v>0</v>
          </cell>
          <cell r="AK311">
            <v>0</v>
          </cell>
          <cell r="AL311">
            <v>0</v>
          </cell>
          <cell r="AM311">
            <v>0</v>
          </cell>
          <cell r="AN311">
            <v>0</v>
          </cell>
          <cell r="AO311">
            <v>0</v>
          </cell>
          <cell r="AP311">
            <v>1766</v>
          </cell>
          <cell r="AQ311">
            <v>0</v>
          </cell>
          <cell r="AR311">
            <v>1766</v>
          </cell>
        </row>
        <row r="312">
          <cell r="A312" t="str">
            <v>1616K08694稲山　嘉明</v>
          </cell>
          <cell r="B312" t="str">
            <v>稲山　嘉明</v>
          </cell>
          <cell r="C312" t="str">
            <v>2018年度</v>
          </cell>
          <cell r="D312" t="str">
            <v>（収入）学術研究助成基金助成金(科基)</v>
          </cell>
          <cell r="E312" t="str">
            <v>1616K08694</v>
          </cell>
          <cell r="F312" t="str">
            <v>（科基）早期大腸癌のリンパ節転移に関わる微小環境の分子基盤</v>
          </cell>
          <cell r="G312" t="str">
            <v>（科基）早期大腸癌のリンパ節転移に関わる</v>
          </cell>
          <cell r="H312" t="str">
            <v>科研費（基金）</v>
          </cell>
          <cell r="I312">
            <v>20160401</v>
          </cell>
          <cell r="J312">
            <v>20190331</v>
          </cell>
          <cell r="K312" t="str">
            <v>2016年度</v>
          </cell>
          <cell r="L312" t="str">
            <v>（支出）学術研究助成基金助成金(科基)</v>
          </cell>
          <cell r="M312" t="str">
            <v>直接経費</v>
          </cell>
          <cell r="N312" t="str">
            <v>科研費</v>
          </cell>
          <cell r="O312" t="str">
            <v>繰越有</v>
          </cell>
          <cell r="P312" t="str">
            <v>研）学術院（福浦）</v>
          </cell>
          <cell r="Q312" t="str">
            <v>立石　陽子</v>
          </cell>
          <cell r="R312" t="str">
            <v>医学研究科</v>
          </cell>
          <cell r="S312" t="str">
            <v>助教</v>
          </cell>
          <cell r="W312">
            <v>20190331</v>
          </cell>
          <cell r="X312" t="str">
            <v>開始</v>
          </cell>
          <cell r="Y312" t="str">
            <v>虎谷　裕子</v>
          </cell>
          <cell r="Z312" t="str">
            <v>研究推進部（八景）（29-）</v>
          </cell>
          <cell r="AA312" t="str">
            <v>基盤研究(C)</v>
          </cell>
          <cell r="AB312" t="str">
            <v>16K08694</v>
          </cell>
          <cell r="AC312" t="str">
            <v>許可しない</v>
          </cell>
          <cell r="AD312" t="str">
            <v>許可しない</v>
          </cell>
          <cell r="AE312" t="str">
            <v>許可しない</v>
          </cell>
          <cell r="AF312" t="str">
            <v>直接費</v>
          </cell>
          <cell r="AG312">
            <v>11005421</v>
          </cell>
          <cell r="AH312" t="str">
            <v>病）稲山　嘉明（25-）</v>
          </cell>
          <cell r="AI312">
            <v>0</v>
          </cell>
          <cell r="AJ312">
            <v>0</v>
          </cell>
          <cell r="AK312">
            <v>0</v>
          </cell>
          <cell r="AL312">
            <v>0</v>
          </cell>
          <cell r="AM312">
            <v>0</v>
          </cell>
          <cell r="AN312">
            <v>147664</v>
          </cell>
          <cell r="AO312">
            <v>0</v>
          </cell>
          <cell r="AP312">
            <v>0</v>
          </cell>
          <cell r="AQ312">
            <v>0</v>
          </cell>
          <cell r="AR312">
            <v>147664</v>
          </cell>
        </row>
        <row r="313">
          <cell r="A313" t="str">
            <v>1616K08764市野　素英</v>
          </cell>
          <cell r="B313" t="str">
            <v>市野　素英</v>
          </cell>
          <cell r="C313" t="str">
            <v>2018年度</v>
          </cell>
          <cell r="D313" t="str">
            <v>（収入）学術研究助成基金助成金(科基)</v>
          </cell>
          <cell r="E313" t="str">
            <v>1616K08764</v>
          </cell>
          <cell r="F313" t="str">
            <v>（科基）転写因子IRF8の発現抑制を介したマラリアによる樹状細胞分化阻害メカニズムの解明</v>
          </cell>
          <cell r="G313" t="str">
            <v>（科基）転写因子IRF8の発現抑制を介し</v>
          </cell>
          <cell r="H313" t="str">
            <v>科研費（基金）</v>
          </cell>
          <cell r="I313">
            <v>20161021</v>
          </cell>
          <cell r="J313">
            <v>20190331</v>
          </cell>
          <cell r="K313" t="str">
            <v>2016年度</v>
          </cell>
          <cell r="L313" t="str">
            <v>（支出）学術研究助成基金助成金(科基)</v>
          </cell>
          <cell r="M313" t="str">
            <v>直接経費</v>
          </cell>
          <cell r="N313" t="str">
            <v>科研費</v>
          </cell>
          <cell r="O313" t="str">
            <v>繰越有</v>
          </cell>
          <cell r="P313" t="str">
            <v>研）学術院（福浦）</v>
          </cell>
          <cell r="Q313" t="str">
            <v>市野　素英</v>
          </cell>
          <cell r="R313" t="str">
            <v>医学研究科</v>
          </cell>
          <cell r="S313" t="str">
            <v>助教</v>
          </cell>
          <cell r="W313">
            <v>20190331</v>
          </cell>
          <cell r="X313" t="str">
            <v>開始</v>
          </cell>
          <cell r="Y313" t="str">
            <v>虎谷　裕子</v>
          </cell>
          <cell r="Z313" t="str">
            <v>研究推進部（八景）（29-）</v>
          </cell>
          <cell r="AA313" t="str">
            <v>基盤研究(C)</v>
          </cell>
          <cell r="AB313" t="str">
            <v>16K08764</v>
          </cell>
          <cell r="AC313" t="str">
            <v>許可しない</v>
          </cell>
          <cell r="AD313" t="str">
            <v>許可しない</v>
          </cell>
          <cell r="AE313" t="str">
            <v>許可しない</v>
          </cell>
          <cell r="AF313" t="str">
            <v>直接費</v>
          </cell>
          <cell r="AG313">
            <v>10952117</v>
          </cell>
          <cell r="AH313" t="str">
            <v>研）市野　素英（19-）</v>
          </cell>
          <cell r="AI313">
            <v>100</v>
          </cell>
          <cell r="AJ313">
            <v>0</v>
          </cell>
          <cell r="AK313">
            <v>0</v>
          </cell>
          <cell r="AL313">
            <v>0</v>
          </cell>
          <cell r="AM313">
            <v>0</v>
          </cell>
          <cell r="AN313">
            <v>143945</v>
          </cell>
          <cell r="AO313">
            <v>1100000</v>
          </cell>
          <cell r="AP313">
            <v>0</v>
          </cell>
          <cell r="AQ313">
            <v>0</v>
          </cell>
          <cell r="AR313">
            <v>1243945</v>
          </cell>
        </row>
        <row r="314">
          <cell r="A314" t="str">
            <v>1616K08814宮川　敬</v>
          </cell>
          <cell r="B314" t="str">
            <v>宮川　敬</v>
          </cell>
          <cell r="C314" t="str">
            <v>2018年度</v>
          </cell>
          <cell r="D314" t="str">
            <v>（収入）学術研究助成基金助成金(科基)</v>
          </cell>
          <cell r="E314" t="str">
            <v>1616K08814</v>
          </cell>
          <cell r="F314" t="str">
            <v>（科基）微小環境の変化によるHIV潜伏化機構の解明</v>
          </cell>
          <cell r="G314" t="str">
            <v>（科基）微小環境の変化によるHIV潜伏化</v>
          </cell>
          <cell r="H314" t="str">
            <v>科研費（基金）</v>
          </cell>
          <cell r="I314">
            <v>20160401</v>
          </cell>
          <cell r="J314">
            <v>20190331</v>
          </cell>
          <cell r="K314" t="str">
            <v>2016年度</v>
          </cell>
          <cell r="L314" t="str">
            <v>（支出）学術研究助成基金助成金(科基)</v>
          </cell>
          <cell r="M314" t="str">
            <v>直接経費</v>
          </cell>
          <cell r="N314" t="str">
            <v>科研費</v>
          </cell>
          <cell r="O314" t="str">
            <v>繰越有</v>
          </cell>
          <cell r="P314" t="str">
            <v>研）学術院（福浦）</v>
          </cell>
          <cell r="Q314" t="str">
            <v>宮川　敬</v>
          </cell>
          <cell r="R314" t="str">
            <v>医学研究科</v>
          </cell>
          <cell r="S314" t="str">
            <v>助教</v>
          </cell>
          <cell r="W314">
            <v>20190331</v>
          </cell>
          <cell r="X314" t="str">
            <v>開始</v>
          </cell>
          <cell r="Y314" t="str">
            <v>虎谷　裕子</v>
          </cell>
          <cell r="Z314" t="str">
            <v>研究推進部（八景）（29-）</v>
          </cell>
          <cell r="AA314" t="str">
            <v>基盤研究(C)</v>
          </cell>
          <cell r="AB314" t="str">
            <v>16K08814</v>
          </cell>
          <cell r="AC314" t="str">
            <v>許可しない</v>
          </cell>
          <cell r="AD314" t="str">
            <v>許可しない</v>
          </cell>
          <cell r="AE314" t="str">
            <v>許可しない</v>
          </cell>
          <cell r="AF314" t="str">
            <v>直接費</v>
          </cell>
          <cell r="AG314">
            <v>10952462</v>
          </cell>
          <cell r="AH314" t="str">
            <v>研）宮川　敬（24-）</v>
          </cell>
          <cell r="AI314">
            <v>100</v>
          </cell>
          <cell r="AJ314">
            <v>0</v>
          </cell>
          <cell r="AK314">
            <v>0</v>
          </cell>
          <cell r="AL314">
            <v>0</v>
          </cell>
          <cell r="AM314">
            <v>0</v>
          </cell>
          <cell r="AN314">
            <v>0</v>
          </cell>
          <cell r="AO314">
            <v>1000000</v>
          </cell>
          <cell r="AP314">
            <v>0</v>
          </cell>
          <cell r="AQ314">
            <v>0</v>
          </cell>
          <cell r="AR314">
            <v>1000000</v>
          </cell>
        </row>
        <row r="315">
          <cell r="A315" t="str">
            <v>1616K08814宮川　まみ</v>
          </cell>
          <cell r="B315" t="str">
            <v>宮川　まみ</v>
          </cell>
          <cell r="C315" t="str">
            <v>2018年度</v>
          </cell>
          <cell r="D315" t="str">
            <v>（収入）学術研究助成基金助成金(科基)</v>
          </cell>
          <cell r="E315" t="str">
            <v>1616K08814</v>
          </cell>
          <cell r="F315" t="str">
            <v>（科基）微小環境の変化によるHIV潜伏化機構の解明</v>
          </cell>
          <cell r="G315" t="str">
            <v>（科基）微小環境の変化によるHIV潜伏化</v>
          </cell>
          <cell r="H315" t="str">
            <v>科研費（基金）</v>
          </cell>
          <cell r="I315">
            <v>20160401</v>
          </cell>
          <cell r="J315">
            <v>20190331</v>
          </cell>
          <cell r="K315" t="str">
            <v>2016年度</v>
          </cell>
          <cell r="L315" t="str">
            <v>（支出）学術研究助成基金助成金(科基)</v>
          </cell>
          <cell r="M315" t="str">
            <v>直接経費</v>
          </cell>
          <cell r="N315" t="str">
            <v>科研費</v>
          </cell>
          <cell r="O315" t="str">
            <v>繰越有</v>
          </cell>
          <cell r="P315" t="str">
            <v>研）学術院（福浦）</v>
          </cell>
          <cell r="Q315" t="str">
            <v>宮川　敬</v>
          </cell>
          <cell r="R315" t="str">
            <v>医学研究科</v>
          </cell>
          <cell r="S315" t="str">
            <v>助教</v>
          </cell>
          <cell r="W315">
            <v>20190331</v>
          </cell>
          <cell r="X315" t="str">
            <v>開始</v>
          </cell>
          <cell r="Y315" t="str">
            <v>虎谷　裕子</v>
          </cell>
          <cell r="Z315" t="str">
            <v>研究推進部（八景）（29-）</v>
          </cell>
          <cell r="AA315" t="str">
            <v>基盤研究(C)</v>
          </cell>
          <cell r="AB315" t="str">
            <v>16K08814</v>
          </cell>
          <cell r="AC315" t="str">
            <v>許可しない</v>
          </cell>
          <cell r="AD315" t="str">
            <v>許可しない</v>
          </cell>
          <cell r="AE315" t="str">
            <v>許可しない</v>
          </cell>
          <cell r="AF315" t="str">
            <v>直接費</v>
          </cell>
          <cell r="AG315">
            <v>11351179</v>
          </cell>
          <cell r="AH315" t="str">
            <v>客）宮川　まみ（26-）</v>
          </cell>
          <cell r="AI315">
            <v>0</v>
          </cell>
          <cell r="AJ315">
            <v>0</v>
          </cell>
          <cell r="AK315">
            <v>0</v>
          </cell>
          <cell r="AL315">
            <v>0</v>
          </cell>
          <cell r="AM315">
            <v>0</v>
          </cell>
          <cell r="AN315">
            <v>0</v>
          </cell>
          <cell r="AO315">
            <v>0</v>
          </cell>
          <cell r="AP315">
            <v>0</v>
          </cell>
          <cell r="AQ315">
            <v>0</v>
          </cell>
          <cell r="AR315">
            <v>0</v>
          </cell>
        </row>
        <row r="316">
          <cell r="A316" t="str">
            <v>1616K09286前田　愼</v>
          </cell>
          <cell r="B316" t="str">
            <v>前田　愼</v>
          </cell>
          <cell r="C316" t="str">
            <v>2018年度</v>
          </cell>
          <cell r="D316" t="str">
            <v>（収入）学術研究助成基金助成金(科基)</v>
          </cell>
          <cell r="E316" t="str">
            <v>1616K09286</v>
          </cell>
          <cell r="F316" t="str">
            <v>（科基）胃癌個別化医療実現のための3次元腫瘍バンクの構築</v>
          </cell>
          <cell r="G316" t="str">
            <v>（科基）胃癌個別化医療実現のための3次元</v>
          </cell>
          <cell r="H316" t="str">
            <v>科研費（基金）</v>
          </cell>
          <cell r="I316">
            <v>20160401</v>
          </cell>
          <cell r="J316">
            <v>20190331</v>
          </cell>
          <cell r="K316" t="str">
            <v>2016年度</v>
          </cell>
          <cell r="L316" t="str">
            <v>（支出）学術研究助成基金助成金(科基)</v>
          </cell>
          <cell r="M316" t="str">
            <v>直接経費</v>
          </cell>
          <cell r="N316" t="str">
            <v>科研費</v>
          </cell>
          <cell r="O316" t="str">
            <v>繰越有</v>
          </cell>
          <cell r="P316" t="str">
            <v>客)客員教員等(医学・病院等）</v>
          </cell>
          <cell r="Q316" t="str">
            <v>田村　寿英</v>
          </cell>
          <cell r="R316" t="str">
            <v>医学研究科</v>
          </cell>
          <cell r="S316" t="str">
            <v>客員教員</v>
          </cell>
          <cell r="W316">
            <v>20190331</v>
          </cell>
          <cell r="X316" t="str">
            <v>開始</v>
          </cell>
          <cell r="Y316" t="str">
            <v>虎谷　裕子</v>
          </cell>
          <cell r="Z316" t="str">
            <v>研究推進部（八景）（29-）</v>
          </cell>
          <cell r="AA316" t="str">
            <v>基盤研究(C)</v>
          </cell>
          <cell r="AB316" t="str">
            <v>16K09286</v>
          </cell>
          <cell r="AC316" t="str">
            <v>許可しない</v>
          </cell>
          <cell r="AD316" t="str">
            <v>許可しない</v>
          </cell>
          <cell r="AE316" t="str">
            <v>許可しない</v>
          </cell>
          <cell r="AF316" t="str">
            <v>直接費</v>
          </cell>
          <cell r="AG316">
            <v>10952373</v>
          </cell>
          <cell r="AH316" t="str">
            <v>研）前田　愼（22-）</v>
          </cell>
          <cell r="AI316">
            <v>0</v>
          </cell>
          <cell r="AJ316">
            <v>0</v>
          </cell>
          <cell r="AK316">
            <v>0</v>
          </cell>
          <cell r="AL316">
            <v>0</v>
          </cell>
          <cell r="AM316">
            <v>0</v>
          </cell>
          <cell r="AN316">
            <v>878</v>
          </cell>
          <cell r="AO316">
            <v>0</v>
          </cell>
          <cell r="AP316">
            <v>200000</v>
          </cell>
          <cell r="AQ316">
            <v>0</v>
          </cell>
          <cell r="AR316">
            <v>200878</v>
          </cell>
        </row>
        <row r="317">
          <cell r="A317" t="str">
            <v>1616K09286芝田　渉</v>
          </cell>
          <cell r="B317" t="str">
            <v>芝田　渉</v>
          </cell>
          <cell r="C317" t="str">
            <v>2018年度</v>
          </cell>
          <cell r="D317" t="str">
            <v>（収入）学術研究助成基金助成金(科基)</v>
          </cell>
          <cell r="E317" t="str">
            <v>1616K09286</v>
          </cell>
          <cell r="F317" t="str">
            <v>（科基）胃癌個別化医療実現のための3次元腫瘍バンクの構築</v>
          </cell>
          <cell r="G317" t="str">
            <v>（科基）胃癌個別化医療実現のための3次元</v>
          </cell>
          <cell r="H317" t="str">
            <v>科研費（基金）</v>
          </cell>
          <cell r="I317">
            <v>20160401</v>
          </cell>
          <cell r="J317">
            <v>20190331</v>
          </cell>
          <cell r="K317" t="str">
            <v>2016年度</v>
          </cell>
          <cell r="L317" t="str">
            <v>（支出）学術研究助成基金助成金(科基)</v>
          </cell>
          <cell r="M317" t="str">
            <v>直接経費</v>
          </cell>
          <cell r="N317" t="str">
            <v>科研費</v>
          </cell>
          <cell r="O317" t="str">
            <v>繰越有</v>
          </cell>
          <cell r="P317" t="str">
            <v>客)客員教員等(医学・病院等）</v>
          </cell>
          <cell r="Q317" t="str">
            <v>田村　寿英</v>
          </cell>
          <cell r="R317" t="str">
            <v>医学研究科</v>
          </cell>
          <cell r="S317" t="str">
            <v>客員教員</v>
          </cell>
          <cell r="W317">
            <v>20190331</v>
          </cell>
          <cell r="X317" t="str">
            <v>開始</v>
          </cell>
          <cell r="Y317" t="str">
            <v>虎谷　裕子</v>
          </cell>
          <cell r="Z317" t="str">
            <v>研究推進部（八景）（29-）</v>
          </cell>
          <cell r="AA317" t="str">
            <v>基盤研究(C)</v>
          </cell>
          <cell r="AB317" t="str">
            <v>16K09286</v>
          </cell>
          <cell r="AC317" t="str">
            <v>許可しない</v>
          </cell>
          <cell r="AD317" t="str">
            <v>許可しない</v>
          </cell>
          <cell r="AE317" t="str">
            <v>許可しない</v>
          </cell>
          <cell r="AF317" t="str">
            <v>直接費</v>
          </cell>
          <cell r="AG317">
            <v>10952460</v>
          </cell>
          <cell r="AH317" t="str">
            <v>研）芝田　渉（24-）</v>
          </cell>
          <cell r="AI317">
            <v>0</v>
          </cell>
          <cell r="AJ317">
            <v>0</v>
          </cell>
          <cell r="AK317">
            <v>0</v>
          </cell>
          <cell r="AL317">
            <v>0</v>
          </cell>
          <cell r="AM317">
            <v>0</v>
          </cell>
          <cell r="AN317">
            <v>369179</v>
          </cell>
          <cell r="AO317">
            <v>0</v>
          </cell>
          <cell r="AP317">
            <v>200000</v>
          </cell>
          <cell r="AQ317">
            <v>0</v>
          </cell>
          <cell r="AR317">
            <v>569179</v>
          </cell>
        </row>
        <row r="318">
          <cell r="A318" t="str">
            <v>1616K09286田村　寿英</v>
          </cell>
          <cell r="B318" t="str">
            <v>田村　寿英</v>
          </cell>
          <cell r="C318" t="str">
            <v>2018年度</v>
          </cell>
          <cell r="D318" t="str">
            <v>（収入）学術研究助成基金助成金(科基)</v>
          </cell>
          <cell r="E318" t="str">
            <v>1616K09286</v>
          </cell>
          <cell r="F318" t="str">
            <v>（科基）胃癌個別化医療実現のための3次元腫瘍バンクの構築</v>
          </cell>
          <cell r="G318" t="str">
            <v>（科基）胃癌個別化医療実現のための3次元</v>
          </cell>
          <cell r="H318" t="str">
            <v>科研費（基金）</v>
          </cell>
          <cell r="I318">
            <v>20160401</v>
          </cell>
          <cell r="J318">
            <v>20190331</v>
          </cell>
          <cell r="K318" t="str">
            <v>2016年度</v>
          </cell>
          <cell r="L318" t="str">
            <v>（支出）学術研究助成基金助成金(科基)</v>
          </cell>
          <cell r="M318" t="str">
            <v>直接経費</v>
          </cell>
          <cell r="N318" t="str">
            <v>科研費</v>
          </cell>
          <cell r="O318" t="str">
            <v>繰越有</v>
          </cell>
          <cell r="P318" t="str">
            <v>客)客員教員等(医学・病院等）</v>
          </cell>
          <cell r="Q318" t="str">
            <v>田村　寿英</v>
          </cell>
          <cell r="R318" t="str">
            <v>医学研究科</v>
          </cell>
          <cell r="S318" t="str">
            <v>客員教員</v>
          </cell>
          <cell r="W318">
            <v>20190331</v>
          </cell>
          <cell r="X318" t="str">
            <v>開始</v>
          </cell>
          <cell r="Y318" t="str">
            <v>虎谷　裕子</v>
          </cell>
          <cell r="Z318" t="str">
            <v>研究推進部（八景）（29-）</v>
          </cell>
          <cell r="AA318" t="str">
            <v>基盤研究(C)</v>
          </cell>
          <cell r="AB318" t="str">
            <v>16K09286</v>
          </cell>
          <cell r="AC318" t="str">
            <v>許可しない</v>
          </cell>
          <cell r="AD318" t="str">
            <v>許可しない</v>
          </cell>
          <cell r="AE318" t="str">
            <v>許可しない</v>
          </cell>
          <cell r="AF318" t="str">
            <v>直接費</v>
          </cell>
          <cell r="AG318">
            <v>11351094</v>
          </cell>
          <cell r="AH318" t="str">
            <v>客）田村　寿英（29-）</v>
          </cell>
          <cell r="AI318">
            <v>100</v>
          </cell>
          <cell r="AJ318">
            <v>0</v>
          </cell>
          <cell r="AK318">
            <v>0</v>
          </cell>
          <cell r="AL318">
            <v>0</v>
          </cell>
          <cell r="AM318">
            <v>0</v>
          </cell>
          <cell r="AN318">
            <v>375168</v>
          </cell>
          <cell r="AO318">
            <v>1000000</v>
          </cell>
          <cell r="AP318">
            <v>0</v>
          </cell>
          <cell r="AQ318">
            <v>400000</v>
          </cell>
          <cell r="AR318">
            <v>975168</v>
          </cell>
        </row>
        <row r="319">
          <cell r="A319" t="str">
            <v>1616K09318酒井　英嗣</v>
          </cell>
          <cell r="B319" t="str">
            <v>酒井　英嗣</v>
          </cell>
          <cell r="C319" t="str">
            <v>2018年度</v>
          </cell>
          <cell r="D319" t="str">
            <v>（収入）学術研究助成基金助成金(科基)</v>
          </cell>
          <cell r="E319" t="str">
            <v>1616K09318</v>
          </cell>
          <cell r="F319" t="str">
            <v>（科基）包括的遺伝子解析手法を用いた大腸発癌機構の解明</v>
          </cell>
          <cell r="G319" t="str">
            <v>（科基）包括的遺伝子解析手法を用いた大腸</v>
          </cell>
          <cell r="H319" t="str">
            <v>科研費（基金）</v>
          </cell>
          <cell r="I319">
            <v>20160401</v>
          </cell>
          <cell r="J319">
            <v>20190331</v>
          </cell>
          <cell r="K319" t="str">
            <v>2016年度</v>
          </cell>
          <cell r="L319" t="str">
            <v>（支出）学術研究助成基金助成金(科基)</v>
          </cell>
          <cell r="M319" t="str">
            <v>直接経費</v>
          </cell>
          <cell r="N319" t="str">
            <v>科研費</v>
          </cell>
          <cell r="O319" t="str">
            <v>繰越有</v>
          </cell>
          <cell r="P319" t="str">
            <v>客)客員教員等(医学・病院等）</v>
          </cell>
          <cell r="Q319" t="str">
            <v>酒井　英嗣</v>
          </cell>
          <cell r="R319" t="str">
            <v>医学研究科</v>
          </cell>
          <cell r="S319" t="str">
            <v>客員研究員</v>
          </cell>
          <cell r="W319">
            <v>20190331</v>
          </cell>
          <cell r="X319" t="str">
            <v>開始</v>
          </cell>
          <cell r="Y319" t="str">
            <v>虎谷　裕子</v>
          </cell>
          <cell r="Z319" t="str">
            <v>研究推進部（八景）（29-）</v>
          </cell>
          <cell r="AA319" t="str">
            <v>基盤研究(C)</v>
          </cell>
          <cell r="AB319" t="str">
            <v>16K09318</v>
          </cell>
          <cell r="AC319" t="str">
            <v>許可しない</v>
          </cell>
          <cell r="AD319" t="str">
            <v>許可しない</v>
          </cell>
          <cell r="AE319" t="str">
            <v>許可しない</v>
          </cell>
          <cell r="AF319" t="str">
            <v>直接費</v>
          </cell>
          <cell r="AG319">
            <v>11351112</v>
          </cell>
          <cell r="AH319" t="str">
            <v>客）酒井　英嗣（24-）</v>
          </cell>
          <cell r="AI319">
            <v>100</v>
          </cell>
          <cell r="AJ319">
            <v>0</v>
          </cell>
          <cell r="AK319">
            <v>0</v>
          </cell>
          <cell r="AL319">
            <v>0</v>
          </cell>
          <cell r="AM319">
            <v>0</v>
          </cell>
          <cell r="AN319">
            <v>0</v>
          </cell>
          <cell r="AO319">
            <v>200000</v>
          </cell>
          <cell r="AP319">
            <v>0</v>
          </cell>
          <cell r="AQ319">
            <v>0</v>
          </cell>
          <cell r="AR319">
            <v>200000</v>
          </cell>
        </row>
        <row r="320">
          <cell r="A320" t="str">
            <v>1616K09477平和　伸仁</v>
          </cell>
          <cell r="B320" t="str">
            <v>平和　伸仁</v>
          </cell>
          <cell r="C320" t="str">
            <v>2018年度</v>
          </cell>
          <cell r="D320" t="str">
            <v>（収入）学術研究助成基金助成金(科基)</v>
          </cell>
          <cell r="E320" t="str">
            <v>1616K09477</v>
          </cell>
          <cell r="F320" t="str">
            <v>（科基）新規高血圧遺伝子ATP2B1と頸動脈硬化症進展への病態解明と治療戦略の開発</v>
          </cell>
          <cell r="G320" t="str">
            <v>（科基）新規高血圧遺伝子ATP2B1と頸</v>
          </cell>
          <cell r="H320" t="str">
            <v>科研費（基金）</v>
          </cell>
          <cell r="I320">
            <v>20160401</v>
          </cell>
          <cell r="J320">
            <v>20190331</v>
          </cell>
          <cell r="K320" t="str">
            <v>2016年度</v>
          </cell>
          <cell r="L320" t="str">
            <v>（支出）学術研究助成基金助成金(科基)</v>
          </cell>
          <cell r="M320" t="str">
            <v>直接経費</v>
          </cell>
          <cell r="N320" t="str">
            <v>科研費</v>
          </cell>
          <cell r="O320" t="str">
            <v>繰越有</v>
          </cell>
          <cell r="P320" t="str">
            <v>客)客員教員等(医学・病院等）</v>
          </cell>
          <cell r="Q320" t="str">
            <v>谷津　圭介</v>
          </cell>
          <cell r="R320" t="str">
            <v>医学研究科</v>
          </cell>
          <cell r="S320" t="str">
            <v>客員研究員</v>
          </cell>
          <cell r="W320">
            <v>20190331</v>
          </cell>
          <cell r="X320" t="str">
            <v>開始</v>
          </cell>
          <cell r="Y320" t="str">
            <v>虎谷　裕子</v>
          </cell>
          <cell r="Z320" t="str">
            <v>研究推進部（八景）（29-）</v>
          </cell>
          <cell r="AA320" t="str">
            <v>基盤研究(C)</v>
          </cell>
          <cell r="AB320" t="str">
            <v>16K09477</v>
          </cell>
          <cell r="AC320" t="str">
            <v>許可しない</v>
          </cell>
          <cell r="AD320" t="str">
            <v>許可しない</v>
          </cell>
          <cell r="AE320" t="str">
            <v>許可しない</v>
          </cell>
          <cell r="AF320" t="str">
            <v>直接費</v>
          </cell>
          <cell r="AG320">
            <v>11005125</v>
          </cell>
          <cell r="AH320" t="str">
            <v>病）平和　伸仁</v>
          </cell>
          <cell r="AI320">
            <v>0</v>
          </cell>
          <cell r="AJ320">
            <v>0</v>
          </cell>
          <cell r="AK320">
            <v>0</v>
          </cell>
          <cell r="AL320">
            <v>0</v>
          </cell>
          <cell r="AM320">
            <v>0</v>
          </cell>
          <cell r="AN320">
            <v>0</v>
          </cell>
          <cell r="AO320">
            <v>0</v>
          </cell>
          <cell r="AP320">
            <v>0</v>
          </cell>
          <cell r="AQ320">
            <v>0</v>
          </cell>
          <cell r="AR320">
            <v>0</v>
          </cell>
        </row>
        <row r="321">
          <cell r="A321" t="str">
            <v>1616K09477梅村　敏</v>
          </cell>
          <cell r="B321" t="str">
            <v>梅村　敏</v>
          </cell>
          <cell r="C321" t="str">
            <v>2018年度</v>
          </cell>
          <cell r="D321" t="str">
            <v>（収入）学術研究助成基金助成金(科基)</v>
          </cell>
          <cell r="E321" t="str">
            <v>1616K09477</v>
          </cell>
          <cell r="F321" t="str">
            <v>（科基）新規高血圧遺伝子ATP2B1と頸動脈硬化症進展への病態解明と治療戦略の開発</v>
          </cell>
          <cell r="G321" t="str">
            <v>（科基）新規高血圧遺伝子ATP2B1と頸</v>
          </cell>
          <cell r="H321" t="str">
            <v>科研費（基金）</v>
          </cell>
          <cell r="I321">
            <v>20160401</v>
          </cell>
          <cell r="J321">
            <v>20190331</v>
          </cell>
          <cell r="K321" t="str">
            <v>2016年度</v>
          </cell>
          <cell r="L321" t="str">
            <v>（支出）学術研究助成基金助成金(科基)</v>
          </cell>
          <cell r="M321" t="str">
            <v>直接経費</v>
          </cell>
          <cell r="N321" t="str">
            <v>科研費</v>
          </cell>
          <cell r="O321" t="str">
            <v>繰越有</v>
          </cell>
          <cell r="P321" t="str">
            <v>客)客員教員等(医学・病院等）</v>
          </cell>
          <cell r="Q321" t="str">
            <v>谷津　圭介</v>
          </cell>
          <cell r="R321" t="str">
            <v>医学研究科</v>
          </cell>
          <cell r="S321" t="str">
            <v>客員研究員</v>
          </cell>
          <cell r="W321">
            <v>20190331</v>
          </cell>
          <cell r="X321" t="str">
            <v>開始</v>
          </cell>
          <cell r="Y321" t="str">
            <v>虎谷　裕子</v>
          </cell>
          <cell r="Z321" t="str">
            <v>研究推進部（八景）（29-）</v>
          </cell>
          <cell r="AA321" t="str">
            <v>基盤研究(C)</v>
          </cell>
          <cell r="AB321" t="str">
            <v>16K09477</v>
          </cell>
          <cell r="AC321" t="str">
            <v>許可しない</v>
          </cell>
          <cell r="AD321" t="str">
            <v>許可しない</v>
          </cell>
          <cell r="AE321" t="str">
            <v>許可しない</v>
          </cell>
          <cell r="AF321" t="str">
            <v>直接費</v>
          </cell>
          <cell r="AG321">
            <v>11351036</v>
          </cell>
          <cell r="AH321" t="str">
            <v>客）梅村　敏</v>
          </cell>
          <cell r="AI321">
            <v>0</v>
          </cell>
          <cell r="AJ321">
            <v>0</v>
          </cell>
          <cell r="AK321">
            <v>0</v>
          </cell>
          <cell r="AL321">
            <v>0</v>
          </cell>
          <cell r="AM321">
            <v>0</v>
          </cell>
          <cell r="AN321">
            <v>0</v>
          </cell>
          <cell r="AO321">
            <v>0</v>
          </cell>
          <cell r="AP321">
            <v>0</v>
          </cell>
          <cell r="AQ321">
            <v>0</v>
          </cell>
          <cell r="AR321">
            <v>0</v>
          </cell>
        </row>
        <row r="322">
          <cell r="A322" t="str">
            <v>1616K09477谷津　圭介</v>
          </cell>
          <cell r="B322" t="str">
            <v>谷津　圭介</v>
          </cell>
          <cell r="C322" t="str">
            <v>2018年度</v>
          </cell>
          <cell r="D322" t="str">
            <v>（収入）学術研究助成基金助成金(科基)</v>
          </cell>
          <cell r="E322" t="str">
            <v>1616K09477</v>
          </cell>
          <cell r="F322" t="str">
            <v>（科基）新規高血圧遺伝子ATP2B1と頸動脈硬化症進展への病態解明と治療戦略の開発</v>
          </cell>
          <cell r="G322" t="str">
            <v>（科基）新規高血圧遺伝子ATP2B1と頸</v>
          </cell>
          <cell r="H322" t="str">
            <v>科研費（基金）</v>
          </cell>
          <cell r="I322">
            <v>20160401</v>
          </cell>
          <cell r="J322">
            <v>20190331</v>
          </cell>
          <cell r="K322" t="str">
            <v>2016年度</v>
          </cell>
          <cell r="L322" t="str">
            <v>（支出）学術研究助成基金助成金(科基)</v>
          </cell>
          <cell r="M322" t="str">
            <v>直接経費</v>
          </cell>
          <cell r="N322" t="str">
            <v>科研費</v>
          </cell>
          <cell r="O322" t="str">
            <v>繰越有</v>
          </cell>
          <cell r="P322" t="str">
            <v>客)客員教員等(医学・病院等）</v>
          </cell>
          <cell r="Q322" t="str">
            <v>谷津　圭介</v>
          </cell>
          <cell r="R322" t="str">
            <v>医学研究科</v>
          </cell>
          <cell r="S322" t="str">
            <v>客員研究員</v>
          </cell>
          <cell r="W322">
            <v>20190331</v>
          </cell>
          <cell r="X322" t="str">
            <v>開始</v>
          </cell>
          <cell r="Y322" t="str">
            <v>虎谷　裕子</v>
          </cell>
          <cell r="Z322" t="str">
            <v>研究推進部（八景）（29-）</v>
          </cell>
          <cell r="AA322" t="str">
            <v>基盤研究(C)</v>
          </cell>
          <cell r="AB322" t="str">
            <v>16K09477</v>
          </cell>
          <cell r="AC322" t="str">
            <v>許可しない</v>
          </cell>
          <cell r="AD322" t="str">
            <v>許可しない</v>
          </cell>
          <cell r="AE322" t="str">
            <v>許可しない</v>
          </cell>
          <cell r="AF322" t="str">
            <v>直接費</v>
          </cell>
          <cell r="AG322">
            <v>11351130</v>
          </cell>
          <cell r="AH322" t="str">
            <v>客）谷津　圭介（30-）</v>
          </cell>
          <cell r="AI322">
            <v>100</v>
          </cell>
          <cell r="AJ322">
            <v>0</v>
          </cell>
          <cell r="AK322">
            <v>0</v>
          </cell>
          <cell r="AL322">
            <v>0</v>
          </cell>
          <cell r="AM322">
            <v>0</v>
          </cell>
          <cell r="AN322">
            <v>0</v>
          </cell>
          <cell r="AO322">
            <v>0</v>
          </cell>
          <cell r="AP322">
            <v>1095445</v>
          </cell>
          <cell r="AQ322">
            <v>0</v>
          </cell>
          <cell r="AR322">
            <v>1095445</v>
          </cell>
        </row>
        <row r="323">
          <cell r="A323" t="str">
            <v>1616K09540堀口　道子</v>
          </cell>
          <cell r="B323" t="str">
            <v>堀口　道子</v>
          </cell>
          <cell r="C323" t="str">
            <v>2018年度</v>
          </cell>
          <cell r="D323" t="str">
            <v>（収入）学術研究助成基金助成金(科基)</v>
          </cell>
          <cell r="E323" t="str">
            <v>1616K09540</v>
          </cell>
          <cell r="F323" t="str">
            <v>（科基・分）がん化学療法に伴う好中球減少とNAMPT活性およびSIRT1遺伝子に関する検討</v>
          </cell>
          <cell r="G323" t="str">
            <v>（科基・分）がん化学療法に伴う好中球減少</v>
          </cell>
          <cell r="H323" t="str">
            <v>科研費（基金）</v>
          </cell>
          <cell r="I323">
            <v>20160401</v>
          </cell>
          <cell r="J323">
            <v>20190331</v>
          </cell>
          <cell r="K323" t="str">
            <v>2016年度</v>
          </cell>
          <cell r="L323" t="str">
            <v>（支出）学術研究助成基金助成金(科基)</v>
          </cell>
          <cell r="M323" t="str">
            <v>直接経費</v>
          </cell>
          <cell r="N323" t="str">
            <v>科研費</v>
          </cell>
          <cell r="O323" t="str">
            <v>繰越有</v>
          </cell>
          <cell r="P323" t="str">
            <v>研）学術院（福浦）</v>
          </cell>
          <cell r="Q323" t="str">
            <v>堀口　道子</v>
          </cell>
          <cell r="R323" t="str">
            <v>医学研究科</v>
          </cell>
          <cell r="S323" t="str">
            <v>客員研究員</v>
          </cell>
          <cell r="W323">
            <v>20190331</v>
          </cell>
          <cell r="X323" t="str">
            <v>開始</v>
          </cell>
          <cell r="Y323" t="str">
            <v>虎谷　裕子</v>
          </cell>
          <cell r="Z323" t="str">
            <v>研究推進部（八景）（29-）</v>
          </cell>
          <cell r="AA323" t="str">
            <v>基盤研究(C) 分担金（島根大学）</v>
          </cell>
          <cell r="AB323" t="str">
            <v>16K09540</v>
          </cell>
          <cell r="AC323" t="str">
            <v>許可しない</v>
          </cell>
          <cell r="AD323" t="str">
            <v>許可しない</v>
          </cell>
          <cell r="AE323" t="str">
            <v>許可しない</v>
          </cell>
          <cell r="AF323" t="str">
            <v>直接費</v>
          </cell>
          <cell r="AG323">
            <v>11351034</v>
          </cell>
          <cell r="AH323" t="str">
            <v>客）堀口　道子（28-）</v>
          </cell>
          <cell r="AI323">
            <v>100</v>
          </cell>
          <cell r="AJ323">
            <v>0</v>
          </cell>
          <cell r="AK323">
            <v>0</v>
          </cell>
          <cell r="AL323">
            <v>0</v>
          </cell>
          <cell r="AM323">
            <v>0</v>
          </cell>
          <cell r="AN323">
            <v>0</v>
          </cell>
          <cell r="AO323">
            <v>0</v>
          </cell>
          <cell r="AP323">
            <v>0</v>
          </cell>
          <cell r="AQ323">
            <v>0</v>
          </cell>
          <cell r="AR323">
            <v>0</v>
          </cell>
        </row>
        <row r="324">
          <cell r="A324" t="str">
            <v>1616K09547原　悠</v>
          </cell>
          <cell r="B324" t="str">
            <v>原　悠</v>
          </cell>
          <cell r="C324" t="str">
            <v>2018年度</v>
          </cell>
          <cell r="D324" t="str">
            <v>（収入）学術研究助成基金助成金(科基)</v>
          </cell>
          <cell r="E324" t="str">
            <v>1616K09547</v>
          </cell>
          <cell r="F324" t="str">
            <v>（科基）COPDの発症リスクと予後予測の新規バイオマーカーの開発</v>
          </cell>
          <cell r="G324" t="str">
            <v>（科基）COPDの発症リスクと予後予測の</v>
          </cell>
          <cell r="H324" t="str">
            <v>科研費（基金）</v>
          </cell>
          <cell r="I324">
            <v>20160401</v>
          </cell>
          <cell r="J324">
            <v>20190331</v>
          </cell>
          <cell r="K324" t="str">
            <v>2016年度</v>
          </cell>
          <cell r="L324" t="str">
            <v>（支出）学術研究助成基金助成金(科基)</v>
          </cell>
          <cell r="M324" t="str">
            <v>直接経費</v>
          </cell>
          <cell r="N324" t="str">
            <v>科研費</v>
          </cell>
          <cell r="O324" t="str">
            <v>繰越有</v>
          </cell>
          <cell r="P324" t="str">
            <v>研）学術院（福浦）</v>
          </cell>
          <cell r="Q324" t="str">
            <v>金子　猛</v>
          </cell>
          <cell r="R324" t="str">
            <v>医学研究科</v>
          </cell>
          <cell r="S324" t="str">
            <v>教授</v>
          </cell>
          <cell r="W324">
            <v>20190331</v>
          </cell>
          <cell r="X324" t="str">
            <v>開始</v>
          </cell>
          <cell r="Y324" t="str">
            <v>虎谷　裕子</v>
          </cell>
          <cell r="Z324" t="str">
            <v>研究推進部（八景）（29-）</v>
          </cell>
          <cell r="AA324" t="str">
            <v>基盤研究(C)</v>
          </cell>
          <cell r="AB324" t="str">
            <v>16K09547</v>
          </cell>
          <cell r="AC324" t="str">
            <v>許可しない</v>
          </cell>
          <cell r="AD324" t="str">
            <v>許可しない</v>
          </cell>
          <cell r="AE324" t="str">
            <v>許可しない</v>
          </cell>
          <cell r="AF324" t="str">
            <v>直接費</v>
          </cell>
          <cell r="AG324">
            <v>10952186</v>
          </cell>
          <cell r="AH324" t="str">
            <v>研）原　悠（29-）</v>
          </cell>
          <cell r="AI324">
            <v>0</v>
          </cell>
          <cell r="AJ324">
            <v>0</v>
          </cell>
          <cell r="AK324">
            <v>0</v>
          </cell>
          <cell r="AL324">
            <v>0</v>
          </cell>
          <cell r="AM324">
            <v>0</v>
          </cell>
          <cell r="AN324">
            <v>0</v>
          </cell>
          <cell r="AO324">
            <v>0</v>
          </cell>
          <cell r="AP324">
            <v>350000</v>
          </cell>
          <cell r="AQ324">
            <v>0</v>
          </cell>
          <cell r="AR324">
            <v>350000</v>
          </cell>
        </row>
        <row r="325">
          <cell r="A325" t="str">
            <v>1616K09547金子　猛</v>
          </cell>
          <cell r="B325" t="str">
            <v>金子　猛</v>
          </cell>
          <cell r="C325" t="str">
            <v>2018年度</v>
          </cell>
          <cell r="D325" t="str">
            <v>（収入）学術研究助成基金助成金(科基)</v>
          </cell>
          <cell r="E325" t="str">
            <v>1616K09547</v>
          </cell>
          <cell r="F325" t="str">
            <v>（科基）COPDの発症リスクと予後予測の新規バイオマーカーの開発</v>
          </cell>
          <cell r="G325" t="str">
            <v>（科基）COPDの発症リスクと予後予測の</v>
          </cell>
          <cell r="H325" t="str">
            <v>科研費（基金）</v>
          </cell>
          <cell r="I325">
            <v>20160401</v>
          </cell>
          <cell r="J325">
            <v>20190331</v>
          </cell>
          <cell r="K325" t="str">
            <v>2016年度</v>
          </cell>
          <cell r="L325" t="str">
            <v>（支出）学術研究助成基金助成金(科基)</v>
          </cell>
          <cell r="M325" t="str">
            <v>直接経費</v>
          </cell>
          <cell r="N325" t="str">
            <v>科研費</v>
          </cell>
          <cell r="O325" t="str">
            <v>繰越有</v>
          </cell>
          <cell r="P325" t="str">
            <v>研）学術院（福浦）</v>
          </cell>
          <cell r="Q325" t="str">
            <v>金子　猛</v>
          </cell>
          <cell r="R325" t="str">
            <v>医学研究科</v>
          </cell>
          <cell r="S325" t="str">
            <v>教授</v>
          </cell>
          <cell r="W325">
            <v>20190331</v>
          </cell>
          <cell r="X325" t="str">
            <v>開始</v>
          </cell>
          <cell r="Y325" t="str">
            <v>虎谷　裕子</v>
          </cell>
          <cell r="Z325" t="str">
            <v>研究推進部（八景）（29-）</v>
          </cell>
          <cell r="AA325" t="str">
            <v>基盤研究(C)</v>
          </cell>
          <cell r="AB325" t="str">
            <v>16K09547</v>
          </cell>
          <cell r="AC325" t="str">
            <v>許可しない</v>
          </cell>
          <cell r="AD325" t="str">
            <v>許可しない</v>
          </cell>
          <cell r="AE325" t="str">
            <v>許可しない</v>
          </cell>
          <cell r="AF325" t="str">
            <v>直接費</v>
          </cell>
          <cell r="AG325">
            <v>10952560</v>
          </cell>
          <cell r="AH325" t="str">
            <v>研）金子　猛（26-）</v>
          </cell>
          <cell r="AI325">
            <v>100</v>
          </cell>
          <cell r="AJ325">
            <v>0</v>
          </cell>
          <cell r="AK325">
            <v>0</v>
          </cell>
          <cell r="AL325">
            <v>0</v>
          </cell>
          <cell r="AM325">
            <v>0</v>
          </cell>
          <cell r="AN325">
            <v>850000</v>
          </cell>
          <cell r="AO325">
            <v>1100000</v>
          </cell>
          <cell r="AP325">
            <v>0</v>
          </cell>
          <cell r="AQ325">
            <v>600000</v>
          </cell>
          <cell r="AR325">
            <v>1350000</v>
          </cell>
        </row>
        <row r="326">
          <cell r="A326" t="str">
            <v>1616K09547新海　正晴</v>
          </cell>
          <cell r="B326" t="str">
            <v>新海　正晴</v>
          </cell>
          <cell r="C326" t="str">
            <v>2018年度</v>
          </cell>
          <cell r="D326" t="str">
            <v>（収入）学術研究助成基金助成金(科基)</v>
          </cell>
          <cell r="E326" t="str">
            <v>1616K09547</v>
          </cell>
          <cell r="F326" t="str">
            <v>（科基）COPDの発症リスクと予後予測の新規バイオマーカーの開発</v>
          </cell>
          <cell r="G326" t="str">
            <v>（科基）COPDの発症リスクと予後予測の</v>
          </cell>
          <cell r="H326" t="str">
            <v>科研費（基金）</v>
          </cell>
          <cell r="I326">
            <v>20160401</v>
          </cell>
          <cell r="J326">
            <v>20190331</v>
          </cell>
          <cell r="K326" t="str">
            <v>2016年度</v>
          </cell>
          <cell r="L326" t="str">
            <v>（支出）学術研究助成基金助成金(科基)</v>
          </cell>
          <cell r="M326" t="str">
            <v>直接経費</v>
          </cell>
          <cell r="N326" t="str">
            <v>科研費</v>
          </cell>
          <cell r="O326" t="str">
            <v>繰越有</v>
          </cell>
          <cell r="P326" t="str">
            <v>研）学術院（福浦）</v>
          </cell>
          <cell r="Q326" t="str">
            <v>金子　猛</v>
          </cell>
          <cell r="R326" t="str">
            <v>医学研究科</v>
          </cell>
          <cell r="S326" t="str">
            <v>教授</v>
          </cell>
          <cell r="W326">
            <v>20190331</v>
          </cell>
          <cell r="X326" t="str">
            <v>開始</v>
          </cell>
          <cell r="Y326" t="str">
            <v>虎谷　裕子</v>
          </cell>
          <cell r="Z326" t="str">
            <v>研究推進部（八景）（29-）</v>
          </cell>
          <cell r="AA326" t="str">
            <v>基盤研究(C)</v>
          </cell>
          <cell r="AB326" t="str">
            <v>16K09547</v>
          </cell>
          <cell r="AC326" t="str">
            <v>許可しない</v>
          </cell>
          <cell r="AD326" t="str">
            <v>許可しない</v>
          </cell>
          <cell r="AE326" t="str">
            <v>許可しない</v>
          </cell>
          <cell r="AF326" t="str">
            <v>直接費</v>
          </cell>
          <cell r="AG326">
            <v>11351123</v>
          </cell>
          <cell r="AH326" t="str">
            <v>客）新海　正晴（30-）</v>
          </cell>
          <cell r="AI326">
            <v>0</v>
          </cell>
          <cell r="AJ326">
            <v>0</v>
          </cell>
          <cell r="AK326">
            <v>0</v>
          </cell>
          <cell r="AL326">
            <v>0</v>
          </cell>
          <cell r="AM326">
            <v>0</v>
          </cell>
          <cell r="AN326">
            <v>0</v>
          </cell>
          <cell r="AO326">
            <v>0</v>
          </cell>
          <cell r="AP326">
            <v>250000</v>
          </cell>
          <cell r="AQ326">
            <v>0</v>
          </cell>
          <cell r="AR326">
            <v>250000</v>
          </cell>
        </row>
        <row r="327">
          <cell r="A327" t="str">
            <v>1616K09647田村　功一</v>
          </cell>
          <cell r="B327" t="str">
            <v>田村　功一</v>
          </cell>
          <cell r="C327" t="str">
            <v>2018年度</v>
          </cell>
          <cell r="D327" t="str">
            <v>（収入）学術研究助成基金助成金(科基)</v>
          </cell>
          <cell r="E327" t="str">
            <v>1616K09647</v>
          </cell>
          <cell r="F327" t="str">
            <v>（科基）正コレステロール血症の閉塞性動脈硬化症へのLDL吸着先進医療と受容体結合因子</v>
          </cell>
          <cell r="G327" t="str">
            <v>（科基）正コレステロール血症の閉塞性動脈</v>
          </cell>
          <cell r="H327" t="str">
            <v>科研費（基金）</v>
          </cell>
          <cell r="I327">
            <v>20160401</v>
          </cell>
          <cell r="J327">
            <v>20190331</v>
          </cell>
          <cell r="K327" t="str">
            <v>2016年度</v>
          </cell>
          <cell r="L327" t="str">
            <v>（支出）学術研究助成基金助成金(科基)</v>
          </cell>
          <cell r="M327" t="str">
            <v>直接経費</v>
          </cell>
          <cell r="N327" t="str">
            <v>科研費</v>
          </cell>
          <cell r="O327" t="str">
            <v>繰越有</v>
          </cell>
          <cell r="P327" t="str">
            <v>客)客員教員等(医学・病院等）</v>
          </cell>
          <cell r="Q327" t="str">
            <v>大澤　正人</v>
          </cell>
          <cell r="R327" t="str">
            <v>医学研究科</v>
          </cell>
          <cell r="S327" t="str">
            <v>客員研究員</v>
          </cell>
          <cell r="W327">
            <v>20190331</v>
          </cell>
          <cell r="X327" t="str">
            <v>開始</v>
          </cell>
          <cell r="Y327" t="str">
            <v>虎谷　裕子</v>
          </cell>
          <cell r="Z327" t="str">
            <v>研究推進部（八景）（29-）</v>
          </cell>
          <cell r="AA327" t="str">
            <v>基盤研究(C)</v>
          </cell>
          <cell r="AB327" t="str">
            <v>16K09647</v>
          </cell>
          <cell r="AC327" t="str">
            <v>許可しない</v>
          </cell>
          <cell r="AD327" t="str">
            <v>許可しない</v>
          </cell>
          <cell r="AE327" t="str">
            <v>許可しない</v>
          </cell>
          <cell r="AF327" t="str">
            <v>直接費</v>
          </cell>
          <cell r="AG327">
            <v>10952212</v>
          </cell>
          <cell r="AH327" t="str">
            <v>研）田村　功一(19-)</v>
          </cell>
          <cell r="AI327">
            <v>0</v>
          </cell>
          <cell r="AJ327">
            <v>0</v>
          </cell>
          <cell r="AK327">
            <v>0</v>
          </cell>
          <cell r="AL327">
            <v>0</v>
          </cell>
          <cell r="AM327">
            <v>0</v>
          </cell>
          <cell r="AN327">
            <v>0</v>
          </cell>
          <cell r="AO327">
            <v>0</v>
          </cell>
          <cell r="AP327">
            <v>250000</v>
          </cell>
          <cell r="AQ327">
            <v>5017</v>
          </cell>
          <cell r="AR327">
            <v>244983</v>
          </cell>
        </row>
        <row r="328">
          <cell r="A328" t="str">
            <v>1616K09647涌井　広道</v>
          </cell>
          <cell r="B328" t="str">
            <v>涌井　広道</v>
          </cell>
          <cell r="C328" t="str">
            <v>2018年度</v>
          </cell>
          <cell r="D328" t="str">
            <v>（収入）学術研究助成基金助成金(科基)</v>
          </cell>
          <cell r="E328" t="str">
            <v>1616K09647</v>
          </cell>
          <cell r="F328" t="str">
            <v>（科基）正コレステロール血症の閉塞性動脈硬化症へのLDL吸着先進医療と受容体結合因子</v>
          </cell>
          <cell r="G328" t="str">
            <v>（科基）正コレステロール血症の閉塞性動脈</v>
          </cell>
          <cell r="H328" t="str">
            <v>科研費（基金）</v>
          </cell>
          <cell r="I328">
            <v>20160401</v>
          </cell>
          <cell r="J328">
            <v>20190331</v>
          </cell>
          <cell r="K328" t="str">
            <v>2016年度</v>
          </cell>
          <cell r="L328" t="str">
            <v>（支出）学術研究助成基金助成金(科基)</v>
          </cell>
          <cell r="M328" t="str">
            <v>直接経費</v>
          </cell>
          <cell r="N328" t="str">
            <v>科研費</v>
          </cell>
          <cell r="O328" t="str">
            <v>繰越有</v>
          </cell>
          <cell r="P328" t="str">
            <v>客)客員教員等(医学・病院等）</v>
          </cell>
          <cell r="Q328" t="str">
            <v>大澤　正人</v>
          </cell>
          <cell r="R328" t="str">
            <v>医学研究科</v>
          </cell>
          <cell r="S328" t="str">
            <v>客員研究員</v>
          </cell>
          <cell r="W328">
            <v>20190331</v>
          </cell>
          <cell r="X328" t="str">
            <v>開始</v>
          </cell>
          <cell r="Y328" t="str">
            <v>虎谷　裕子</v>
          </cell>
          <cell r="Z328" t="str">
            <v>研究推進部（八景）（29-）</v>
          </cell>
          <cell r="AA328" t="str">
            <v>基盤研究(C)</v>
          </cell>
          <cell r="AB328" t="str">
            <v>16K09647</v>
          </cell>
          <cell r="AC328" t="str">
            <v>許可しない</v>
          </cell>
          <cell r="AD328" t="str">
            <v>許可しない</v>
          </cell>
          <cell r="AE328" t="str">
            <v>許可しない</v>
          </cell>
          <cell r="AF328" t="str">
            <v>直接費</v>
          </cell>
          <cell r="AG328">
            <v>10952547</v>
          </cell>
          <cell r="AH328" t="str">
            <v>研）涌井　広道（26-）</v>
          </cell>
          <cell r="AI328">
            <v>0</v>
          </cell>
          <cell r="AJ328">
            <v>0</v>
          </cell>
          <cell r="AK328">
            <v>0</v>
          </cell>
          <cell r="AL328">
            <v>0</v>
          </cell>
          <cell r="AM328">
            <v>0</v>
          </cell>
          <cell r="AN328">
            <v>84450</v>
          </cell>
          <cell r="AO328">
            <v>0</v>
          </cell>
          <cell r="AP328">
            <v>255017</v>
          </cell>
          <cell r="AQ328">
            <v>0</v>
          </cell>
          <cell r="AR328">
            <v>339467</v>
          </cell>
        </row>
        <row r="329">
          <cell r="A329" t="str">
            <v>1616K09647戸谷　義幸</v>
          </cell>
          <cell r="B329" t="str">
            <v>戸谷　義幸</v>
          </cell>
          <cell r="C329" t="str">
            <v>2018年度</v>
          </cell>
          <cell r="D329" t="str">
            <v>（収入）学術研究助成基金助成金(科基)</v>
          </cell>
          <cell r="E329" t="str">
            <v>1616K09647</v>
          </cell>
          <cell r="F329" t="str">
            <v>（科基）正コレステロール血症の閉塞性動脈硬化症へのLDL吸着先進医療と受容体結合因子</v>
          </cell>
          <cell r="G329" t="str">
            <v>（科基）正コレステロール血症の閉塞性動脈</v>
          </cell>
          <cell r="H329" t="str">
            <v>科研費（基金）</v>
          </cell>
          <cell r="I329">
            <v>20160401</v>
          </cell>
          <cell r="J329">
            <v>20190331</v>
          </cell>
          <cell r="K329" t="str">
            <v>2016年度</v>
          </cell>
          <cell r="L329" t="str">
            <v>（支出）学術研究助成基金助成金(科基)</v>
          </cell>
          <cell r="M329" t="str">
            <v>直接経費</v>
          </cell>
          <cell r="N329" t="str">
            <v>科研費</v>
          </cell>
          <cell r="O329" t="str">
            <v>繰越有</v>
          </cell>
          <cell r="P329" t="str">
            <v>客)客員教員等(医学・病院等）</v>
          </cell>
          <cell r="Q329" t="str">
            <v>大澤　正人</v>
          </cell>
          <cell r="R329" t="str">
            <v>医学研究科</v>
          </cell>
          <cell r="S329" t="str">
            <v>客員研究員</v>
          </cell>
          <cell r="W329">
            <v>20190331</v>
          </cell>
          <cell r="X329" t="str">
            <v>開始</v>
          </cell>
          <cell r="Y329" t="str">
            <v>虎谷　裕子</v>
          </cell>
          <cell r="Z329" t="str">
            <v>研究推進部（八景）（29-）</v>
          </cell>
          <cell r="AA329" t="str">
            <v>基盤研究(C)</v>
          </cell>
          <cell r="AB329" t="str">
            <v>16K09647</v>
          </cell>
          <cell r="AC329" t="str">
            <v>許可しない</v>
          </cell>
          <cell r="AD329" t="str">
            <v>許可しない</v>
          </cell>
          <cell r="AE329" t="str">
            <v>許可しない</v>
          </cell>
          <cell r="AF329" t="str">
            <v>直接費</v>
          </cell>
          <cell r="AG329">
            <v>11001088</v>
          </cell>
          <cell r="AH329" t="str">
            <v>病附）戸谷　義幸</v>
          </cell>
          <cell r="AI329">
            <v>0</v>
          </cell>
          <cell r="AJ329">
            <v>0</v>
          </cell>
          <cell r="AK329">
            <v>0</v>
          </cell>
          <cell r="AL329">
            <v>0</v>
          </cell>
          <cell r="AM329">
            <v>0</v>
          </cell>
          <cell r="AN329">
            <v>9916</v>
          </cell>
          <cell r="AO329">
            <v>0</v>
          </cell>
          <cell r="AP329">
            <v>251417</v>
          </cell>
          <cell r="AQ329">
            <v>0</v>
          </cell>
          <cell r="AR329">
            <v>261333</v>
          </cell>
        </row>
        <row r="330">
          <cell r="A330" t="str">
            <v>1616K09647大澤　正人</v>
          </cell>
          <cell r="B330" t="str">
            <v>大澤　正人</v>
          </cell>
          <cell r="C330" t="str">
            <v>2018年度</v>
          </cell>
          <cell r="D330" t="str">
            <v>（収入）学術研究助成基金助成金(科基)</v>
          </cell>
          <cell r="E330" t="str">
            <v>1616K09647</v>
          </cell>
          <cell r="F330" t="str">
            <v>（科基）正コレステロール血症の閉塞性動脈硬化症へのLDL吸着先進医療と受容体結合因子</v>
          </cell>
          <cell r="G330" t="str">
            <v>（科基）正コレステロール血症の閉塞性動脈</v>
          </cell>
          <cell r="H330" t="str">
            <v>科研費（基金）</v>
          </cell>
          <cell r="I330">
            <v>20160401</v>
          </cell>
          <cell r="J330">
            <v>20190331</v>
          </cell>
          <cell r="K330" t="str">
            <v>2016年度</v>
          </cell>
          <cell r="L330" t="str">
            <v>（支出）学術研究助成基金助成金(科基)</v>
          </cell>
          <cell r="M330" t="str">
            <v>直接経費</v>
          </cell>
          <cell r="N330" t="str">
            <v>科研費</v>
          </cell>
          <cell r="O330" t="str">
            <v>繰越有</v>
          </cell>
          <cell r="P330" t="str">
            <v>客)客員教員等(医学・病院等）</v>
          </cell>
          <cell r="Q330" t="str">
            <v>大澤　正人</v>
          </cell>
          <cell r="R330" t="str">
            <v>医学研究科</v>
          </cell>
          <cell r="S330" t="str">
            <v>客員研究員</v>
          </cell>
          <cell r="W330">
            <v>20190331</v>
          </cell>
          <cell r="X330" t="str">
            <v>開始</v>
          </cell>
          <cell r="Y330" t="str">
            <v>虎谷　裕子</v>
          </cell>
          <cell r="Z330" t="str">
            <v>研究推進部（八景）（29-）</v>
          </cell>
          <cell r="AA330" t="str">
            <v>基盤研究(C)</v>
          </cell>
          <cell r="AB330" t="str">
            <v>16K09647</v>
          </cell>
          <cell r="AC330" t="str">
            <v>許可しない</v>
          </cell>
          <cell r="AD330" t="str">
            <v>許可しない</v>
          </cell>
          <cell r="AE330" t="str">
            <v>許可しない</v>
          </cell>
          <cell r="AF330" t="str">
            <v>直接費</v>
          </cell>
          <cell r="AG330">
            <v>11351213</v>
          </cell>
          <cell r="AH330" t="str">
            <v>客）大澤　正人（27-）</v>
          </cell>
          <cell r="AI330">
            <v>100</v>
          </cell>
          <cell r="AJ330">
            <v>0</v>
          </cell>
          <cell r="AK330">
            <v>0</v>
          </cell>
          <cell r="AL330">
            <v>0</v>
          </cell>
          <cell r="AM330">
            <v>0</v>
          </cell>
          <cell r="AN330">
            <v>0</v>
          </cell>
          <cell r="AO330">
            <v>1200000</v>
          </cell>
          <cell r="AP330">
            <v>0</v>
          </cell>
          <cell r="AQ330">
            <v>751417</v>
          </cell>
          <cell r="AR330">
            <v>448583</v>
          </cell>
        </row>
        <row r="331">
          <cell r="A331" t="str">
            <v>1616K09648平和　伸仁</v>
          </cell>
          <cell r="B331" t="str">
            <v>平和　伸仁</v>
          </cell>
          <cell r="C331" t="str">
            <v>2018年度</v>
          </cell>
          <cell r="D331" t="str">
            <v>（収入）学術研究助成基金助成金(科基)</v>
          </cell>
          <cell r="E331" t="str">
            <v>1616K09648</v>
          </cell>
          <cell r="F331" t="str">
            <v>（科基）高血圧感受性遺伝子ATP2B1の血圧調節およびCa代謝に与える影響に関する研究</v>
          </cell>
          <cell r="G331" t="str">
            <v>（科基）高血圧感受性遺伝子ATP2B1の</v>
          </cell>
          <cell r="H331" t="str">
            <v>科研費（基金）</v>
          </cell>
          <cell r="I331">
            <v>20160401</v>
          </cell>
          <cell r="J331">
            <v>20190331</v>
          </cell>
          <cell r="K331" t="str">
            <v>2016年度</v>
          </cell>
          <cell r="L331" t="str">
            <v>（支出）学術研究助成基金助成金(科基)</v>
          </cell>
          <cell r="M331" t="str">
            <v>直接経費</v>
          </cell>
          <cell r="N331" t="str">
            <v>科研費</v>
          </cell>
          <cell r="O331" t="str">
            <v>繰越有</v>
          </cell>
          <cell r="P331" t="str">
            <v>病）学術院（病院）</v>
          </cell>
          <cell r="Q331" t="str">
            <v>平和　伸仁</v>
          </cell>
          <cell r="R331" t="str">
            <v>センター病院</v>
          </cell>
          <cell r="S331" t="str">
            <v>教授</v>
          </cell>
          <cell r="W331">
            <v>20190331</v>
          </cell>
          <cell r="X331" t="str">
            <v>開始</v>
          </cell>
          <cell r="Y331" t="str">
            <v>虎谷　裕子</v>
          </cell>
          <cell r="Z331" t="str">
            <v>研究推進部（八景）（29-）</v>
          </cell>
          <cell r="AA331" t="str">
            <v>基盤研究(C)</v>
          </cell>
          <cell r="AB331" t="str">
            <v>16K09648</v>
          </cell>
          <cell r="AC331" t="str">
            <v>許可しない</v>
          </cell>
          <cell r="AD331" t="str">
            <v>許可しない</v>
          </cell>
          <cell r="AE331" t="str">
            <v>許可しない</v>
          </cell>
          <cell r="AF331" t="str">
            <v>直接費</v>
          </cell>
          <cell r="AG331">
            <v>11005125</v>
          </cell>
          <cell r="AH331" t="str">
            <v>病）平和　伸仁</v>
          </cell>
          <cell r="AI331">
            <v>100</v>
          </cell>
          <cell r="AJ331">
            <v>0</v>
          </cell>
          <cell r="AK331">
            <v>0</v>
          </cell>
          <cell r="AL331">
            <v>0</v>
          </cell>
          <cell r="AM331">
            <v>0</v>
          </cell>
          <cell r="AN331">
            <v>507675</v>
          </cell>
          <cell r="AO331">
            <v>400000</v>
          </cell>
          <cell r="AP331">
            <v>0</v>
          </cell>
          <cell r="AQ331">
            <v>0</v>
          </cell>
          <cell r="AR331">
            <v>907675</v>
          </cell>
        </row>
        <row r="332">
          <cell r="A332" t="str">
            <v>1616K09727東山　雄一</v>
          </cell>
          <cell r="B332" t="str">
            <v>東山　雄一</v>
          </cell>
          <cell r="C332" t="str">
            <v>2018年度</v>
          </cell>
          <cell r="D332" t="str">
            <v>（収入）学術研究助成基金助成金(科基)</v>
          </cell>
          <cell r="E332" t="str">
            <v>1616K09727</v>
          </cell>
          <cell r="F332" t="str">
            <v>（科基）3次元運動解析装置を利用した小脳性運動失調の他覚的評価法の確立</v>
          </cell>
          <cell r="G332" t="str">
            <v>（科基）3次元運動解析装置を利用した小脳</v>
          </cell>
          <cell r="H332" t="str">
            <v>科研費（基金）</v>
          </cell>
          <cell r="I332">
            <v>20160401</v>
          </cell>
          <cell r="J332">
            <v>20190331</v>
          </cell>
          <cell r="K332" t="str">
            <v>2016年度</v>
          </cell>
          <cell r="L332" t="str">
            <v>（支出）学術研究助成基金助成金(科基)</v>
          </cell>
          <cell r="M332" t="str">
            <v>直接経費</v>
          </cell>
          <cell r="N332" t="str">
            <v>科研費</v>
          </cell>
          <cell r="O332" t="str">
            <v>繰越有</v>
          </cell>
          <cell r="P332" t="str">
            <v>病）学術院（病院）</v>
          </cell>
          <cell r="Q332" t="str">
            <v>上田　直久</v>
          </cell>
          <cell r="R332" t="str">
            <v>センター病院</v>
          </cell>
          <cell r="S332" t="str">
            <v>准教授</v>
          </cell>
          <cell r="W332">
            <v>20190331</v>
          </cell>
          <cell r="X332" t="str">
            <v>開始</v>
          </cell>
          <cell r="Y332" t="str">
            <v>虎谷　裕子</v>
          </cell>
          <cell r="Z332" t="str">
            <v>研究推進部（八景）（29-）</v>
          </cell>
          <cell r="AA332" t="str">
            <v>基盤研究(C)</v>
          </cell>
          <cell r="AB332" t="str">
            <v>16K09727</v>
          </cell>
          <cell r="AC332" t="str">
            <v>許可しない</v>
          </cell>
          <cell r="AD332" t="str">
            <v>許可しない</v>
          </cell>
          <cell r="AE332" t="str">
            <v>許可しない</v>
          </cell>
          <cell r="AF332" t="str">
            <v>直接費</v>
          </cell>
          <cell r="AG332">
            <v>10952136</v>
          </cell>
          <cell r="AH332" t="str">
            <v>研）東山　雄一（28-）</v>
          </cell>
          <cell r="AI332">
            <v>0</v>
          </cell>
          <cell r="AJ332">
            <v>0</v>
          </cell>
          <cell r="AK332">
            <v>0</v>
          </cell>
          <cell r="AL332">
            <v>0</v>
          </cell>
          <cell r="AM332">
            <v>0</v>
          </cell>
          <cell r="AN332">
            <v>133820</v>
          </cell>
          <cell r="AO332">
            <v>0</v>
          </cell>
          <cell r="AP332">
            <v>50000</v>
          </cell>
          <cell r="AQ332">
            <v>26652</v>
          </cell>
          <cell r="AR332">
            <v>157168</v>
          </cell>
        </row>
        <row r="333">
          <cell r="A333" t="str">
            <v>1616K09727田中　章景</v>
          </cell>
          <cell r="B333" t="str">
            <v>田中　章景</v>
          </cell>
          <cell r="C333" t="str">
            <v>2018年度</v>
          </cell>
          <cell r="D333" t="str">
            <v>（収入）学術研究助成基金助成金(科基)</v>
          </cell>
          <cell r="E333" t="str">
            <v>1616K09727</v>
          </cell>
          <cell r="F333" t="str">
            <v>（科基）3次元運動解析装置を利用した小脳性運動失調の他覚的評価法の確立</v>
          </cell>
          <cell r="G333" t="str">
            <v>（科基）3次元運動解析装置を利用した小脳</v>
          </cell>
          <cell r="H333" t="str">
            <v>科研費（基金）</v>
          </cell>
          <cell r="I333">
            <v>20160401</v>
          </cell>
          <cell r="J333">
            <v>20190331</v>
          </cell>
          <cell r="K333" t="str">
            <v>2016年度</v>
          </cell>
          <cell r="L333" t="str">
            <v>（支出）学術研究助成基金助成金(科基)</v>
          </cell>
          <cell r="M333" t="str">
            <v>直接経費</v>
          </cell>
          <cell r="N333" t="str">
            <v>科研費</v>
          </cell>
          <cell r="O333" t="str">
            <v>繰越有</v>
          </cell>
          <cell r="P333" t="str">
            <v>病）学術院（病院）</v>
          </cell>
          <cell r="Q333" t="str">
            <v>上田　直久</v>
          </cell>
          <cell r="R333" t="str">
            <v>センター病院</v>
          </cell>
          <cell r="S333" t="str">
            <v>准教授</v>
          </cell>
          <cell r="W333">
            <v>20190331</v>
          </cell>
          <cell r="X333" t="str">
            <v>開始</v>
          </cell>
          <cell r="Y333" t="str">
            <v>虎谷　裕子</v>
          </cell>
          <cell r="Z333" t="str">
            <v>研究推進部（八景）（29-）</v>
          </cell>
          <cell r="AA333" t="str">
            <v>基盤研究(C)</v>
          </cell>
          <cell r="AB333" t="str">
            <v>16K09727</v>
          </cell>
          <cell r="AC333" t="str">
            <v>許可しない</v>
          </cell>
          <cell r="AD333" t="str">
            <v>許可しない</v>
          </cell>
          <cell r="AE333" t="str">
            <v>許可しない</v>
          </cell>
          <cell r="AF333" t="str">
            <v>直接費</v>
          </cell>
          <cell r="AG333">
            <v>10952464</v>
          </cell>
          <cell r="AH333" t="str">
            <v>研）田中　章景（24-）</v>
          </cell>
          <cell r="AI333">
            <v>0</v>
          </cell>
          <cell r="AJ333">
            <v>0</v>
          </cell>
          <cell r="AK333">
            <v>0</v>
          </cell>
          <cell r="AL333">
            <v>0</v>
          </cell>
          <cell r="AM333">
            <v>0</v>
          </cell>
          <cell r="AN333">
            <v>79069</v>
          </cell>
          <cell r="AO333">
            <v>0</v>
          </cell>
          <cell r="AP333">
            <v>100000</v>
          </cell>
          <cell r="AQ333">
            <v>13457</v>
          </cell>
          <cell r="AR333">
            <v>165612</v>
          </cell>
        </row>
        <row r="334">
          <cell r="A334" t="str">
            <v>1616K09727上田　直久</v>
          </cell>
          <cell r="B334" t="str">
            <v>上田　直久</v>
          </cell>
          <cell r="C334" t="str">
            <v>2018年度</v>
          </cell>
          <cell r="D334" t="str">
            <v>（収入）学術研究助成基金助成金(科基)</v>
          </cell>
          <cell r="E334" t="str">
            <v>1616K09727</v>
          </cell>
          <cell r="F334" t="str">
            <v>（科基）3次元運動解析装置を利用した小脳性運動失調の他覚的評価法の確立</v>
          </cell>
          <cell r="G334" t="str">
            <v>（科基）3次元運動解析装置を利用した小脳</v>
          </cell>
          <cell r="H334" t="str">
            <v>科研費（基金）</v>
          </cell>
          <cell r="I334">
            <v>20160401</v>
          </cell>
          <cell r="J334">
            <v>20190331</v>
          </cell>
          <cell r="K334" t="str">
            <v>2016年度</v>
          </cell>
          <cell r="L334" t="str">
            <v>（支出）学術研究助成基金助成金(科基)</v>
          </cell>
          <cell r="M334" t="str">
            <v>直接経費</v>
          </cell>
          <cell r="N334" t="str">
            <v>科研費</v>
          </cell>
          <cell r="O334" t="str">
            <v>繰越有</v>
          </cell>
          <cell r="P334" t="str">
            <v>病）学術院（病院）</v>
          </cell>
          <cell r="Q334" t="str">
            <v>上田　直久</v>
          </cell>
          <cell r="R334" t="str">
            <v>センター病院</v>
          </cell>
          <cell r="S334" t="str">
            <v>准教授</v>
          </cell>
          <cell r="W334">
            <v>20190331</v>
          </cell>
          <cell r="X334" t="str">
            <v>開始</v>
          </cell>
          <cell r="Y334" t="str">
            <v>虎谷　裕子</v>
          </cell>
          <cell r="Z334" t="str">
            <v>研究推進部（八景）（29-）</v>
          </cell>
          <cell r="AA334" t="str">
            <v>基盤研究(C)</v>
          </cell>
          <cell r="AB334" t="str">
            <v>16K09727</v>
          </cell>
          <cell r="AC334" t="str">
            <v>許可しない</v>
          </cell>
          <cell r="AD334" t="str">
            <v>許可しない</v>
          </cell>
          <cell r="AE334" t="str">
            <v>許可しない</v>
          </cell>
          <cell r="AF334" t="str">
            <v>直接費</v>
          </cell>
          <cell r="AG334">
            <v>11005464</v>
          </cell>
          <cell r="AH334" t="str">
            <v>病）上田　直久（26-）</v>
          </cell>
          <cell r="AI334">
            <v>100</v>
          </cell>
          <cell r="AJ334">
            <v>0</v>
          </cell>
          <cell r="AK334">
            <v>0</v>
          </cell>
          <cell r="AL334">
            <v>0</v>
          </cell>
          <cell r="AM334">
            <v>0</v>
          </cell>
          <cell r="AN334">
            <v>0</v>
          </cell>
          <cell r="AO334">
            <v>400000</v>
          </cell>
          <cell r="AP334">
            <v>123460</v>
          </cell>
          <cell r="AQ334">
            <v>200000</v>
          </cell>
          <cell r="AR334">
            <v>323460</v>
          </cell>
        </row>
        <row r="335">
          <cell r="A335" t="str">
            <v>1616K09727児矢野　繁</v>
          </cell>
          <cell r="B335" t="str">
            <v>児矢野　繁</v>
          </cell>
          <cell r="C335" t="str">
            <v>2018年度</v>
          </cell>
          <cell r="D335" t="str">
            <v>（収入）学術研究助成基金助成金(科基)</v>
          </cell>
          <cell r="E335" t="str">
            <v>1616K09727</v>
          </cell>
          <cell r="F335" t="str">
            <v>（科基）3次元運動解析装置を利用した小脳性運動失調の他覚的評価法の確立</v>
          </cell>
          <cell r="G335" t="str">
            <v>（科基）3次元運動解析装置を利用した小脳</v>
          </cell>
          <cell r="H335" t="str">
            <v>科研費（基金）</v>
          </cell>
          <cell r="I335">
            <v>20160401</v>
          </cell>
          <cell r="J335">
            <v>20190331</v>
          </cell>
          <cell r="K335" t="str">
            <v>2016年度</v>
          </cell>
          <cell r="L335" t="str">
            <v>（支出）学術研究助成基金助成金(科基)</v>
          </cell>
          <cell r="M335" t="str">
            <v>直接経費</v>
          </cell>
          <cell r="N335" t="str">
            <v>科研費</v>
          </cell>
          <cell r="O335" t="str">
            <v>繰越有</v>
          </cell>
          <cell r="P335" t="str">
            <v>病）学術院（病院）</v>
          </cell>
          <cell r="Q335" t="str">
            <v>上田　直久</v>
          </cell>
          <cell r="R335" t="str">
            <v>センター病院</v>
          </cell>
          <cell r="S335" t="str">
            <v>准教授</v>
          </cell>
          <cell r="W335">
            <v>20190331</v>
          </cell>
          <cell r="X335" t="str">
            <v>開始</v>
          </cell>
          <cell r="Y335" t="str">
            <v>虎谷　裕子</v>
          </cell>
          <cell r="Z335" t="str">
            <v>研究推進部（八景）（29-）</v>
          </cell>
          <cell r="AA335" t="str">
            <v>基盤研究(C)</v>
          </cell>
          <cell r="AB335" t="str">
            <v>16K09727</v>
          </cell>
          <cell r="AC335" t="str">
            <v>許可しない</v>
          </cell>
          <cell r="AD335" t="str">
            <v>許可しない</v>
          </cell>
          <cell r="AE335" t="str">
            <v>許可しない</v>
          </cell>
          <cell r="AF335" t="str">
            <v>直接費</v>
          </cell>
          <cell r="AG335">
            <v>11351062</v>
          </cell>
          <cell r="AH335" t="str">
            <v>客）児矢野　繁（29-）</v>
          </cell>
          <cell r="AI335">
            <v>0</v>
          </cell>
          <cell r="AJ335">
            <v>0</v>
          </cell>
          <cell r="AK335">
            <v>0</v>
          </cell>
          <cell r="AL335">
            <v>0</v>
          </cell>
          <cell r="AM335">
            <v>0</v>
          </cell>
          <cell r="AN335">
            <v>129741</v>
          </cell>
          <cell r="AO335">
            <v>0</v>
          </cell>
          <cell r="AP335">
            <v>50000</v>
          </cell>
          <cell r="AQ335">
            <v>83351</v>
          </cell>
          <cell r="AR335">
            <v>96390</v>
          </cell>
        </row>
        <row r="336">
          <cell r="A336" t="str">
            <v>1616K09762寺内　康夫</v>
          </cell>
          <cell r="B336" t="str">
            <v>寺内　康夫</v>
          </cell>
          <cell r="C336" t="str">
            <v>2018年度</v>
          </cell>
          <cell r="D336" t="str">
            <v>（収入）学術研究助成基金助成金(科基)</v>
          </cell>
          <cell r="E336" t="str">
            <v>1616K09762</v>
          </cell>
          <cell r="F336" t="str">
            <v>（科基）脳・神経系による膵β細胞量増加機序の解析</v>
          </cell>
          <cell r="G336" t="str">
            <v>（科基）脳・神経系による膵β細胞量増加機</v>
          </cell>
          <cell r="H336" t="str">
            <v>科研費（基金）</v>
          </cell>
          <cell r="I336">
            <v>20160401</v>
          </cell>
          <cell r="J336">
            <v>20190331</v>
          </cell>
          <cell r="K336" t="str">
            <v>2016年度</v>
          </cell>
          <cell r="L336" t="str">
            <v>（支出）学術研究助成基金助成金(科基)</v>
          </cell>
          <cell r="M336" t="str">
            <v>直接経費</v>
          </cell>
          <cell r="N336" t="str">
            <v>科研費</v>
          </cell>
          <cell r="O336" t="str">
            <v>繰越有</v>
          </cell>
          <cell r="P336" t="str">
            <v>研）学術院（福浦）</v>
          </cell>
          <cell r="Q336" t="str">
            <v>伊藤　譲</v>
          </cell>
          <cell r="R336" t="str">
            <v>医学研究科</v>
          </cell>
          <cell r="S336" t="str">
            <v>助教</v>
          </cell>
          <cell r="W336">
            <v>20190331</v>
          </cell>
          <cell r="X336" t="str">
            <v>開始</v>
          </cell>
          <cell r="Y336" t="str">
            <v>虎谷　裕子</v>
          </cell>
          <cell r="Z336" t="str">
            <v>研究推進部（八景）（29-）</v>
          </cell>
          <cell r="AA336" t="str">
            <v>基盤研究(C)</v>
          </cell>
          <cell r="AB336" t="str">
            <v>16K09762</v>
          </cell>
          <cell r="AC336" t="str">
            <v>許可しない</v>
          </cell>
          <cell r="AD336" t="str">
            <v>許可しない</v>
          </cell>
          <cell r="AE336" t="str">
            <v>許可しない</v>
          </cell>
          <cell r="AF336" t="str">
            <v>直接費</v>
          </cell>
          <cell r="AG336">
            <v>10952218</v>
          </cell>
          <cell r="AH336" t="str">
            <v>研）寺内　康夫(19-)</v>
          </cell>
          <cell r="AI336">
            <v>0</v>
          </cell>
          <cell r="AJ336">
            <v>0</v>
          </cell>
          <cell r="AK336">
            <v>0</v>
          </cell>
          <cell r="AL336">
            <v>0</v>
          </cell>
          <cell r="AM336">
            <v>0</v>
          </cell>
          <cell r="AN336">
            <v>0</v>
          </cell>
          <cell r="AO336">
            <v>0</v>
          </cell>
          <cell r="AP336">
            <v>100000</v>
          </cell>
          <cell r="AQ336">
            <v>0</v>
          </cell>
          <cell r="AR336">
            <v>100000</v>
          </cell>
        </row>
        <row r="337">
          <cell r="A337" t="str">
            <v>1616K09762伊藤　譲</v>
          </cell>
          <cell r="B337" t="str">
            <v>伊藤　譲</v>
          </cell>
          <cell r="C337" t="str">
            <v>2018年度</v>
          </cell>
          <cell r="D337" t="str">
            <v>（収入）学術研究助成基金助成金(科基)</v>
          </cell>
          <cell r="E337" t="str">
            <v>1616K09762</v>
          </cell>
          <cell r="F337" t="str">
            <v>（科基）脳・神経系による膵β細胞量増加機序の解析</v>
          </cell>
          <cell r="G337" t="str">
            <v>（科基）脳・神経系による膵β細胞量増加機</v>
          </cell>
          <cell r="H337" t="str">
            <v>科研費（基金）</v>
          </cell>
          <cell r="I337">
            <v>20160401</v>
          </cell>
          <cell r="J337">
            <v>20190331</v>
          </cell>
          <cell r="K337" t="str">
            <v>2016年度</v>
          </cell>
          <cell r="L337" t="str">
            <v>（支出）学術研究助成基金助成金(科基)</v>
          </cell>
          <cell r="M337" t="str">
            <v>直接経費</v>
          </cell>
          <cell r="N337" t="str">
            <v>科研費</v>
          </cell>
          <cell r="O337" t="str">
            <v>繰越有</v>
          </cell>
          <cell r="P337" t="str">
            <v>研）学術院（福浦）</v>
          </cell>
          <cell r="Q337" t="str">
            <v>伊藤　譲</v>
          </cell>
          <cell r="R337" t="str">
            <v>医学研究科</v>
          </cell>
          <cell r="S337" t="str">
            <v>助教</v>
          </cell>
          <cell r="W337">
            <v>20190331</v>
          </cell>
          <cell r="X337" t="str">
            <v>開始</v>
          </cell>
          <cell r="Y337" t="str">
            <v>虎谷　裕子</v>
          </cell>
          <cell r="Z337" t="str">
            <v>研究推進部（八景）（29-）</v>
          </cell>
          <cell r="AA337" t="str">
            <v>基盤研究(C)</v>
          </cell>
          <cell r="AB337" t="str">
            <v>16K09762</v>
          </cell>
          <cell r="AC337" t="str">
            <v>許可しない</v>
          </cell>
          <cell r="AD337" t="str">
            <v>許可しない</v>
          </cell>
          <cell r="AE337" t="str">
            <v>許可しない</v>
          </cell>
          <cell r="AF337" t="str">
            <v>直接費</v>
          </cell>
          <cell r="AG337">
            <v>10952447</v>
          </cell>
          <cell r="AH337" t="str">
            <v>研）伊藤　譲（24-）</v>
          </cell>
          <cell r="AI337">
            <v>100</v>
          </cell>
          <cell r="AJ337">
            <v>0</v>
          </cell>
          <cell r="AK337">
            <v>0</v>
          </cell>
          <cell r="AL337">
            <v>0</v>
          </cell>
          <cell r="AM337">
            <v>0</v>
          </cell>
          <cell r="AN337">
            <v>0</v>
          </cell>
          <cell r="AO337">
            <v>500000</v>
          </cell>
          <cell r="AP337">
            <v>0</v>
          </cell>
          <cell r="AQ337">
            <v>100000</v>
          </cell>
          <cell r="AR337">
            <v>400000</v>
          </cell>
        </row>
        <row r="338">
          <cell r="A338" t="str">
            <v>1616K09763片岡　浩介</v>
          </cell>
          <cell r="B338" t="str">
            <v>片岡　浩介</v>
          </cell>
          <cell r="C338" t="str">
            <v>2018年度</v>
          </cell>
          <cell r="D338" t="str">
            <v>（収入）学術研究助成基金助成金(科基)</v>
          </cell>
          <cell r="E338" t="str">
            <v>1616K09763</v>
          </cell>
          <cell r="F338" t="str">
            <v>（科基）２型糖尿病の膵β細胞の機能不全につながる転写因子MafAの量的制御システムの破綻</v>
          </cell>
          <cell r="G338" t="str">
            <v>（科基）２型糖尿病の膵β細胞の機能不全に</v>
          </cell>
          <cell r="H338" t="str">
            <v>科研費（基金）</v>
          </cell>
          <cell r="I338">
            <v>20160401</v>
          </cell>
          <cell r="J338">
            <v>20190331</v>
          </cell>
          <cell r="K338" t="str">
            <v>2016年度</v>
          </cell>
          <cell r="L338" t="str">
            <v>（支出）学術研究助成基金助成金(科基)</v>
          </cell>
          <cell r="M338" t="str">
            <v>直接経費</v>
          </cell>
          <cell r="N338" t="str">
            <v>科研費</v>
          </cell>
          <cell r="O338" t="str">
            <v>繰越有</v>
          </cell>
          <cell r="P338" t="str">
            <v>研）学術院</v>
          </cell>
          <cell r="Q338" t="str">
            <v>片岡　浩介</v>
          </cell>
          <cell r="R338" t="str">
            <v>鶴見キャンパス</v>
          </cell>
          <cell r="S338" t="str">
            <v>准教授</v>
          </cell>
          <cell r="W338">
            <v>20190331</v>
          </cell>
          <cell r="X338" t="str">
            <v>開始</v>
          </cell>
          <cell r="Y338" t="str">
            <v>虎谷　裕子</v>
          </cell>
          <cell r="Z338" t="str">
            <v>研究推進部（八景）（29-）</v>
          </cell>
          <cell r="AA338" t="str">
            <v>基盤研究(C)</v>
          </cell>
          <cell r="AB338" t="str">
            <v>16K09763</v>
          </cell>
          <cell r="AC338" t="str">
            <v>許可しない</v>
          </cell>
          <cell r="AD338" t="str">
            <v>許可しない</v>
          </cell>
          <cell r="AE338" t="str">
            <v>許可しない</v>
          </cell>
          <cell r="AF338" t="str">
            <v>直接費</v>
          </cell>
          <cell r="AG338">
            <v>10901294</v>
          </cell>
          <cell r="AH338" t="str">
            <v>研）片岡　浩介（25-）</v>
          </cell>
          <cell r="AI338">
            <v>100</v>
          </cell>
          <cell r="AJ338">
            <v>0</v>
          </cell>
          <cell r="AK338">
            <v>0</v>
          </cell>
          <cell r="AL338">
            <v>0</v>
          </cell>
          <cell r="AM338">
            <v>0</v>
          </cell>
          <cell r="AN338">
            <v>21070</v>
          </cell>
          <cell r="AO338">
            <v>1000000</v>
          </cell>
          <cell r="AP338">
            <v>0</v>
          </cell>
          <cell r="AQ338">
            <v>0</v>
          </cell>
          <cell r="AR338">
            <v>1021070</v>
          </cell>
        </row>
        <row r="339">
          <cell r="A339" t="str">
            <v>1616K09806寺内　康夫</v>
          </cell>
          <cell r="B339" t="str">
            <v>寺内　康夫</v>
          </cell>
          <cell r="C339" t="str">
            <v>2018年度</v>
          </cell>
          <cell r="D339" t="str">
            <v>（収入）学術研究助成基金助成金(科基)</v>
          </cell>
          <cell r="E339" t="str">
            <v>1616K09806</v>
          </cell>
          <cell r="F339" t="str">
            <v>（科基・分）Dehydroepiandrosteroneの生理作用の解明</v>
          </cell>
          <cell r="G339" t="str">
            <v>（科基・分）Dehydroepiandr</v>
          </cell>
          <cell r="H339" t="str">
            <v>科研費（基金）</v>
          </cell>
          <cell r="I339">
            <v>20160401</v>
          </cell>
          <cell r="J339">
            <v>20190331</v>
          </cell>
          <cell r="K339" t="str">
            <v>2016年度</v>
          </cell>
          <cell r="L339" t="str">
            <v>（支出）学術研究助成基金助成金(科基)</v>
          </cell>
          <cell r="M339" t="str">
            <v>直接経費</v>
          </cell>
          <cell r="N339" t="str">
            <v>科研費</v>
          </cell>
          <cell r="O339" t="str">
            <v>繰越有</v>
          </cell>
          <cell r="P339" t="str">
            <v>研）学術院（福浦）</v>
          </cell>
          <cell r="Q339" t="str">
            <v>寺内　康夫</v>
          </cell>
          <cell r="R339" t="str">
            <v>医学研究科</v>
          </cell>
          <cell r="S339" t="str">
            <v>教授</v>
          </cell>
          <cell r="W339">
            <v>20190331</v>
          </cell>
          <cell r="X339" t="str">
            <v>開始</v>
          </cell>
          <cell r="Y339" t="str">
            <v>虎谷　裕子</v>
          </cell>
          <cell r="Z339" t="str">
            <v>研究推進部（八景）（29-）</v>
          </cell>
          <cell r="AA339" t="str">
            <v>基盤研究(C) 分担金（神奈川歯科大学）</v>
          </cell>
          <cell r="AB339" t="str">
            <v>16K09806</v>
          </cell>
          <cell r="AC339" t="str">
            <v>許可しない</v>
          </cell>
          <cell r="AD339" t="str">
            <v>許可しない</v>
          </cell>
          <cell r="AE339" t="str">
            <v>許可しない</v>
          </cell>
          <cell r="AF339" t="str">
            <v>直接費</v>
          </cell>
          <cell r="AG339">
            <v>10952218</v>
          </cell>
          <cell r="AH339" t="str">
            <v>研）寺内　康夫(19-)</v>
          </cell>
          <cell r="AI339">
            <v>100</v>
          </cell>
          <cell r="AJ339">
            <v>0</v>
          </cell>
          <cell r="AK339">
            <v>0</v>
          </cell>
          <cell r="AL339">
            <v>0</v>
          </cell>
          <cell r="AM339">
            <v>0</v>
          </cell>
          <cell r="AN339">
            <v>0</v>
          </cell>
          <cell r="AO339">
            <v>200000</v>
          </cell>
          <cell r="AP339">
            <v>0</v>
          </cell>
          <cell r="AQ339">
            <v>0</v>
          </cell>
          <cell r="AR339">
            <v>200000</v>
          </cell>
        </row>
        <row r="340">
          <cell r="A340" t="str">
            <v>1616K10099岩崎　志穂</v>
          </cell>
          <cell r="B340" t="str">
            <v>岩崎　志穂</v>
          </cell>
          <cell r="C340" t="str">
            <v>2018年度</v>
          </cell>
          <cell r="D340" t="str">
            <v>（収入）学術研究助成基金助成金(科基)</v>
          </cell>
          <cell r="E340" t="str">
            <v>1616K10099</v>
          </cell>
          <cell r="F340" t="str">
            <v>（科基）サイトカインを標的とした動脈管制御の開発</v>
          </cell>
          <cell r="G340" t="str">
            <v>（科基）サイトカインを標的とした動脈管制</v>
          </cell>
          <cell r="H340" t="str">
            <v>科研費（基金）</v>
          </cell>
          <cell r="I340">
            <v>20160401</v>
          </cell>
          <cell r="J340">
            <v>20200331</v>
          </cell>
          <cell r="K340" t="str">
            <v>2016年度</v>
          </cell>
          <cell r="L340" t="str">
            <v>（支出）学術研究助成基金助成金(科基)</v>
          </cell>
          <cell r="M340" t="str">
            <v>直接経費</v>
          </cell>
          <cell r="N340" t="str">
            <v>科研費</v>
          </cell>
          <cell r="O340" t="str">
            <v>繰越有</v>
          </cell>
          <cell r="P340" t="str">
            <v>病）学術院（病院）</v>
          </cell>
          <cell r="Q340" t="str">
            <v>岩崎　志穂</v>
          </cell>
          <cell r="R340" t="str">
            <v>センター病院</v>
          </cell>
          <cell r="S340" t="str">
            <v>准教授</v>
          </cell>
          <cell r="W340">
            <v>20200331</v>
          </cell>
          <cell r="X340" t="str">
            <v>開始</v>
          </cell>
          <cell r="Y340" t="str">
            <v>虎谷　裕子</v>
          </cell>
          <cell r="Z340" t="str">
            <v>研究推進部（八景）（29-）</v>
          </cell>
          <cell r="AA340" t="str">
            <v>基盤研究(C)</v>
          </cell>
          <cell r="AB340" t="str">
            <v>16K10099</v>
          </cell>
          <cell r="AC340" t="str">
            <v>許可しない</v>
          </cell>
          <cell r="AD340" t="str">
            <v>許可しない</v>
          </cell>
          <cell r="AE340" t="str">
            <v>許可しない</v>
          </cell>
          <cell r="AF340" t="str">
            <v>直接費</v>
          </cell>
          <cell r="AG340">
            <v>11351114</v>
          </cell>
          <cell r="AH340" t="str">
            <v>客）岩崎　志穂（29-）</v>
          </cell>
          <cell r="AI340">
            <v>100</v>
          </cell>
          <cell r="AJ340">
            <v>0</v>
          </cell>
          <cell r="AK340">
            <v>0</v>
          </cell>
          <cell r="AL340">
            <v>0</v>
          </cell>
          <cell r="AM340">
            <v>0</v>
          </cell>
          <cell r="AN340">
            <v>0</v>
          </cell>
          <cell r="AO340">
            <v>1000000</v>
          </cell>
          <cell r="AP340">
            <v>0</v>
          </cell>
          <cell r="AQ340">
            <v>0</v>
          </cell>
          <cell r="AR340">
            <v>1000000</v>
          </cell>
        </row>
        <row r="341">
          <cell r="A341" t="str">
            <v>1616K10131山口　由衣</v>
          </cell>
          <cell r="B341" t="str">
            <v>山口　由衣</v>
          </cell>
          <cell r="C341" t="str">
            <v>2018年度</v>
          </cell>
          <cell r="D341" t="str">
            <v>（収入）学術研究助成基金助成金(科基)</v>
          </cell>
          <cell r="E341" t="str">
            <v>1616K10131</v>
          </cell>
          <cell r="F341" t="str">
            <v>（科基）乾癬におけるカベオリン発現異常と末梢血単球の機能解析</v>
          </cell>
          <cell r="G341" t="str">
            <v>（科基）乾癬におけるカベオリン発現異常と</v>
          </cell>
          <cell r="H341" t="str">
            <v>科研費（基金）</v>
          </cell>
          <cell r="I341">
            <v>20160401</v>
          </cell>
          <cell r="J341">
            <v>20190331</v>
          </cell>
          <cell r="K341" t="str">
            <v>2016年度</v>
          </cell>
          <cell r="L341" t="str">
            <v>（支出）学術研究助成基金助成金(科基)</v>
          </cell>
          <cell r="M341" t="str">
            <v>直接経費</v>
          </cell>
          <cell r="N341" t="str">
            <v>科研費</v>
          </cell>
          <cell r="O341" t="str">
            <v>繰越有</v>
          </cell>
          <cell r="P341" t="str">
            <v>研）学術院（福浦）</v>
          </cell>
          <cell r="Q341" t="str">
            <v>山口　由衣</v>
          </cell>
          <cell r="R341" t="str">
            <v>医学研究科</v>
          </cell>
          <cell r="S341" t="str">
            <v>講師</v>
          </cell>
          <cell r="W341">
            <v>20190331</v>
          </cell>
          <cell r="X341" t="str">
            <v>開始</v>
          </cell>
          <cell r="Y341" t="str">
            <v>虎谷　裕子</v>
          </cell>
          <cell r="Z341" t="str">
            <v>研究推進部（八景）（29-）</v>
          </cell>
          <cell r="AA341" t="str">
            <v>基盤研究(C)</v>
          </cell>
          <cell r="AB341" t="str">
            <v>16K10131</v>
          </cell>
          <cell r="AC341" t="str">
            <v>許可しない</v>
          </cell>
          <cell r="AD341" t="str">
            <v>許可しない</v>
          </cell>
          <cell r="AE341" t="str">
            <v>許可しない</v>
          </cell>
          <cell r="AF341" t="str">
            <v>直接費</v>
          </cell>
          <cell r="AG341">
            <v>10952421</v>
          </cell>
          <cell r="AH341" t="str">
            <v>研）山口　由衣（23-）</v>
          </cell>
          <cell r="AI341">
            <v>100</v>
          </cell>
          <cell r="AJ341">
            <v>0</v>
          </cell>
          <cell r="AK341">
            <v>0</v>
          </cell>
          <cell r="AL341">
            <v>0</v>
          </cell>
          <cell r="AM341">
            <v>0</v>
          </cell>
          <cell r="AN341">
            <v>124</v>
          </cell>
          <cell r="AO341">
            <v>1000000</v>
          </cell>
          <cell r="AP341">
            <v>0</v>
          </cell>
          <cell r="AQ341">
            <v>0</v>
          </cell>
          <cell r="AR341">
            <v>1000124</v>
          </cell>
        </row>
        <row r="342">
          <cell r="A342" t="str">
            <v>1616K10131相原　道子</v>
          </cell>
          <cell r="B342" t="str">
            <v>相原　道子</v>
          </cell>
          <cell r="C342" t="str">
            <v>2018年度</v>
          </cell>
          <cell r="D342" t="str">
            <v>（収入）学術研究助成基金助成金(科基)</v>
          </cell>
          <cell r="E342" t="str">
            <v>1616K10131</v>
          </cell>
          <cell r="F342" t="str">
            <v>（科基）乾癬におけるカベオリン発現異常と末梢血単球の機能解析</v>
          </cell>
          <cell r="G342" t="str">
            <v>（科基）乾癬におけるカベオリン発現異常と</v>
          </cell>
          <cell r="H342" t="str">
            <v>科研費（基金）</v>
          </cell>
          <cell r="I342">
            <v>20160401</v>
          </cell>
          <cell r="J342">
            <v>20190331</v>
          </cell>
          <cell r="K342" t="str">
            <v>2016年度</v>
          </cell>
          <cell r="L342" t="str">
            <v>（支出）学術研究助成基金助成金(科基)</v>
          </cell>
          <cell r="M342" t="str">
            <v>直接経費</v>
          </cell>
          <cell r="N342" t="str">
            <v>科研費</v>
          </cell>
          <cell r="O342" t="str">
            <v>繰越有</v>
          </cell>
          <cell r="P342" t="str">
            <v>研）学術院（福浦）</v>
          </cell>
          <cell r="Q342" t="str">
            <v>山口　由衣</v>
          </cell>
          <cell r="R342" t="str">
            <v>医学研究科</v>
          </cell>
          <cell r="S342" t="str">
            <v>講師</v>
          </cell>
          <cell r="W342">
            <v>20190331</v>
          </cell>
          <cell r="X342" t="str">
            <v>開始</v>
          </cell>
          <cell r="Y342" t="str">
            <v>虎谷　裕子</v>
          </cell>
          <cell r="Z342" t="str">
            <v>研究推進部（八景）（29-）</v>
          </cell>
          <cell r="AA342" t="str">
            <v>基盤研究(C)</v>
          </cell>
          <cell r="AB342" t="str">
            <v>16K10131</v>
          </cell>
          <cell r="AC342" t="str">
            <v>許可しない</v>
          </cell>
          <cell r="AD342" t="str">
            <v>許可しない</v>
          </cell>
          <cell r="AE342" t="str">
            <v>許可しない</v>
          </cell>
          <cell r="AF342" t="str">
            <v>直接費</v>
          </cell>
          <cell r="AG342">
            <v>10952424</v>
          </cell>
          <cell r="AH342" t="str">
            <v>研）相原　道子（23-）</v>
          </cell>
          <cell r="AI342">
            <v>0</v>
          </cell>
          <cell r="AJ342">
            <v>0</v>
          </cell>
          <cell r="AK342">
            <v>0</v>
          </cell>
          <cell r="AL342">
            <v>0</v>
          </cell>
          <cell r="AM342">
            <v>0</v>
          </cell>
          <cell r="AN342">
            <v>4364</v>
          </cell>
          <cell r="AO342">
            <v>0</v>
          </cell>
          <cell r="AP342">
            <v>0</v>
          </cell>
          <cell r="AQ342">
            <v>0</v>
          </cell>
          <cell r="AR342">
            <v>4364</v>
          </cell>
        </row>
        <row r="343">
          <cell r="A343" t="str">
            <v>1616K10168山口　由衣</v>
          </cell>
          <cell r="B343" t="str">
            <v>山口　由衣</v>
          </cell>
          <cell r="C343" t="str">
            <v>2018年度</v>
          </cell>
          <cell r="D343" t="str">
            <v>（収入）学術研究助成基金助成金(科基)</v>
          </cell>
          <cell r="E343" t="str">
            <v>1616K10168</v>
          </cell>
          <cell r="F343" t="str">
            <v>（科基）慢性そう痒性皮膚疾患の難治化機序の解明と新規治療薬の開発</v>
          </cell>
          <cell r="G343" t="str">
            <v>（科基）慢性そう痒性皮膚疾患の難治化機序</v>
          </cell>
          <cell r="H343" t="str">
            <v>科研費（基金）</v>
          </cell>
          <cell r="I343">
            <v>20160401</v>
          </cell>
          <cell r="J343">
            <v>20190331</v>
          </cell>
          <cell r="K343" t="str">
            <v>2016年度</v>
          </cell>
          <cell r="L343" t="str">
            <v>（支出）学術研究助成基金助成金(科基)</v>
          </cell>
          <cell r="M343" t="str">
            <v>直接経費</v>
          </cell>
          <cell r="N343" t="str">
            <v>科研費</v>
          </cell>
          <cell r="O343" t="str">
            <v>繰越有</v>
          </cell>
          <cell r="P343" t="str">
            <v>研）学術院（福浦）</v>
          </cell>
          <cell r="Q343" t="str">
            <v>相原　道子</v>
          </cell>
          <cell r="R343" t="str">
            <v>医学研究科</v>
          </cell>
          <cell r="S343" t="str">
            <v>教授</v>
          </cell>
          <cell r="W343">
            <v>20190331</v>
          </cell>
          <cell r="X343" t="str">
            <v>開始</v>
          </cell>
          <cell r="Y343" t="str">
            <v>虎谷　裕子</v>
          </cell>
          <cell r="Z343" t="str">
            <v>研究推進部（八景）（29-）</v>
          </cell>
          <cell r="AA343" t="str">
            <v>基盤研究(C)</v>
          </cell>
          <cell r="AB343" t="str">
            <v>16K10168</v>
          </cell>
          <cell r="AC343" t="str">
            <v>許可しない</v>
          </cell>
          <cell r="AD343" t="str">
            <v>許可しない</v>
          </cell>
          <cell r="AE343" t="str">
            <v>許可しない</v>
          </cell>
          <cell r="AF343" t="str">
            <v>直接費</v>
          </cell>
          <cell r="AG343">
            <v>10952421</v>
          </cell>
          <cell r="AH343" t="str">
            <v>研）山口　由衣（23-）</v>
          </cell>
          <cell r="AI343">
            <v>0</v>
          </cell>
          <cell r="AJ343">
            <v>0</v>
          </cell>
          <cell r="AK343">
            <v>0</v>
          </cell>
          <cell r="AL343">
            <v>0</v>
          </cell>
          <cell r="AM343">
            <v>0</v>
          </cell>
          <cell r="AN343">
            <v>0</v>
          </cell>
          <cell r="AO343">
            <v>0</v>
          </cell>
          <cell r="AP343">
            <v>0</v>
          </cell>
          <cell r="AQ343">
            <v>0</v>
          </cell>
          <cell r="AR343">
            <v>0</v>
          </cell>
        </row>
        <row r="344">
          <cell r="A344" t="str">
            <v>1616K10168相原　道子</v>
          </cell>
          <cell r="B344" t="str">
            <v>相原　道子</v>
          </cell>
          <cell r="C344" t="str">
            <v>2018年度</v>
          </cell>
          <cell r="D344" t="str">
            <v>（収入）学術研究助成基金助成金(科基)</v>
          </cell>
          <cell r="E344" t="str">
            <v>1616K10168</v>
          </cell>
          <cell r="F344" t="str">
            <v>（科基）慢性そう痒性皮膚疾患の難治化機序の解明と新規治療薬の開発</v>
          </cell>
          <cell r="G344" t="str">
            <v>（科基）慢性そう痒性皮膚疾患の難治化機序</v>
          </cell>
          <cell r="H344" t="str">
            <v>科研費（基金）</v>
          </cell>
          <cell r="I344">
            <v>20160401</v>
          </cell>
          <cell r="J344">
            <v>20190331</v>
          </cell>
          <cell r="K344" t="str">
            <v>2016年度</v>
          </cell>
          <cell r="L344" t="str">
            <v>（支出）学術研究助成基金助成金(科基)</v>
          </cell>
          <cell r="M344" t="str">
            <v>直接経費</v>
          </cell>
          <cell r="N344" t="str">
            <v>科研費</v>
          </cell>
          <cell r="O344" t="str">
            <v>繰越有</v>
          </cell>
          <cell r="P344" t="str">
            <v>研）学術院（福浦）</v>
          </cell>
          <cell r="Q344" t="str">
            <v>相原　道子</v>
          </cell>
          <cell r="R344" t="str">
            <v>医学研究科</v>
          </cell>
          <cell r="S344" t="str">
            <v>教授</v>
          </cell>
          <cell r="W344">
            <v>20190331</v>
          </cell>
          <cell r="X344" t="str">
            <v>開始</v>
          </cell>
          <cell r="Y344" t="str">
            <v>虎谷　裕子</v>
          </cell>
          <cell r="Z344" t="str">
            <v>研究推進部（八景）（29-）</v>
          </cell>
          <cell r="AA344" t="str">
            <v>基盤研究(C)</v>
          </cell>
          <cell r="AB344" t="str">
            <v>16K10168</v>
          </cell>
          <cell r="AC344" t="str">
            <v>許可しない</v>
          </cell>
          <cell r="AD344" t="str">
            <v>許可しない</v>
          </cell>
          <cell r="AE344" t="str">
            <v>許可しない</v>
          </cell>
          <cell r="AF344" t="str">
            <v>直接費</v>
          </cell>
          <cell r="AG344">
            <v>10952424</v>
          </cell>
          <cell r="AH344" t="str">
            <v>研）相原　道子（23-）</v>
          </cell>
          <cell r="AI344">
            <v>100</v>
          </cell>
          <cell r="AJ344">
            <v>0</v>
          </cell>
          <cell r="AK344">
            <v>0</v>
          </cell>
          <cell r="AL344">
            <v>0</v>
          </cell>
          <cell r="AM344">
            <v>0</v>
          </cell>
          <cell r="AN344">
            <v>20806</v>
          </cell>
          <cell r="AO344">
            <v>400000</v>
          </cell>
          <cell r="AP344">
            <v>0</v>
          </cell>
          <cell r="AQ344">
            <v>0</v>
          </cell>
          <cell r="AR344">
            <v>420806</v>
          </cell>
        </row>
        <row r="345">
          <cell r="A345" t="str">
            <v>1616K10254岸田　郁子</v>
          </cell>
          <cell r="B345" t="str">
            <v>岸田　郁子</v>
          </cell>
          <cell r="C345" t="str">
            <v>2018年度</v>
          </cell>
          <cell r="D345" t="str">
            <v>（収入）学術研究助成基金助成金(科基)</v>
          </cell>
          <cell r="E345" t="str">
            <v>1616K10254</v>
          </cell>
          <cell r="F345" t="str">
            <v>（科基）気分障害患者における自律神経活動動態とリワークプログラム有効性の研究</v>
          </cell>
          <cell r="G345" t="str">
            <v>（科基）気分障害患者における自律神経活動</v>
          </cell>
          <cell r="H345" t="str">
            <v>科研費（基金）</v>
          </cell>
          <cell r="I345">
            <v>20160401</v>
          </cell>
          <cell r="J345">
            <v>20190331</v>
          </cell>
          <cell r="K345" t="str">
            <v>2016年度</v>
          </cell>
          <cell r="L345" t="str">
            <v>（支出）学術研究助成基金助成金(科基)</v>
          </cell>
          <cell r="M345" t="str">
            <v>直接経費</v>
          </cell>
          <cell r="N345" t="str">
            <v>科研費</v>
          </cell>
          <cell r="O345" t="str">
            <v>繰越有</v>
          </cell>
          <cell r="P345" t="str">
            <v>客)客員教員等(医学・病院等）</v>
          </cell>
          <cell r="Q345" t="str">
            <v>岸田　郁子</v>
          </cell>
          <cell r="R345" t="str">
            <v>医学研究科</v>
          </cell>
          <cell r="S345" t="str">
            <v>客員教員</v>
          </cell>
          <cell r="W345">
            <v>20190331</v>
          </cell>
          <cell r="X345" t="str">
            <v>開始</v>
          </cell>
          <cell r="Y345" t="str">
            <v>虎谷　裕子</v>
          </cell>
          <cell r="Z345" t="str">
            <v>研究推進部（八景）（29-）</v>
          </cell>
          <cell r="AA345" t="str">
            <v>基盤研究(C)</v>
          </cell>
          <cell r="AB345" t="str">
            <v>16K10254</v>
          </cell>
          <cell r="AC345" t="str">
            <v>許可しない</v>
          </cell>
          <cell r="AD345" t="str">
            <v>許可しない</v>
          </cell>
          <cell r="AE345" t="str">
            <v>許可しない</v>
          </cell>
          <cell r="AF345" t="str">
            <v>直接費</v>
          </cell>
          <cell r="AG345">
            <v>11351099</v>
          </cell>
          <cell r="AH345" t="str">
            <v>客）岸田　郁子（29-）</v>
          </cell>
          <cell r="AI345">
            <v>100</v>
          </cell>
          <cell r="AJ345">
            <v>0</v>
          </cell>
          <cell r="AK345">
            <v>0</v>
          </cell>
          <cell r="AL345">
            <v>0</v>
          </cell>
          <cell r="AM345">
            <v>0</v>
          </cell>
          <cell r="AN345">
            <v>1179101</v>
          </cell>
          <cell r="AO345">
            <v>700000</v>
          </cell>
          <cell r="AP345">
            <v>0</v>
          </cell>
          <cell r="AQ345">
            <v>100000</v>
          </cell>
          <cell r="AR345">
            <v>1779101</v>
          </cell>
        </row>
        <row r="346">
          <cell r="A346" t="str">
            <v>1616K10255藤田　純一</v>
          </cell>
          <cell r="B346" t="str">
            <v>藤田　純一</v>
          </cell>
          <cell r="C346" t="str">
            <v>2018年度</v>
          </cell>
          <cell r="D346" t="str">
            <v>（収入）学術研究助成基金助成金(科基)</v>
          </cell>
          <cell r="E346" t="str">
            <v>1616K10255</v>
          </cell>
          <cell r="F346" t="str">
            <v>（科基）自殺念慮を抱える子供の幻聴体験と自殺企図リスクに関する研究</v>
          </cell>
          <cell r="G346" t="str">
            <v>（科基）自殺念慮を抱える子供の幻聴体験と</v>
          </cell>
          <cell r="H346" t="str">
            <v>科研費（基金）</v>
          </cell>
          <cell r="I346">
            <v>20160401</v>
          </cell>
          <cell r="J346">
            <v>20190331</v>
          </cell>
          <cell r="K346" t="str">
            <v>2016年度</v>
          </cell>
          <cell r="L346" t="str">
            <v>（支出）学術研究助成基金助成金(科基)</v>
          </cell>
          <cell r="M346" t="str">
            <v>直接経費</v>
          </cell>
          <cell r="N346" t="str">
            <v>科研費</v>
          </cell>
          <cell r="O346" t="str">
            <v>繰越有</v>
          </cell>
          <cell r="P346" t="str">
            <v>病）学術院（病院）</v>
          </cell>
          <cell r="Q346" t="str">
            <v>藤田　純一</v>
          </cell>
          <cell r="R346" t="str">
            <v>附属病院</v>
          </cell>
          <cell r="S346" t="str">
            <v>助教</v>
          </cell>
          <cell r="W346">
            <v>20190331</v>
          </cell>
          <cell r="X346" t="str">
            <v>開始</v>
          </cell>
          <cell r="Y346" t="str">
            <v>虎谷　裕子</v>
          </cell>
          <cell r="Z346" t="str">
            <v>研究推進部（八景）（29-）</v>
          </cell>
          <cell r="AA346" t="str">
            <v>基盤研究(C)</v>
          </cell>
          <cell r="AB346" t="str">
            <v>16K10255</v>
          </cell>
          <cell r="AC346" t="str">
            <v>許可しない</v>
          </cell>
          <cell r="AD346" t="str">
            <v>許可しない</v>
          </cell>
          <cell r="AE346" t="str">
            <v>許可しない</v>
          </cell>
          <cell r="AF346" t="str">
            <v>直接費</v>
          </cell>
          <cell r="AG346">
            <v>11001010</v>
          </cell>
          <cell r="AH346" t="str">
            <v>病附）藤田　純一（28-）</v>
          </cell>
          <cell r="AI346">
            <v>100</v>
          </cell>
          <cell r="AJ346">
            <v>0</v>
          </cell>
          <cell r="AK346">
            <v>0</v>
          </cell>
          <cell r="AL346">
            <v>0</v>
          </cell>
          <cell r="AM346">
            <v>0</v>
          </cell>
          <cell r="AN346">
            <v>2496</v>
          </cell>
          <cell r="AO346">
            <v>900000</v>
          </cell>
          <cell r="AP346">
            <v>0</v>
          </cell>
          <cell r="AQ346">
            <v>0</v>
          </cell>
          <cell r="AR346">
            <v>902496</v>
          </cell>
        </row>
        <row r="347">
          <cell r="A347" t="str">
            <v>1616K10289沼田　和司</v>
          </cell>
          <cell r="B347" t="str">
            <v>沼田　和司</v>
          </cell>
          <cell r="C347" t="str">
            <v>2018年度</v>
          </cell>
          <cell r="D347" t="str">
            <v>（収入）学術研究助成基金助成金(科基)</v>
          </cell>
          <cell r="E347" t="str">
            <v>1616K10289</v>
          </cell>
          <cell r="F347" t="str">
            <v>（科基・分）肝細胞癌の高精度放射線治療効果を高めるための放射線性肝障害病態解明</v>
          </cell>
          <cell r="G347" t="str">
            <v>（科基・分）肝細胞癌の高精度放射線治療効</v>
          </cell>
          <cell r="H347" t="str">
            <v>科研費（基金）</v>
          </cell>
          <cell r="I347">
            <v>20160401</v>
          </cell>
          <cell r="J347">
            <v>20210331</v>
          </cell>
          <cell r="K347" t="str">
            <v>2016年度</v>
          </cell>
          <cell r="L347" t="str">
            <v>（支出）学術研究助成基金助成金(科基)</v>
          </cell>
          <cell r="M347" t="str">
            <v>直接経費</v>
          </cell>
          <cell r="N347" t="str">
            <v>科研費</v>
          </cell>
          <cell r="O347" t="str">
            <v>繰越有</v>
          </cell>
          <cell r="P347" t="str">
            <v>病）学術院（病院）</v>
          </cell>
          <cell r="Q347" t="str">
            <v>沼田　和司</v>
          </cell>
          <cell r="R347" t="str">
            <v>センター病院</v>
          </cell>
          <cell r="S347" t="str">
            <v>准教授</v>
          </cell>
          <cell r="W347">
            <v>20210331</v>
          </cell>
          <cell r="X347" t="str">
            <v>開始</v>
          </cell>
          <cell r="Y347" t="str">
            <v>虎谷　裕子</v>
          </cell>
          <cell r="Z347" t="str">
            <v>研究推進部（八景）（29-）</v>
          </cell>
          <cell r="AA347" t="str">
            <v>基盤研究(C) 分担金（日本大学）</v>
          </cell>
          <cell r="AB347" t="str">
            <v>16K10289</v>
          </cell>
          <cell r="AC347" t="str">
            <v>許可しない</v>
          </cell>
          <cell r="AD347" t="str">
            <v>許可しない</v>
          </cell>
          <cell r="AE347" t="str">
            <v>許可しない</v>
          </cell>
          <cell r="AF347" t="str">
            <v>直接費</v>
          </cell>
          <cell r="AG347">
            <v>11005048</v>
          </cell>
          <cell r="AH347" t="str">
            <v>病）沼田　和司</v>
          </cell>
          <cell r="AI347">
            <v>100</v>
          </cell>
          <cell r="AJ347">
            <v>0</v>
          </cell>
          <cell r="AK347">
            <v>0</v>
          </cell>
          <cell r="AL347">
            <v>0</v>
          </cell>
          <cell r="AM347">
            <v>0</v>
          </cell>
          <cell r="AN347">
            <v>190000</v>
          </cell>
          <cell r="AO347">
            <v>0</v>
          </cell>
          <cell r="AP347">
            <v>0</v>
          </cell>
          <cell r="AQ347">
            <v>0</v>
          </cell>
          <cell r="AR347">
            <v>190000</v>
          </cell>
        </row>
        <row r="348">
          <cell r="A348" t="str">
            <v>1616K10323岩澤　多恵</v>
          </cell>
          <cell r="B348" t="str">
            <v>岩澤　多恵</v>
          </cell>
          <cell r="C348" t="str">
            <v>2018年度</v>
          </cell>
          <cell r="D348" t="str">
            <v>（収入）学術研究助成基金助成金(科基)</v>
          </cell>
          <cell r="E348" t="str">
            <v>1616K10323</v>
          </cell>
          <cell r="F348" t="str">
            <v>（科基・分）PC-cineMRIによる肺高血圧症の早期発見と治療効果判定法の確立</v>
          </cell>
          <cell r="G348" t="str">
            <v>（科基・分）PC-cineMRIによる肺高血圧症の</v>
          </cell>
          <cell r="H348" t="str">
            <v>科研費（基金）</v>
          </cell>
          <cell r="I348">
            <v>20160401</v>
          </cell>
          <cell r="J348">
            <v>20190331</v>
          </cell>
          <cell r="K348" t="str">
            <v>2016年度</v>
          </cell>
          <cell r="L348" t="str">
            <v>（支出）学術研究助成基金助成金(科基)</v>
          </cell>
          <cell r="M348" t="str">
            <v>直接経費</v>
          </cell>
          <cell r="N348" t="str">
            <v>科研費</v>
          </cell>
          <cell r="O348" t="str">
            <v>繰越有</v>
          </cell>
          <cell r="P348" t="str">
            <v>客)客員教員等(医学・病院等）</v>
          </cell>
          <cell r="Q348" t="str">
            <v>岩澤　多恵</v>
          </cell>
          <cell r="R348" t="str">
            <v>医学研究科</v>
          </cell>
          <cell r="S348" t="str">
            <v>客員教授</v>
          </cell>
          <cell r="V348">
            <v>20160401</v>
          </cell>
          <cell r="W348">
            <v>20190331</v>
          </cell>
          <cell r="X348" t="str">
            <v>開始</v>
          </cell>
          <cell r="Y348" t="str">
            <v>虎谷　裕子</v>
          </cell>
          <cell r="Z348" t="str">
            <v>研究推進部（八景）（29-）</v>
          </cell>
          <cell r="AA348" t="str">
            <v>基盤研究(C)　分担金(琉球大学)</v>
          </cell>
          <cell r="AB348" t="str">
            <v>16K10323</v>
          </cell>
          <cell r="AC348" t="str">
            <v>許可しない</v>
          </cell>
          <cell r="AD348" t="str">
            <v>許可しない</v>
          </cell>
          <cell r="AE348" t="str">
            <v>許可しない</v>
          </cell>
          <cell r="AF348" t="str">
            <v>直接費</v>
          </cell>
          <cell r="AG348">
            <v>11351186</v>
          </cell>
          <cell r="AH348" t="str">
            <v>客）岩澤　多恵（27-）</v>
          </cell>
          <cell r="AI348">
            <v>100</v>
          </cell>
          <cell r="AJ348">
            <v>0</v>
          </cell>
          <cell r="AK348">
            <v>0</v>
          </cell>
          <cell r="AL348">
            <v>0</v>
          </cell>
          <cell r="AM348">
            <v>0</v>
          </cell>
          <cell r="AN348">
            <v>0</v>
          </cell>
          <cell r="AO348">
            <v>0</v>
          </cell>
          <cell r="AP348">
            <v>0</v>
          </cell>
          <cell r="AQ348">
            <v>0</v>
          </cell>
          <cell r="AR348">
            <v>0</v>
          </cell>
        </row>
        <row r="349">
          <cell r="A349" t="str">
            <v>1616K10582廣島　幸彦</v>
          </cell>
          <cell r="B349" t="str">
            <v>廣島　幸彦</v>
          </cell>
          <cell r="C349" t="str">
            <v>2018年度</v>
          </cell>
          <cell r="D349" t="str">
            <v>（収入）学術研究助成基金助成金(科基)</v>
          </cell>
          <cell r="E349" t="str">
            <v>1616K10582</v>
          </cell>
          <cell r="F349" t="str">
            <v>（科基）ALPPS手術による残肝容量増大メカニズムの解明</v>
          </cell>
          <cell r="G349" t="str">
            <v>（科基）ALPPS手術による残肝容量増大</v>
          </cell>
          <cell r="H349" t="str">
            <v>科研費（基金）</v>
          </cell>
          <cell r="I349">
            <v>20170401</v>
          </cell>
          <cell r="J349">
            <v>20190331</v>
          </cell>
          <cell r="K349" t="str">
            <v>2017年度</v>
          </cell>
          <cell r="L349" t="str">
            <v>（支出）学術研究助成基金助成金(科基)</v>
          </cell>
          <cell r="M349" t="str">
            <v>直接経費</v>
          </cell>
          <cell r="N349" t="str">
            <v>科研費</v>
          </cell>
          <cell r="O349" t="str">
            <v>繰越有</v>
          </cell>
          <cell r="P349" t="str">
            <v>病）学術院（病院）</v>
          </cell>
          <cell r="Q349" t="str">
            <v>田中　邦哉</v>
          </cell>
          <cell r="R349" t="str">
            <v>センター病院</v>
          </cell>
          <cell r="S349" t="str">
            <v>准教授</v>
          </cell>
          <cell r="W349">
            <v>20190331</v>
          </cell>
          <cell r="X349" t="str">
            <v>開始</v>
          </cell>
          <cell r="Y349" t="str">
            <v>虎谷　裕子</v>
          </cell>
          <cell r="Z349" t="str">
            <v>研究推進部（八景）（29-）</v>
          </cell>
          <cell r="AA349" t="str">
            <v>基盤研究(C) 転入（帝京大学 H29.4.1）</v>
          </cell>
          <cell r="AB349" t="str">
            <v>16K10582</v>
          </cell>
          <cell r="AC349" t="str">
            <v>許可しない</v>
          </cell>
          <cell r="AD349" t="str">
            <v>許可しない</v>
          </cell>
          <cell r="AE349" t="str">
            <v>許可しない</v>
          </cell>
          <cell r="AF349" t="str">
            <v>直接費</v>
          </cell>
          <cell r="AG349">
            <v>11001476</v>
          </cell>
          <cell r="AH349" t="str">
            <v>病附）廣島　幸彦（29-）</v>
          </cell>
          <cell r="AI349">
            <v>0</v>
          </cell>
          <cell r="AJ349">
            <v>0</v>
          </cell>
          <cell r="AK349">
            <v>0</v>
          </cell>
          <cell r="AL349">
            <v>0</v>
          </cell>
          <cell r="AM349">
            <v>0</v>
          </cell>
          <cell r="AN349">
            <v>555288</v>
          </cell>
          <cell r="AO349">
            <v>0</v>
          </cell>
          <cell r="AP349">
            <v>700000</v>
          </cell>
          <cell r="AQ349">
            <v>0</v>
          </cell>
          <cell r="AR349">
            <v>1255288</v>
          </cell>
        </row>
        <row r="350">
          <cell r="A350" t="str">
            <v>1616K10582田中　邦哉</v>
          </cell>
          <cell r="B350" t="str">
            <v>田中　邦哉</v>
          </cell>
          <cell r="C350" t="str">
            <v>2018年度</v>
          </cell>
          <cell r="D350" t="str">
            <v>（収入）学術研究助成基金助成金(科基)</v>
          </cell>
          <cell r="E350" t="str">
            <v>1616K10582</v>
          </cell>
          <cell r="F350" t="str">
            <v>（科基）ALPPS手術による残肝容量増大メカニズムの解明</v>
          </cell>
          <cell r="G350" t="str">
            <v>（科基）ALPPS手術による残肝容量増大</v>
          </cell>
          <cell r="H350" t="str">
            <v>科研費（基金）</v>
          </cell>
          <cell r="I350">
            <v>20170401</v>
          </cell>
          <cell r="J350">
            <v>20190331</v>
          </cell>
          <cell r="K350" t="str">
            <v>2017年度</v>
          </cell>
          <cell r="L350" t="str">
            <v>（支出）学術研究助成基金助成金(科基)</v>
          </cell>
          <cell r="M350" t="str">
            <v>直接経費</v>
          </cell>
          <cell r="N350" t="str">
            <v>科研費</v>
          </cell>
          <cell r="O350" t="str">
            <v>繰越有</v>
          </cell>
          <cell r="P350" t="str">
            <v>病）学術院（病院）</v>
          </cell>
          <cell r="Q350" t="str">
            <v>田中　邦哉</v>
          </cell>
          <cell r="R350" t="str">
            <v>センター病院</v>
          </cell>
          <cell r="S350" t="str">
            <v>准教授</v>
          </cell>
          <cell r="W350">
            <v>20190331</v>
          </cell>
          <cell r="X350" t="str">
            <v>開始</v>
          </cell>
          <cell r="Y350" t="str">
            <v>虎谷　裕子</v>
          </cell>
          <cell r="Z350" t="str">
            <v>研究推進部（八景）（29-）</v>
          </cell>
          <cell r="AA350" t="str">
            <v>基盤研究(C) 転入（帝京大学 H29.4.1）</v>
          </cell>
          <cell r="AB350" t="str">
            <v>16K10582</v>
          </cell>
          <cell r="AC350" t="str">
            <v>許可しない</v>
          </cell>
          <cell r="AD350" t="str">
            <v>許可しない</v>
          </cell>
          <cell r="AE350" t="str">
            <v>許可しない</v>
          </cell>
          <cell r="AF350" t="str">
            <v>直接費</v>
          </cell>
          <cell r="AG350">
            <v>11351118</v>
          </cell>
          <cell r="AH350" t="str">
            <v>客）田中　邦哉（30-）</v>
          </cell>
          <cell r="AI350">
            <v>100</v>
          </cell>
          <cell r="AJ350">
            <v>0</v>
          </cell>
          <cell r="AK350">
            <v>0</v>
          </cell>
          <cell r="AL350">
            <v>0</v>
          </cell>
          <cell r="AM350">
            <v>0</v>
          </cell>
          <cell r="AN350">
            <v>0</v>
          </cell>
          <cell r="AO350">
            <v>0</v>
          </cell>
          <cell r="AP350">
            <v>1240277</v>
          </cell>
          <cell r="AQ350">
            <v>700000</v>
          </cell>
          <cell r="AR350">
            <v>540277</v>
          </cell>
        </row>
        <row r="351">
          <cell r="A351" t="str">
            <v>1616K10734末永　潤</v>
          </cell>
          <cell r="B351" t="str">
            <v>末永　潤</v>
          </cell>
          <cell r="C351" t="str">
            <v>2018年度</v>
          </cell>
          <cell r="D351" t="str">
            <v>（収入）学術研究助成基金助成金(科基)</v>
          </cell>
          <cell r="E351" t="str">
            <v>1616K10734</v>
          </cell>
          <cell r="F351" t="str">
            <v>（科基）脳虚血後の、メラトニンの神経保護効果：IL‐4によるミクログリアの活性化の経路</v>
          </cell>
          <cell r="G351" t="str">
            <v>（科基）脳虚血後の、メラトニンの神経保護</v>
          </cell>
          <cell r="H351" t="str">
            <v>科研費（基金）</v>
          </cell>
          <cell r="I351">
            <v>20160401</v>
          </cell>
          <cell r="J351">
            <v>20190331</v>
          </cell>
          <cell r="K351" t="str">
            <v>2016年度</v>
          </cell>
          <cell r="L351" t="str">
            <v>（支出）学術研究助成基金助成金(科基)</v>
          </cell>
          <cell r="M351" t="str">
            <v>直接経費</v>
          </cell>
          <cell r="N351" t="str">
            <v>科研費</v>
          </cell>
          <cell r="O351" t="str">
            <v>繰越有</v>
          </cell>
          <cell r="P351" t="str">
            <v>研）学術院（福浦）</v>
          </cell>
          <cell r="Q351" t="str">
            <v>末永　潤</v>
          </cell>
          <cell r="R351" t="str">
            <v>医学研究科</v>
          </cell>
          <cell r="S351" t="str">
            <v>助教</v>
          </cell>
          <cell r="W351">
            <v>20190331</v>
          </cell>
          <cell r="X351" t="str">
            <v>開始</v>
          </cell>
          <cell r="Y351" t="str">
            <v>虎谷　裕子</v>
          </cell>
          <cell r="Z351" t="str">
            <v>研究推進部（八景）（29-）</v>
          </cell>
          <cell r="AA351" t="str">
            <v>基盤研究(C)</v>
          </cell>
          <cell r="AB351" t="str">
            <v>16K10734</v>
          </cell>
          <cell r="AC351" t="str">
            <v>許可しない</v>
          </cell>
          <cell r="AD351" t="str">
            <v>許可しない</v>
          </cell>
          <cell r="AE351" t="str">
            <v>許可しない</v>
          </cell>
          <cell r="AF351" t="str">
            <v>直接費</v>
          </cell>
          <cell r="AG351">
            <v>10952159</v>
          </cell>
          <cell r="AH351" t="str">
            <v>研）末永　潤（28-）</v>
          </cell>
          <cell r="AI351">
            <v>100</v>
          </cell>
          <cell r="AJ351">
            <v>0</v>
          </cell>
          <cell r="AK351">
            <v>0</v>
          </cell>
          <cell r="AL351">
            <v>0</v>
          </cell>
          <cell r="AM351">
            <v>0</v>
          </cell>
          <cell r="AN351">
            <v>392548</v>
          </cell>
          <cell r="AO351">
            <v>200000</v>
          </cell>
          <cell r="AP351">
            <v>0</v>
          </cell>
          <cell r="AQ351">
            <v>0</v>
          </cell>
          <cell r="AR351">
            <v>592548</v>
          </cell>
        </row>
        <row r="352">
          <cell r="A352" t="str">
            <v>1616K10765立石　健祐</v>
          </cell>
          <cell r="B352" t="str">
            <v>立石　健祐</v>
          </cell>
          <cell r="C352" t="str">
            <v>2018年度</v>
          </cell>
          <cell r="D352" t="str">
            <v>（収入）学術研究助成基金助成金(科基)</v>
          </cell>
          <cell r="E352" t="str">
            <v>1616K10765</v>
          </cell>
          <cell r="F352" t="str">
            <v>（科基）IDH1変異神経膠種に対するNAD+枯渇促進を目的とした修飾療法の開発</v>
          </cell>
          <cell r="G352" t="str">
            <v>（科基）IDH1変異神経膠種に対するNA</v>
          </cell>
          <cell r="H352" t="str">
            <v>科研費（基金）</v>
          </cell>
          <cell r="I352">
            <v>20160401</v>
          </cell>
          <cell r="J352">
            <v>20190331</v>
          </cell>
          <cell r="K352" t="str">
            <v>2016年度</v>
          </cell>
          <cell r="L352" t="str">
            <v>（支出）学術研究助成基金助成金(科基)</v>
          </cell>
          <cell r="M352" t="str">
            <v>直接経費</v>
          </cell>
          <cell r="N352" t="str">
            <v>科研費</v>
          </cell>
          <cell r="O352" t="str">
            <v>繰越有</v>
          </cell>
          <cell r="P352" t="str">
            <v>研）学術院（福浦）</v>
          </cell>
          <cell r="Q352" t="str">
            <v>立石　健祐</v>
          </cell>
          <cell r="R352" t="str">
            <v>医学研究科</v>
          </cell>
          <cell r="S352" t="str">
            <v>助教</v>
          </cell>
          <cell r="W352">
            <v>20190331</v>
          </cell>
          <cell r="X352" t="str">
            <v>開始</v>
          </cell>
          <cell r="Y352" t="str">
            <v>虎谷　裕子</v>
          </cell>
          <cell r="Z352" t="str">
            <v>研究推進部（八景）（29-）</v>
          </cell>
          <cell r="AA352" t="str">
            <v>基盤研究(C)</v>
          </cell>
          <cell r="AB352" t="str">
            <v>16K10765</v>
          </cell>
          <cell r="AC352" t="str">
            <v>許可しない</v>
          </cell>
          <cell r="AD352" t="str">
            <v>許可しない</v>
          </cell>
          <cell r="AE352" t="str">
            <v>許可しない</v>
          </cell>
          <cell r="AF352" t="str">
            <v>直接費</v>
          </cell>
          <cell r="AG352">
            <v>10952168</v>
          </cell>
          <cell r="AH352" t="str">
            <v>研）立石　健祐（28-）</v>
          </cell>
          <cell r="AI352">
            <v>100</v>
          </cell>
          <cell r="AJ352">
            <v>0</v>
          </cell>
          <cell r="AK352">
            <v>0</v>
          </cell>
          <cell r="AL352">
            <v>0</v>
          </cell>
          <cell r="AM352">
            <v>0</v>
          </cell>
          <cell r="AN352">
            <v>0</v>
          </cell>
          <cell r="AO352">
            <v>1000000</v>
          </cell>
          <cell r="AP352">
            <v>0</v>
          </cell>
          <cell r="AQ352">
            <v>0</v>
          </cell>
          <cell r="AR352">
            <v>1000000</v>
          </cell>
        </row>
        <row r="353">
          <cell r="A353" t="str">
            <v>1616K10781山本　哲哉</v>
          </cell>
          <cell r="B353" t="str">
            <v>山本　哲哉</v>
          </cell>
          <cell r="C353" t="str">
            <v>2018年度</v>
          </cell>
          <cell r="D353" t="str">
            <v>（収入）学術研究助成基金助成金(科基)</v>
          </cell>
          <cell r="E353" t="str">
            <v>1616K10781</v>
          </cell>
          <cell r="F353" t="str">
            <v>（科基・分）低侵襲レーザー内視鏡治療器を用いた定位的光線力学療法の確立</v>
          </cell>
          <cell r="G353" t="str">
            <v>（科基・分）低侵襲レーザー内視鏡治療器を</v>
          </cell>
          <cell r="H353" t="str">
            <v>科研費（基金）</v>
          </cell>
          <cell r="I353">
            <v>20170401</v>
          </cell>
          <cell r="J353">
            <v>20190331</v>
          </cell>
          <cell r="K353" t="str">
            <v>2017年度</v>
          </cell>
          <cell r="L353" t="str">
            <v>（支出）学術研究助成基金助成金(科基)</v>
          </cell>
          <cell r="M353" t="str">
            <v>直接経費</v>
          </cell>
          <cell r="N353" t="str">
            <v>科研費</v>
          </cell>
          <cell r="O353" t="str">
            <v>繰越有</v>
          </cell>
          <cell r="P353" t="str">
            <v>研）学術院（福浦）</v>
          </cell>
          <cell r="Q353" t="str">
            <v>山本　哲哉</v>
          </cell>
          <cell r="R353" t="str">
            <v>医学研究科</v>
          </cell>
          <cell r="S353" t="str">
            <v>教授</v>
          </cell>
          <cell r="W353">
            <v>20190331</v>
          </cell>
          <cell r="X353" t="str">
            <v>開始</v>
          </cell>
          <cell r="Y353" t="str">
            <v>虎谷　裕子</v>
          </cell>
          <cell r="Z353" t="str">
            <v>研究推進部（八景）（29-）</v>
          </cell>
          <cell r="AA353" t="str">
            <v>基盤研究(C) 分担金（筑波大学）</v>
          </cell>
          <cell r="AB353" t="str">
            <v>16K10781</v>
          </cell>
          <cell r="AC353" t="str">
            <v>許可しない</v>
          </cell>
          <cell r="AD353" t="str">
            <v>許可しない</v>
          </cell>
          <cell r="AE353" t="str">
            <v>許可しない</v>
          </cell>
          <cell r="AF353" t="str">
            <v>直接費</v>
          </cell>
          <cell r="AG353">
            <v>10952230</v>
          </cell>
          <cell r="AH353" t="str">
            <v>研）山本　哲哉（29-）</v>
          </cell>
          <cell r="AI353">
            <v>100</v>
          </cell>
          <cell r="AJ353">
            <v>0</v>
          </cell>
          <cell r="AK353">
            <v>0</v>
          </cell>
          <cell r="AL353">
            <v>0</v>
          </cell>
          <cell r="AM353">
            <v>0</v>
          </cell>
          <cell r="AN353">
            <v>0</v>
          </cell>
          <cell r="AO353">
            <v>50000</v>
          </cell>
          <cell r="AP353">
            <v>0</v>
          </cell>
          <cell r="AQ353">
            <v>0</v>
          </cell>
          <cell r="AR353">
            <v>50000</v>
          </cell>
        </row>
        <row r="354">
          <cell r="A354" t="str">
            <v>1616K10911小林　直実</v>
          </cell>
          <cell r="B354" t="str">
            <v>小林　直実</v>
          </cell>
          <cell r="C354" t="str">
            <v>2018年度</v>
          </cell>
          <cell r="D354" t="str">
            <v>（収入）学術研究助成基金助成金(科基)</v>
          </cell>
          <cell r="E354" t="str">
            <v>1616K10911</v>
          </cell>
          <cell r="F354" t="str">
            <v>（科基）人工関節周囲感染における新しい診断ツールの開発</v>
          </cell>
          <cell r="G354" t="str">
            <v>（科基）人工関節周囲感染における新しい診</v>
          </cell>
          <cell r="H354" t="str">
            <v>科研費（基金）</v>
          </cell>
          <cell r="I354">
            <v>20160401</v>
          </cell>
          <cell r="J354">
            <v>20190331</v>
          </cell>
          <cell r="K354" t="str">
            <v>2016年度</v>
          </cell>
          <cell r="L354" t="str">
            <v>（支出）学術研究助成基金助成金(科基)</v>
          </cell>
          <cell r="M354" t="str">
            <v>直接経費</v>
          </cell>
          <cell r="N354" t="str">
            <v>科研費</v>
          </cell>
          <cell r="O354" t="str">
            <v>繰越有</v>
          </cell>
          <cell r="P354" t="str">
            <v>病）学術院（病院）</v>
          </cell>
          <cell r="Q354" t="str">
            <v>雪澤　洋平</v>
          </cell>
          <cell r="R354" t="str">
            <v>附属病院</v>
          </cell>
          <cell r="S354" t="str">
            <v>客員研究員</v>
          </cell>
          <cell r="W354">
            <v>20190331</v>
          </cell>
          <cell r="X354" t="str">
            <v>開始</v>
          </cell>
          <cell r="Y354" t="str">
            <v>虎谷　裕子</v>
          </cell>
          <cell r="Z354" t="str">
            <v>研究推進部（八景）（29-）</v>
          </cell>
          <cell r="AA354" t="str">
            <v>基盤研究(C)</v>
          </cell>
          <cell r="AB354" t="str">
            <v>16K10911</v>
          </cell>
          <cell r="AC354" t="str">
            <v>許可しない</v>
          </cell>
          <cell r="AD354" t="str">
            <v>許可しない</v>
          </cell>
          <cell r="AE354" t="str">
            <v>許可しない</v>
          </cell>
          <cell r="AF354" t="str">
            <v>直接費</v>
          </cell>
          <cell r="AG354">
            <v>11001136</v>
          </cell>
          <cell r="AH354" t="str">
            <v>病附）小林　直実(19-)</v>
          </cell>
          <cell r="AI354">
            <v>0</v>
          </cell>
          <cell r="AJ354">
            <v>0</v>
          </cell>
          <cell r="AK354">
            <v>0</v>
          </cell>
          <cell r="AL354">
            <v>0</v>
          </cell>
          <cell r="AM354">
            <v>0</v>
          </cell>
          <cell r="AN354">
            <v>0</v>
          </cell>
          <cell r="AO354">
            <v>0</v>
          </cell>
          <cell r="AP354">
            <v>400000</v>
          </cell>
          <cell r="AQ354">
            <v>0</v>
          </cell>
          <cell r="AR354">
            <v>400000</v>
          </cell>
        </row>
        <row r="355">
          <cell r="A355" t="str">
            <v>1616K10911稲葉　裕</v>
          </cell>
          <cell r="B355" t="str">
            <v>稲葉　裕</v>
          </cell>
          <cell r="C355" t="str">
            <v>2018年度</v>
          </cell>
          <cell r="D355" t="str">
            <v>（収入）学術研究助成基金助成金(科基)</v>
          </cell>
          <cell r="E355" t="str">
            <v>1616K10911</v>
          </cell>
          <cell r="F355" t="str">
            <v>（科基）人工関節周囲感染における新しい診断ツールの開発</v>
          </cell>
          <cell r="G355" t="str">
            <v>（科基）人工関節周囲感染における新しい診</v>
          </cell>
          <cell r="H355" t="str">
            <v>科研費（基金）</v>
          </cell>
          <cell r="I355">
            <v>20160401</v>
          </cell>
          <cell r="J355">
            <v>20190331</v>
          </cell>
          <cell r="K355" t="str">
            <v>2016年度</v>
          </cell>
          <cell r="L355" t="str">
            <v>（支出）学術研究助成基金助成金(科基)</v>
          </cell>
          <cell r="M355" t="str">
            <v>直接経費</v>
          </cell>
          <cell r="N355" t="str">
            <v>科研費</v>
          </cell>
          <cell r="O355" t="str">
            <v>繰越有</v>
          </cell>
          <cell r="P355" t="str">
            <v>病）学術院（病院）</v>
          </cell>
          <cell r="Q355" t="str">
            <v>雪澤　洋平</v>
          </cell>
          <cell r="R355" t="str">
            <v>附属病院</v>
          </cell>
          <cell r="S355" t="str">
            <v>客員研究員</v>
          </cell>
          <cell r="W355">
            <v>20190331</v>
          </cell>
          <cell r="X355" t="str">
            <v>開始</v>
          </cell>
          <cell r="Y355" t="str">
            <v>虎谷　裕子</v>
          </cell>
          <cell r="Z355" t="str">
            <v>研究推進部（八景）（29-）</v>
          </cell>
          <cell r="AA355" t="str">
            <v>基盤研究(C)</v>
          </cell>
          <cell r="AB355" t="str">
            <v>16K10911</v>
          </cell>
          <cell r="AC355" t="str">
            <v>許可しない</v>
          </cell>
          <cell r="AD355" t="str">
            <v>許可しない</v>
          </cell>
          <cell r="AE355" t="str">
            <v>許可しない</v>
          </cell>
          <cell r="AF355" t="str">
            <v>直接費</v>
          </cell>
          <cell r="AG355">
            <v>10952016</v>
          </cell>
          <cell r="AH355" t="str">
            <v>研）稲葉　裕（30-）</v>
          </cell>
          <cell r="AI355">
            <v>0</v>
          </cell>
          <cell r="AJ355">
            <v>0</v>
          </cell>
          <cell r="AK355">
            <v>0</v>
          </cell>
          <cell r="AL355">
            <v>0</v>
          </cell>
          <cell r="AM355">
            <v>0</v>
          </cell>
          <cell r="AN355">
            <v>0</v>
          </cell>
          <cell r="AO355">
            <v>0</v>
          </cell>
          <cell r="AP355">
            <v>300000</v>
          </cell>
          <cell r="AQ355">
            <v>0</v>
          </cell>
          <cell r="AR355">
            <v>300000</v>
          </cell>
        </row>
        <row r="356">
          <cell r="A356" t="str">
            <v>1616K10911雪澤　洋平</v>
          </cell>
          <cell r="B356" t="str">
            <v>雪澤　洋平</v>
          </cell>
          <cell r="C356" t="str">
            <v>2018年度</v>
          </cell>
          <cell r="D356" t="str">
            <v>（収入）学術研究助成基金助成金(科基)</v>
          </cell>
          <cell r="E356" t="str">
            <v>1616K10911</v>
          </cell>
          <cell r="F356" t="str">
            <v>（科基）人工関節周囲感染における新しい診断ツールの開発</v>
          </cell>
          <cell r="G356" t="str">
            <v>（科基）人工関節周囲感染における新しい診</v>
          </cell>
          <cell r="H356" t="str">
            <v>科研費（基金）</v>
          </cell>
          <cell r="I356">
            <v>20160401</v>
          </cell>
          <cell r="J356">
            <v>20190331</v>
          </cell>
          <cell r="K356" t="str">
            <v>2016年度</v>
          </cell>
          <cell r="L356" t="str">
            <v>（支出）学術研究助成基金助成金(科基)</v>
          </cell>
          <cell r="M356" t="str">
            <v>直接経費</v>
          </cell>
          <cell r="N356" t="str">
            <v>科研費</v>
          </cell>
          <cell r="O356" t="str">
            <v>繰越有</v>
          </cell>
          <cell r="P356" t="str">
            <v>病）学術院（病院）</v>
          </cell>
          <cell r="Q356" t="str">
            <v>雪澤　洋平</v>
          </cell>
          <cell r="R356" t="str">
            <v>附属病院</v>
          </cell>
          <cell r="S356" t="str">
            <v>客員研究員</v>
          </cell>
          <cell r="W356">
            <v>20190331</v>
          </cell>
          <cell r="X356" t="str">
            <v>開始</v>
          </cell>
          <cell r="Y356" t="str">
            <v>虎谷　裕子</v>
          </cell>
          <cell r="Z356" t="str">
            <v>研究推進部（八景）（29-）</v>
          </cell>
          <cell r="AA356" t="str">
            <v>基盤研究(C)</v>
          </cell>
          <cell r="AB356" t="str">
            <v>16K10911</v>
          </cell>
          <cell r="AC356" t="str">
            <v>許可しない</v>
          </cell>
          <cell r="AD356" t="str">
            <v>許可しない</v>
          </cell>
          <cell r="AE356" t="str">
            <v>許可しない</v>
          </cell>
          <cell r="AF356" t="str">
            <v>直接費</v>
          </cell>
          <cell r="AG356">
            <v>11005087</v>
          </cell>
          <cell r="AH356" t="str">
            <v>病）雪澤　洋平（29-）</v>
          </cell>
          <cell r="AI356">
            <v>100</v>
          </cell>
          <cell r="AJ356">
            <v>0</v>
          </cell>
          <cell r="AK356">
            <v>0</v>
          </cell>
          <cell r="AL356">
            <v>0</v>
          </cell>
          <cell r="AM356">
            <v>0</v>
          </cell>
          <cell r="AN356">
            <v>0</v>
          </cell>
          <cell r="AO356">
            <v>900000</v>
          </cell>
          <cell r="AP356">
            <v>0</v>
          </cell>
          <cell r="AQ356">
            <v>700000</v>
          </cell>
          <cell r="AR356">
            <v>200000</v>
          </cell>
        </row>
        <row r="357">
          <cell r="A357" t="str">
            <v>1616K10912稲葉　裕</v>
          </cell>
          <cell r="B357" t="str">
            <v>稲葉　裕</v>
          </cell>
          <cell r="C357" t="str">
            <v>2018年度</v>
          </cell>
          <cell r="D357" t="str">
            <v>（収入）学術研究助成基金助成金(科基)</v>
          </cell>
          <cell r="E357" t="str">
            <v>1616K10912</v>
          </cell>
          <cell r="F357" t="str">
            <v>（科基）リアルタイム個別筋活動評価による変形性股関節症の病態把握と治療評価</v>
          </cell>
          <cell r="G357" t="str">
            <v>（科基）リアルタイム個別筋活動評価による</v>
          </cell>
          <cell r="H357" t="str">
            <v>科研費（基金）</v>
          </cell>
          <cell r="I357">
            <v>20160401</v>
          </cell>
          <cell r="J357">
            <v>20190331</v>
          </cell>
          <cell r="K357" t="str">
            <v>2016年度</v>
          </cell>
          <cell r="L357" t="str">
            <v>（支出）学術研究助成基金助成金(科基)</v>
          </cell>
          <cell r="M357" t="str">
            <v>直接経費</v>
          </cell>
          <cell r="N357" t="str">
            <v>科研費</v>
          </cell>
          <cell r="O357" t="str">
            <v>繰越有</v>
          </cell>
          <cell r="P357" t="str">
            <v>病）学術院（病院）</v>
          </cell>
          <cell r="Q357" t="str">
            <v>稲葉　裕</v>
          </cell>
          <cell r="R357" t="str">
            <v>附属病院</v>
          </cell>
          <cell r="S357" t="str">
            <v>准教授</v>
          </cell>
          <cell r="W357">
            <v>20190331</v>
          </cell>
          <cell r="X357" t="str">
            <v>開始</v>
          </cell>
          <cell r="Y357" t="str">
            <v>虎谷　裕子</v>
          </cell>
          <cell r="Z357" t="str">
            <v>研究推進部（八景）（29-）</v>
          </cell>
          <cell r="AA357" t="str">
            <v>基盤研究(C)</v>
          </cell>
          <cell r="AB357" t="str">
            <v>16K10912</v>
          </cell>
          <cell r="AC357" t="str">
            <v>許可しない</v>
          </cell>
          <cell r="AD357" t="str">
            <v>許可しない</v>
          </cell>
          <cell r="AE357" t="str">
            <v>許可しない</v>
          </cell>
          <cell r="AF357" t="str">
            <v>直接費</v>
          </cell>
          <cell r="AG357">
            <v>10952016</v>
          </cell>
          <cell r="AH357" t="str">
            <v>研）稲葉　裕（30-）</v>
          </cell>
          <cell r="AI357">
            <v>100</v>
          </cell>
          <cell r="AJ357">
            <v>0</v>
          </cell>
          <cell r="AK357">
            <v>0</v>
          </cell>
          <cell r="AL357">
            <v>0</v>
          </cell>
          <cell r="AM357">
            <v>0</v>
          </cell>
          <cell r="AN357">
            <v>0</v>
          </cell>
          <cell r="AO357">
            <v>1000000</v>
          </cell>
          <cell r="AP357">
            <v>0</v>
          </cell>
          <cell r="AQ357">
            <v>200000</v>
          </cell>
          <cell r="AR357">
            <v>800000</v>
          </cell>
        </row>
        <row r="358">
          <cell r="A358" t="str">
            <v>1616K10945宮﨑　智之</v>
          </cell>
          <cell r="B358" t="str">
            <v>宮﨑　智之</v>
          </cell>
          <cell r="C358" t="str">
            <v>2018年度</v>
          </cell>
          <cell r="D358" t="str">
            <v>（収入）学術研究助成基金助成金(科基)</v>
          </cell>
          <cell r="E358" t="str">
            <v>1616K10945</v>
          </cell>
          <cell r="F358" t="str">
            <v>（科基）幼若動物の鎮静耐性におけるカリウム－塩素イオン共輸送担体の機能解析と治療法開発</v>
          </cell>
          <cell r="G358" t="str">
            <v>（科基）幼若動物の鎮静耐性におけるカリウ</v>
          </cell>
          <cell r="H358" t="str">
            <v>科研費（基金）</v>
          </cell>
          <cell r="I358">
            <v>20160401</v>
          </cell>
          <cell r="J358">
            <v>20190331</v>
          </cell>
          <cell r="K358" t="str">
            <v>2016年度</v>
          </cell>
          <cell r="L358" t="str">
            <v>（支出）学術研究助成基金助成金(科基)</v>
          </cell>
          <cell r="M358" t="str">
            <v>直接経費</v>
          </cell>
          <cell r="N358" t="str">
            <v>科研費</v>
          </cell>
          <cell r="O358" t="str">
            <v>繰越有</v>
          </cell>
          <cell r="P358" t="str">
            <v>客)客員教員等(医学・病院等）</v>
          </cell>
          <cell r="Q358" t="str">
            <v>安藤　富男</v>
          </cell>
          <cell r="R358" t="str">
            <v>医学研究科</v>
          </cell>
          <cell r="S358" t="str">
            <v>客員教授</v>
          </cell>
          <cell r="W358">
            <v>20190331</v>
          </cell>
          <cell r="X358" t="str">
            <v>開始</v>
          </cell>
          <cell r="Y358" t="str">
            <v>虎谷　裕子</v>
          </cell>
          <cell r="Z358" t="str">
            <v>研究推進部（八景）（29-）</v>
          </cell>
          <cell r="AA358" t="str">
            <v>基盤研究(C)</v>
          </cell>
          <cell r="AB358" t="str">
            <v>16K10945</v>
          </cell>
          <cell r="AC358" t="str">
            <v>許可しない</v>
          </cell>
          <cell r="AD358" t="str">
            <v>許可しない</v>
          </cell>
          <cell r="AE358" t="str">
            <v>許可しない</v>
          </cell>
          <cell r="AF358" t="str">
            <v>直接費</v>
          </cell>
          <cell r="AG358">
            <v>10952389</v>
          </cell>
          <cell r="AH358" t="str">
            <v>研）宮崎　智之（22-）</v>
          </cell>
          <cell r="AI358">
            <v>0</v>
          </cell>
          <cell r="AJ358">
            <v>0</v>
          </cell>
          <cell r="AK358">
            <v>0</v>
          </cell>
          <cell r="AL358">
            <v>0</v>
          </cell>
          <cell r="AM358">
            <v>0</v>
          </cell>
          <cell r="AN358">
            <v>3605</v>
          </cell>
          <cell r="AO358">
            <v>0</v>
          </cell>
          <cell r="AP358">
            <v>300000</v>
          </cell>
          <cell r="AQ358">
            <v>0</v>
          </cell>
          <cell r="AR358">
            <v>303605</v>
          </cell>
        </row>
        <row r="359">
          <cell r="A359" t="str">
            <v>1616K10945安藤　富男</v>
          </cell>
          <cell r="B359" t="str">
            <v>安藤　富男</v>
          </cell>
          <cell r="C359" t="str">
            <v>2018年度</v>
          </cell>
          <cell r="D359" t="str">
            <v>（収入）学術研究助成基金助成金(科基)</v>
          </cell>
          <cell r="E359" t="str">
            <v>1616K10945</v>
          </cell>
          <cell r="F359" t="str">
            <v>（科基）幼若動物の鎮静耐性におけるカリウム－塩素イオン共輸送担体の機能解析と治療法開発</v>
          </cell>
          <cell r="G359" t="str">
            <v>（科基）幼若動物の鎮静耐性におけるカリウ</v>
          </cell>
          <cell r="H359" t="str">
            <v>科研費（基金）</v>
          </cell>
          <cell r="I359">
            <v>20160401</v>
          </cell>
          <cell r="J359">
            <v>20190331</v>
          </cell>
          <cell r="K359" t="str">
            <v>2016年度</v>
          </cell>
          <cell r="L359" t="str">
            <v>（支出）学術研究助成基金助成金(科基)</v>
          </cell>
          <cell r="M359" t="str">
            <v>直接経費</v>
          </cell>
          <cell r="N359" t="str">
            <v>科研費</v>
          </cell>
          <cell r="O359" t="str">
            <v>繰越有</v>
          </cell>
          <cell r="P359" t="str">
            <v>客)客員教員等(医学・病院等）</v>
          </cell>
          <cell r="Q359" t="str">
            <v>安藤　富男</v>
          </cell>
          <cell r="R359" t="str">
            <v>医学研究科</v>
          </cell>
          <cell r="S359" t="str">
            <v>客員教授</v>
          </cell>
          <cell r="W359">
            <v>20190331</v>
          </cell>
          <cell r="X359" t="str">
            <v>開始</v>
          </cell>
          <cell r="Y359" t="str">
            <v>虎谷　裕子</v>
          </cell>
          <cell r="Z359" t="str">
            <v>研究推進部（八景）（29-）</v>
          </cell>
          <cell r="AA359" t="str">
            <v>基盤研究(C)</v>
          </cell>
          <cell r="AB359" t="str">
            <v>16K10945</v>
          </cell>
          <cell r="AC359" t="str">
            <v>許可しない</v>
          </cell>
          <cell r="AD359" t="str">
            <v>許可しない</v>
          </cell>
          <cell r="AE359" t="str">
            <v>許可しない</v>
          </cell>
          <cell r="AF359" t="str">
            <v>直接費</v>
          </cell>
          <cell r="AG359">
            <v>11351029</v>
          </cell>
          <cell r="AH359" t="str">
            <v>客）安藤　富男</v>
          </cell>
          <cell r="AI359">
            <v>100</v>
          </cell>
          <cell r="AJ359">
            <v>0</v>
          </cell>
          <cell r="AK359">
            <v>0</v>
          </cell>
          <cell r="AL359">
            <v>0</v>
          </cell>
          <cell r="AM359">
            <v>0</v>
          </cell>
          <cell r="AN359">
            <v>71981</v>
          </cell>
          <cell r="AO359">
            <v>1300000</v>
          </cell>
          <cell r="AP359">
            <v>0</v>
          </cell>
          <cell r="AQ359">
            <v>300000</v>
          </cell>
          <cell r="AR359">
            <v>1071981</v>
          </cell>
        </row>
        <row r="360">
          <cell r="A360" t="str">
            <v>1616K10968水野　祐介</v>
          </cell>
          <cell r="B360" t="str">
            <v>水野　祐介</v>
          </cell>
          <cell r="C360" t="str">
            <v>2018年度</v>
          </cell>
          <cell r="D360" t="str">
            <v>（収入）学術研究助成基金助成金(科基)</v>
          </cell>
          <cell r="E360" t="str">
            <v>1616K10968</v>
          </cell>
          <cell r="F360" t="str">
            <v>（科基）Arginase阻害による肺高血圧治療の検討</v>
          </cell>
          <cell r="G360" t="str">
            <v>（科基）Arginase阻害による肺高血</v>
          </cell>
          <cell r="H360" t="str">
            <v>科研費（基金）</v>
          </cell>
          <cell r="I360">
            <v>20160401</v>
          </cell>
          <cell r="J360">
            <v>20190331</v>
          </cell>
          <cell r="K360" t="str">
            <v>2016年度</v>
          </cell>
          <cell r="L360" t="str">
            <v>（支出）学術研究助成基金助成金(科基)</v>
          </cell>
          <cell r="M360" t="str">
            <v>直接経費</v>
          </cell>
          <cell r="N360" t="str">
            <v>科研費</v>
          </cell>
          <cell r="O360" t="str">
            <v>繰越有</v>
          </cell>
          <cell r="P360" t="str">
            <v>客)客員教員等(医学・病院等）</v>
          </cell>
          <cell r="Q360" t="str">
            <v>新堀　博展</v>
          </cell>
          <cell r="R360" t="str">
            <v>医学研究科</v>
          </cell>
          <cell r="S360" t="str">
            <v>客員准教授</v>
          </cell>
          <cell r="W360">
            <v>20190331</v>
          </cell>
          <cell r="X360" t="str">
            <v>開始</v>
          </cell>
          <cell r="Y360" t="str">
            <v>虎谷　裕子</v>
          </cell>
          <cell r="Z360" t="str">
            <v>研究推進部（八景）（29-）</v>
          </cell>
          <cell r="AA360" t="str">
            <v>基盤研究(C)</v>
          </cell>
          <cell r="AB360" t="str">
            <v>16K10968</v>
          </cell>
          <cell r="AC360" t="str">
            <v>許可しない</v>
          </cell>
          <cell r="AD360" t="str">
            <v>許可しない</v>
          </cell>
          <cell r="AE360" t="str">
            <v>許可しない</v>
          </cell>
          <cell r="AF360" t="str">
            <v>直接費</v>
          </cell>
          <cell r="AG360">
            <v>11001429</v>
          </cell>
          <cell r="AH360" t="str">
            <v>病附）水野　祐介（27-）</v>
          </cell>
          <cell r="AI360">
            <v>0</v>
          </cell>
          <cell r="AJ360">
            <v>0</v>
          </cell>
          <cell r="AK360">
            <v>0</v>
          </cell>
          <cell r="AL360">
            <v>0</v>
          </cell>
          <cell r="AM360">
            <v>0</v>
          </cell>
          <cell r="AN360">
            <v>5125</v>
          </cell>
          <cell r="AO360">
            <v>0</v>
          </cell>
          <cell r="AP360">
            <v>100000</v>
          </cell>
          <cell r="AQ360">
            <v>0</v>
          </cell>
          <cell r="AR360">
            <v>105125</v>
          </cell>
        </row>
        <row r="361">
          <cell r="A361" t="str">
            <v>1616K10968古賀　資和</v>
          </cell>
          <cell r="B361" t="str">
            <v>古賀　資和</v>
          </cell>
          <cell r="C361" t="str">
            <v>2018年度</v>
          </cell>
          <cell r="D361" t="str">
            <v>（収入）学術研究助成基金助成金(科基)</v>
          </cell>
          <cell r="E361" t="str">
            <v>1616K10968</v>
          </cell>
          <cell r="F361" t="str">
            <v>（科基）Arginase阻害による肺高血圧治療の検討</v>
          </cell>
          <cell r="G361" t="str">
            <v>（科基）Arginase阻害による肺高血</v>
          </cell>
          <cell r="H361" t="str">
            <v>科研費（基金）</v>
          </cell>
          <cell r="I361">
            <v>20160401</v>
          </cell>
          <cell r="J361">
            <v>20190331</v>
          </cell>
          <cell r="K361" t="str">
            <v>2016年度</v>
          </cell>
          <cell r="L361" t="str">
            <v>（支出）学術研究助成基金助成金(科基)</v>
          </cell>
          <cell r="M361" t="str">
            <v>直接経費</v>
          </cell>
          <cell r="N361" t="str">
            <v>科研費</v>
          </cell>
          <cell r="O361" t="str">
            <v>繰越有</v>
          </cell>
          <cell r="P361" t="str">
            <v>客)客員教員等(医学・病院等）</v>
          </cell>
          <cell r="Q361" t="str">
            <v>新堀　博展</v>
          </cell>
          <cell r="R361" t="str">
            <v>医学研究科</v>
          </cell>
          <cell r="S361" t="str">
            <v>客員准教授</v>
          </cell>
          <cell r="W361">
            <v>20190331</v>
          </cell>
          <cell r="X361" t="str">
            <v>開始</v>
          </cell>
          <cell r="Y361" t="str">
            <v>虎谷　裕子</v>
          </cell>
          <cell r="Z361" t="str">
            <v>研究推進部（八景）（29-）</v>
          </cell>
          <cell r="AA361" t="str">
            <v>基盤研究(C)</v>
          </cell>
          <cell r="AB361" t="str">
            <v>16K10968</v>
          </cell>
          <cell r="AC361" t="str">
            <v>許可しない</v>
          </cell>
          <cell r="AD361" t="str">
            <v>許可しない</v>
          </cell>
          <cell r="AE361" t="str">
            <v>許可しない</v>
          </cell>
          <cell r="AF361" t="str">
            <v>直接費</v>
          </cell>
          <cell r="AG361">
            <v>11001479</v>
          </cell>
          <cell r="AH361" t="str">
            <v>病附)古賀　資和（30-）</v>
          </cell>
          <cell r="AI361">
            <v>0</v>
          </cell>
          <cell r="AJ361">
            <v>0</v>
          </cell>
          <cell r="AK361">
            <v>0</v>
          </cell>
          <cell r="AL361">
            <v>0</v>
          </cell>
          <cell r="AM361">
            <v>0</v>
          </cell>
          <cell r="AN361">
            <v>0</v>
          </cell>
          <cell r="AO361">
            <v>0</v>
          </cell>
          <cell r="AP361">
            <v>100000</v>
          </cell>
          <cell r="AQ361">
            <v>0</v>
          </cell>
          <cell r="AR361">
            <v>100000</v>
          </cell>
        </row>
        <row r="362">
          <cell r="A362" t="str">
            <v>1616K10968新堀　博展</v>
          </cell>
          <cell r="B362" t="str">
            <v>新堀　博展</v>
          </cell>
          <cell r="C362" t="str">
            <v>2018年度</v>
          </cell>
          <cell r="D362" t="str">
            <v>（収入）学術研究助成基金助成金(科基)</v>
          </cell>
          <cell r="E362" t="str">
            <v>1616K10968</v>
          </cell>
          <cell r="F362" t="str">
            <v>（科基）Arginase阻害による肺高血圧治療の検討</v>
          </cell>
          <cell r="G362" t="str">
            <v>（科基）Arginase阻害による肺高血</v>
          </cell>
          <cell r="H362" t="str">
            <v>科研費（基金）</v>
          </cell>
          <cell r="I362">
            <v>20160401</v>
          </cell>
          <cell r="J362">
            <v>20190331</v>
          </cell>
          <cell r="K362" t="str">
            <v>2016年度</v>
          </cell>
          <cell r="L362" t="str">
            <v>（支出）学術研究助成基金助成金(科基)</v>
          </cell>
          <cell r="M362" t="str">
            <v>直接経費</v>
          </cell>
          <cell r="N362" t="str">
            <v>科研費</v>
          </cell>
          <cell r="O362" t="str">
            <v>繰越有</v>
          </cell>
          <cell r="P362" t="str">
            <v>客)客員教員等(医学・病院等）</v>
          </cell>
          <cell r="Q362" t="str">
            <v>新堀　博展</v>
          </cell>
          <cell r="R362" t="str">
            <v>医学研究科</v>
          </cell>
          <cell r="S362" t="str">
            <v>客員准教授</v>
          </cell>
          <cell r="W362">
            <v>20190331</v>
          </cell>
          <cell r="X362" t="str">
            <v>開始</v>
          </cell>
          <cell r="Y362" t="str">
            <v>虎谷　裕子</v>
          </cell>
          <cell r="Z362" t="str">
            <v>研究推進部（八景）（29-）</v>
          </cell>
          <cell r="AA362" t="str">
            <v>基盤研究(C)</v>
          </cell>
          <cell r="AB362" t="str">
            <v>16K10968</v>
          </cell>
          <cell r="AC362" t="str">
            <v>許可しない</v>
          </cell>
          <cell r="AD362" t="str">
            <v>許可しない</v>
          </cell>
          <cell r="AE362" t="str">
            <v>許可しない</v>
          </cell>
          <cell r="AF362" t="str">
            <v>直接費</v>
          </cell>
          <cell r="AG362">
            <v>11351136</v>
          </cell>
          <cell r="AH362" t="str">
            <v>客）新堀　博展（25-）</v>
          </cell>
          <cell r="AI362">
            <v>100</v>
          </cell>
          <cell r="AJ362">
            <v>0</v>
          </cell>
          <cell r="AK362">
            <v>0</v>
          </cell>
          <cell r="AL362">
            <v>0</v>
          </cell>
          <cell r="AM362">
            <v>0</v>
          </cell>
          <cell r="AN362">
            <v>901620</v>
          </cell>
          <cell r="AO362">
            <v>1100000</v>
          </cell>
          <cell r="AP362">
            <v>0</v>
          </cell>
          <cell r="AQ362">
            <v>200000</v>
          </cell>
          <cell r="AR362">
            <v>1801620</v>
          </cell>
        </row>
        <row r="363">
          <cell r="A363" t="str">
            <v>1616K11019河原　崇司</v>
          </cell>
          <cell r="B363" t="str">
            <v>河原　崇司</v>
          </cell>
          <cell r="C363" t="str">
            <v>2018年度</v>
          </cell>
          <cell r="D363" t="str">
            <v>（収入）学術研究助成基金助成金(科基)</v>
          </cell>
          <cell r="E363" t="str">
            <v>1616K11019</v>
          </cell>
          <cell r="F363" t="str">
            <v>（科基）アンジオテンシン２レセプターの前立腺癌に対する化学予防機序の解明</v>
          </cell>
          <cell r="G363" t="str">
            <v>（科基）アンジオテンシン２レセプターの前</v>
          </cell>
          <cell r="H363" t="str">
            <v>科研費（基金）</v>
          </cell>
          <cell r="I363">
            <v>20160401</v>
          </cell>
          <cell r="J363">
            <v>20190331</v>
          </cell>
          <cell r="K363" t="str">
            <v>2016年度</v>
          </cell>
          <cell r="L363" t="str">
            <v>（支出）学術研究助成基金助成金(科基)</v>
          </cell>
          <cell r="M363" t="str">
            <v>直接経費</v>
          </cell>
          <cell r="N363" t="str">
            <v>科研費</v>
          </cell>
          <cell r="O363" t="str">
            <v>繰越有</v>
          </cell>
          <cell r="P363" t="str">
            <v>病）学術院（病院）</v>
          </cell>
          <cell r="Q363" t="str">
            <v>上村　博司</v>
          </cell>
          <cell r="R363" t="str">
            <v>センター病院</v>
          </cell>
          <cell r="S363" t="str">
            <v>准教授</v>
          </cell>
          <cell r="W363">
            <v>20190331</v>
          </cell>
          <cell r="X363" t="str">
            <v>開始</v>
          </cell>
          <cell r="Y363" t="str">
            <v>虎谷　裕子</v>
          </cell>
          <cell r="Z363" t="str">
            <v>研究推進部（八景）（29-）</v>
          </cell>
          <cell r="AA363" t="str">
            <v>基盤研究(C)</v>
          </cell>
          <cell r="AB363" t="str">
            <v>16K11019</v>
          </cell>
          <cell r="AC363" t="str">
            <v>許可しない</v>
          </cell>
          <cell r="AD363" t="str">
            <v>許可しない</v>
          </cell>
          <cell r="AE363" t="str">
            <v>許可しない</v>
          </cell>
          <cell r="AF363" t="str">
            <v>直接費</v>
          </cell>
          <cell r="AG363">
            <v>11005492</v>
          </cell>
          <cell r="AH363" t="str">
            <v>病）河原　崇司（27-）</v>
          </cell>
          <cell r="AI363">
            <v>0</v>
          </cell>
          <cell r="AJ363">
            <v>0</v>
          </cell>
          <cell r="AK363">
            <v>0</v>
          </cell>
          <cell r="AL363">
            <v>0</v>
          </cell>
          <cell r="AM363">
            <v>0</v>
          </cell>
          <cell r="AN363">
            <v>0</v>
          </cell>
          <cell r="AO363">
            <v>0</v>
          </cell>
          <cell r="AP363">
            <v>0</v>
          </cell>
          <cell r="AQ363">
            <v>0</v>
          </cell>
          <cell r="AR363">
            <v>0</v>
          </cell>
        </row>
        <row r="364">
          <cell r="A364" t="str">
            <v>1616K11019上村　博司</v>
          </cell>
          <cell r="B364" t="str">
            <v>上村　博司</v>
          </cell>
          <cell r="C364" t="str">
            <v>2018年度</v>
          </cell>
          <cell r="D364" t="str">
            <v>（収入）学術研究助成基金助成金(科基)</v>
          </cell>
          <cell r="E364" t="str">
            <v>1616K11019</v>
          </cell>
          <cell r="F364" t="str">
            <v>（科基）アンジオテンシン２レセプターの前立腺癌に対する化学予防機序の解明</v>
          </cell>
          <cell r="G364" t="str">
            <v>（科基）アンジオテンシン２レセプターの前</v>
          </cell>
          <cell r="H364" t="str">
            <v>科研費（基金）</v>
          </cell>
          <cell r="I364">
            <v>20160401</v>
          </cell>
          <cell r="J364">
            <v>20190331</v>
          </cell>
          <cell r="K364" t="str">
            <v>2016年度</v>
          </cell>
          <cell r="L364" t="str">
            <v>（支出）学術研究助成基金助成金(科基)</v>
          </cell>
          <cell r="M364" t="str">
            <v>直接経費</v>
          </cell>
          <cell r="N364" t="str">
            <v>科研費</v>
          </cell>
          <cell r="O364" t="str">
            <v>繰越有</v>
          </cell>
          <cell r="P364" t="str">
            <v>病）学術院（病院）</v>
          </cell>
          <cell r="Q364" t="str">
            <v>上村　博司</v>
          </cell>
          <cell r="R364" t="str">
            <v>センター病院</v>
          </cell>
          <cell r="S364" t="str">
            <v>准教授</v>
          </cell>
          <cell r="W364">
            <v>20190331</v>
          </cell>
          <cell r="X364" t="str">
            <v>開始</v>
          </cell>
          <cell r="Y364" t="str">
            <v>虎谷　裕子</v>
          </cell>
          <cell r="Z364" t="str">
            <v>研究推進部（八景）（29-）</v>
          </cell>
          <cell r="AA364" t="str">
            <v>基盤研究(C)</v>
          </cell>
          <cell r="AB364" t="str">
            <v>16K11019</v>
          </cell>
          <cell r="AC364" t="str">
            <v>許可しない</v>
          </cell>
          <cell r="AD364" t="str">
            <v>許可しない</v>
          </cell>
          <cell r="AE364" t="str">
            <v>許可しない</v>
          </cell>
          <cell r="AF364" t="str">
            <v>直接費</v>
          </cell>
          <cell r="AG364">
            <v>11005505</v>
          </cell>
          <cell r="AH364" t="str">
            <v>病）上村　博司（27-）</v>
          </cell>
          <cell r="AI364">
            <v>100</v>
          </cell>
          <cell r="AJ364">
            <v>0</v>
          </cell>
          <cell r="AK364">
            <v>0</v>
          </cell>
          <cell r="AL364">
            <v>0</v>
          </cell>
          <cell r="AM364">
            <v>0</v>
          </cell>
          <cell r="AN364">
            <v>1000000</v>
          </cell>
          <cell r="AO364">
            <v>1100000</v>
          </cell>
          <cell r="AP364">
            <v>0</v>
          </cell>
          <cell r="AQ364">
            <v>0</v>
          </cell>
          <cell r="AR364">
            <v>2100000</v>
          </cell>
        </row>
        <row r="365">
          <cell r="A365" t="str">
            <v>1616K11020矢尾　正祐</v>
          </cell>
          <cell r="B365" t="str">
            <v>矢尾　正祐</v>
          </cell>
          <cell r="C365" t="str">
            <v>2018年度</v>
          </cell>
          <cell r="D365" t="str">
            <v>（収入）学術研究助成基金助成金(科基)</v>
          </cell>
          <cell r="E365" t="str">
            <v>1616K11020</v>
          </cell>
          <cell r="F365" t="str">
            <v>（科基）FLCN遺伝子および細胞内代謝経路に着目した腎癌腫瘍化機構の解析研究</v>
          </cell>
          <cell r="G365" t="str">
            <v>（科基）FLCN遺伝子および細胞内代謝経</v>
          </cell>
          <cell r="H365" t="str">
            <v>科研費（基金）</v>
          </cell>
          <cell r="I365">
            <v>20160401</v>
          </cell>
          <cell r="J365">
            <v>20190331</v>
          </cell>
          <cell r="K365" t="str">
            <v>2016年度</v>
          </cell>
          <cell r="L365" t="str">
            <v>（支出）学術研究助成基金助成金(科基)</v>
          </cell>
          <cell r="M365" t="str">
            <v>直接経費</v>
          </cell>
          <cell r="N365" t="str">
            <v>科研費</v>
          </cell>
          <cell r="O365" t="str">
            <v>繰越有</v>
          </cell>
          <cell r="P365" t="str">
            <v>病）学術院（病院）</v>
          </cell>
          <cell r="Q365" t="str">
            <v>蓮見　壽史</v>
          </cell>
          <cell r="R365" t="str">
            <v>附属病院</v>
          </cell>
          <cell r="S365" t="str">
            <v>助教</v>
          </cell>
          <cell r="W365">
            <v>20190331</v>
          </cell>
          <cell r="X365" t="str">
            <v>開始</v>
          </cell>
          <cell r="Y365" t="str">
            <v>杉浦　恵子</v>
          </cell>
          <cell r="Z365" t="str">
            <v>研究推進部（八景）（29-）</v>
          </cell>
          <cell r="AA365" t="str">
            <v>基盤研究(C)</v>
          </cell>
          <cell r="AB365" t="str">
            <v>16K11020</v>
          </cell>
          <cell r="AC365" t="str">
            <v>許可しない</v>
          </cell>
          <cell r="AD365" t="str">
            <v>許可しない</v>
          </cell>
          <cell r="AE365" t="str">
            <v>許可しない</v>
          </cell>
          <cell r="AF365" t="str">
            <v>直接費</v>
          </cell>
          <cell r="AG365">
            <v>10952285</v>
          </cell>
          <cell r="AH365" t="str">
            <v>研）矢尾　正祐(19-)</v>
          </cell>
          <cell r="AI365">
            <v>0</v>
          </cell>
          <cell r="AJ365">
            <v>0</v>
          </cell>
          <cell r="AK365">
            <v>0</v>
          </cell>
          <cell r="AL365">
            <v>0</v>
          </cell>
          <cell r="AM365">
            <v>0</v>
          </cell>
          <cell r="AN365">
            <v>0</v>
          </cell>
          <cell r="AO365">
            <v>0</v>
          </cell>
          <cell r="AP365">
            <v>0</v>
          </cell>
          <cell r="AQ365">
            <v>0</v>
          </cell>
          <cell r="AR365">
            <v>0</v>
          </cell>
        </row>
        <row r="366">
          <cell r="A366" t="str">
            <v>1616K11020蓮見　壽史</v>
          </cell>
          <cell r="B366" t="str">
            <v>蓮見　壽史</v>
          </cell>
          <cell r="C366" t="str">
            <v>2018年度</v>
          </cell>
          <cell r="D366" t="str">
            <v>（収入）学術研究助成基金助成金(科基)</v>
          </cell>
          <cell r="E366" t="str">
            <v>1616K11020</v>
          </cell>
          <cell r="F366" t="str">
            <v>（科基）FLCN遺伝子および細胞内代謝経路に着目した腎癌腫瘍化機構の解析研究</v>
          </cell>
          <cell r="G366" t="str">
            <v>（科基）FLCN遺伝子および細胞内代謝経</v>
          </cell>
          <cell r="H366" t="str">
            <v>科研費（基金）</v>
          </cell>
          <cell r="I366">
            <v>20160401</v>
          </cell>
          <cell r="J366">
            <v>20190331</v>
          </cell>
          <cell r="K366" t="str">
            <v>2016年度</v>
          </cell>
          <cell r="L366" t="str">
            <v>（支出）学術研究助成基金助成金(科基)</v>
          </cell>
          <cell r="M366" t="str">
            <v>直接経費</v>
          </cell>
          <cell r="N366" t="str">
            <v>科研費</v>
          </cell>
          <cell r="O366" t="str">
            <v>繰越有</v>
          </cell>
          <cell r="P366" t="str">
            <v>病）学術院（病院）</v>
          </cell>
          <cell r="Q366" t="str">
            <v>蓮見　壽史</v>
          </cell>
          <cell r="R366" t="str">
            <v>附属病院</v>
          </cell>
          <cell r="S366" t="str">
            <v>助教</v>
          </cell>
          <cell r="W366">
            <v>20190331</v>
          </cell>
          <cell r="X366" t="str">
            <v>開始</v>
          </cell>
          <cell r="Y366" t="str">
            <v>杉浦　恵子</v>
          </cell>
          <cell r="Z366" t="str">
            <v>研究推進部（八景）（29-）</v>
          </cell>
          <cell r="AA366" t="str">
            <v>基盤研究(C)</v>
          </cell>
          <cell r="AB366" t="str">
            <v>16K11020</v>
          </cell>
          <cell r="AC366" t="str">
            <v>許可しない</v>
          </cell>
          <cell r="AD366" t="str">
            <v>許可しない</v>
          </cell>
          <cell r="AE366" t="str">
            <v>許可しない</v>
          </cell>
          <cell r="AF366" t="str">
            <v>直接費</v>
          </cell>
          <cell r="AG366">
            <v>10952981</v>
          </cell>
          <cell r="AH366" t="str">
            <v>研）蓮見　壽史（H29-)</v>
          </cell>
          <cell r="AI366">
            <v>100</v>
          </cell>
          <cell r="AJ366">
            <v>0</v>
          </cell>
          <cell r="AK366">
            <v>0</v>
          </cell>
          <cell r="AL366">
            <v>0</v>
          </cell>
          <cell r="AM366">
            <v>0</v>
          </cell>
          <cell r="AN366">
            <v>0</v>
          </cell>
          <cell r="AO366">
            <v>0</v>
          </cell>
          <cell r="AP366">
            <v>1300000</v>
          </cell>
          <cell r="AQ366">
            <v>0</v>
          </cell>
          <cell r="AR366">
            <v>1300000</v>
          </cell>
        </row>
        <row r="367">
          <cell r="A367" t="str">
            <v>1616K11020近藤　慶一</v>
          </cell>
          <cell r="B367" t="str">
            <v>近藤　慶一</v>
          </cell>
          <cell r="C367" t="str">
            <v>2018年度</v>
          </cell>
          <cell r="D367" t="str">
            <v>（収入）学術研究助成基金助成金(科基)</v>
          </cell>
          <cell r="E367" t="str">
            <v>1616K11020</v>
          </cell>
          <cell r="F367" t="str">
            <v>（科基）FLCN遺伝子および細胞内代謝経路に着目した腎癌腫瘍化機構の解析研究</v>
          </cell>
          <cell r="G367" t="str">
            <v>（科基）FLCN遺伝子および細胞内代謝経</v>
          </cell>
          <cell r="H367" t="str">
            <v>科研費（基金）</v>
          </cell>
          <cell r="I367">
            <v>20160401</v>
          </cell>
          <cell r="J367">
            <v>20190331</v>
          </cell>
          <cell r="K367" t="str">
            <v>2016年度</v>
          </cell>
          <cell r="L367" t="str">
            <v>（支出）学術研究助成基金助成金(科基)</v>
          </cell>
          <cell r="M367" t="str">
            <v>直接経費</v>
          </cell>
          <cell r="N367" t="str">
            <v>科研費</v>
          </cell>
          <cell r="O367" t="str">
            <v>繰越有</v>
          </cell>
          <cell r="P367" t="str">
            <v>病）学術院（病院）</v>
          </cell>
          <cell r="Q367" t="str">
            <v>蓮見　壽史</v>
          </cell>
          <cell r="R367" t="str">
            <v>附属病院</v>
          </cell>
          <cell r="S367" t="str">
            <v>助教</v>
          </cell>
          <cell r="W367">
            <v>20190331</v>
          </cell>
          <cell r="X367" t="str">
            <v>開始</v>
          </cell>
          <cell r="Y367" t="str">
            <v>杉浦　恵子</v>
          </cell>
          <cell r="Z367" t="str">
            <v>研究推進部（八景）（29-）</v>
          </cell>
          <cell r="AA367" t="str">
            <v>基盤研究(C)</v>
          </cell>
          <cell r="AB367" t="str">
            <v>16K11020</v>
          </cell>
          <cell r="AC367" t="str">
            <v>許可しない</v>
          </cell>
          <cell r="AD367" t="str">
            <v>許可しない</v>
          </cell>
          <cell r="AE367" t="str">
            <v>許可しない</v>
          </cell>
          <cell r="AF367" t="str">
            <v>直接費</v>
          </cell>
          <cell r="AG367">
            <v>11001432</v>
          </cell>
          <cell r="AH367" t="str">
            <v>病附）近藤　慶一（27-）</v>
          </cell>
          <cell r="AI367">
            <v>0</v>
          </cell>
          <cell r="AJ367">
            <v>0</v>
          </cell>
          <cell r="AK367">
            <v>0</v>
          </cell>
          <cell r="AL367">
            <v>0</v>
          </cell>
          <cell r="AM367">
            <v>0</v>
          </cell>
          <cell r="AN367">
            <v>0</v>
          </cell>
          <cell r="AO367">
            <v>0</v>
          </cell>
          <cell r="AP367">
            <v>0</v>
          </cell>
          <cell r="AQ367">
            <v>0</v>
          </cell>
          <cell r="AR367">
            <v>0</v>
          </cell>
        </row>
        <row r="368">
          <cell r="A368" t="str">
            <v>1616K11021矢尾　正祐</v>
          </cell>
          <cell r="B368" t="str">
            <v>矢尾　正祐</v>
          </cell>
          <cell r="C368" t="str">
            <v>2018年度</v>
          </cell>
          <cell r="D368" t="str">
            <v>（収入）学術研究助成基金助成金(科基)</v>
          </cell>
          <cell r="E368" t="str">
            <v>1616K11021</v>
          </cell>
          <cell r="F368" t="str">
            <v>（科基）FDG PET/CTを活用した分子標的治療抵抗性腎癌に対する新規治療法の開発</v>
          </cell>
          <cell r="G368" t="str">
            <v>（科基）FDG PET/CTを活用した分</v>
          </cell>
          <cell r="H368" t="str">
            <v>科研費（基金）</v>
          </cell>
          <cell r="I368">
            <v>20160401</v>
          </cell>
          <cell r="J368">
            <v>20190331</v>
          </cell>
          <cell r="K368" t="str">
            <v>2016年度</v>
          </cell>
          <cell r="L368" t="str">
            <v>（支出）学術研究助成基金助成金(科基)</v>
          </cell>
          <cell r="M368" t="str">
            <v>直接経費</v>
          </cell>
          <cell r="N368" t="str">
            <v>科研費</v>
          </cell>
          <cell r="O368" t="str">
            <v>繰越有</v>
          </cell>
          <cell r="P368" t="str">
            <v>研）学術院（福浦）</v>
          </cell>
          <cell r="Q368" t="str">
            <v>中井川　昇</v>
          </cell>
          <cell r="R368" t="str">
            <v>医学研究科</v>
          </cell>
          <cell r="S368" t="str">
            <v>准教授</v>
          </cell>
          <cell r="W368">
            <v>20190331</v>
          </cell>
          <cell r="X368" t="str">
            <v>開始</v>
          </cell>
          <cell r="Y368" t="str">
            <v>虎谷　裕子</v>
          </cell>
          <cell r="Z368" t="str">
            <v>研究推進部（八景）（29-）</v>
          </cell>
          <cell r="AA368" t="str">
            <v>基盤研究(C)</v>
          </cell>
          <cell r="AB368" t="str">
            <v>16K11021</v>
          </cell>
          <cell r="AC368" t="str">
            <v>許可しない</v>
          </cell>
          <cell r="AD368" t="str">
            <v>許可しない</v>
          </cell>
          <cell r="AE368" t="str">
            <v>許可しない</v>
          </cell>
          <cell r="AF368" t="str">
            <v>直接費</v>
          </cell>
          <cell r="AG368">
            <v>10952285</v>
          </cell>
          <cell r="AH368" t="str">
            <v>研）矢尾　正祐(19-)</v>
          </cell>
          <cell r="AI368">
            <v>0</v>
          </cell>
          <cell r="AJ368">
            <v>0</v>
          </cell>
          <cell r="AK368">
            <v>0</v>
          </cell>
          <cell r="AL368">
            <v>0</v>
          </cell>
          <cell r="AM368">
            <v>0</v>
          </cell>
          <cell r="AN368">
            <v>0</v>
          </cell>
          <cell r="AO368">
            <v>0</v>
          </cell>
          <cell r="AP368">
            <v>50000</v>
          </cell>
          <cell r="AQ368">
            <v>0</v>
          </cell>
          <cell r="AR368">
            <v>50000</v>
          </cell>
        </row>
        <row r="369">
          <cell r="A369" t="str">
            <v>1616K11021中井川　昇</v>
          </cell>
          <cell r="B369" t="str">
            <v>中井川　昇</v>
          </cell>
          <cell r="C369" t="str">
            <v>2018年度</v>
          </cell>
          <cell r="D369" t="str">
            <v>（収入）学術研究助成基金助成金(科基)</v>
          </cell>
          <cell r="E369" t="str">
            <v>1616K11021</v>
          </cell>
          <cell r="F369" t="str">
            <v>（科基）FDG PET/CTを活用した分子標的治療抵抗性腎癌に対する新規治療法の開発</v>
          </cell>
          <cell r="G369" t="str">
            <v>（科基）FDG PET/CTを活用した分</v>
          </cell>
          <cell r="H369" t="str">
            <v>科研費（基金）</v>
          </cell>
          <cell r="I369">
            <v>20160401</v>
          </cell>
          <cell r="J369">
            <v>20190331</v>
          </cell>
          <cell r="K369" t="str">
            <v>2016年度</v>
          </cell>
          <cell r="L369" t="str">
            <v>（支出）学術研究助成基金助成金(科基)</v>
          </cell>
          <cell r="M369" t="str">
            <v>直接経費</v>
          </cell>
          <cell r="N369" t="str">
            <v>科研費</v>
          </cell>
          <cell r="O369" t="str">
            <v>繰越有</v>
          </cell>
          <cell r="P369" t="str">
            <v>研）学術院（福浦）</v>
          </cell>
          <cell r="Q369" t="str">
            <v>中井川　昇</v>
          </cell>
          <cell r="R369" t="str">
            <v>医学研究科</v>
          </cell>
          <cell r="S369" t="str">
            <v>准教授</v>
          </cell>
          <cell r="W369">
            <v>20190331</v>
          </cell>
          <cell r="X369" t="str">
            <v>開始</v>
          </cell>
          <cell r="Y369" t="str">
            <v>虎谷　裕子</v>
          </cell>
          <cell r="Z369" t="str">
            <v>研究推進部（八景）（29-）</v>
          </cell>
          <cell r="AA369" t="str">
            <v>基盤研究(C)</v>
          </cell>
          <cell r="AB369" t="str">
            <v>16K11021</v>
          </cell>
          <cell r="AC369" t="str">
            <v>許可しない</v>
          </cell>
          <cell r="AD369" t="str">
            <v>許可しない</v>
          </cell>
          <cell r="AE369" t="str">
            <v>許可しない</v>
          </cell>
          <cell r="AF369" t="str">
            <v>直接費</v>
          </cell>
          <cell r="AG369">
            <v>10952598</v>
          </cell>
          <cell r="AH369" t="str">
            <v>研）中井川　昇（26-）</v>
          </cell>
          <cell r="AI369">
            <v>100</v>
          </cell>
          <cell r="AJ369">
            <v>0</v>
          </cell>
          <cell r="AK369">
            <v>0</v>
          </cell>
          <cell r="AL369">
            <v>0</v>
          </cell>
          <cell r="AM369">
            <v>0</v>
          </cell>
          <cell r="AN369">
            <v>1142464</v>
          </cell>
          <cell r="AO369">
            <v>700000</v>
          </cell>
          <cell r="AP369">
            <v>0</v>
          </cell>
          <cell r="AQ369">
            <v>100000</v>
          </cell>
          <cell r="AR369">
            <v>1742464</v>
          </cell>
        </row>
        <row r="370">
          <cell r="A370" t="str">
            <v>1616K11021近藤　慶一</v>
          </cell>
          <cell r="B370" t="str">
            <v>近藤　慶一</v>
          </cell>
          <cell r="C370" t="str">
            <v>2018年度</v>
          </cell>
          <cell r="D370" t="str">
            <v>（収入）学術研究助成基金助成金(科基)</v>
          </cell>
          <cell r="E370" t="str">
            <v>1616K11021</v>
          </cell>
          <cell r="F370" t="str">
            <v>（科基）FDG PET/CTを活用した分子標的治療抵抗性腎癌に対する新規治療法の開発</v>
          </cell>
          <cell r="G370" t="str">
            <v>（科基）FDG PET/CTを活用した分</v>
          </cell>
          <cell r="H370" t="str">
            <v>科研費（基金）</v>
          </cell>
          <cell r="I370">
            <v>20160401</v>
          </cell>
          <cell r="J370">
            <v>20190331</v>
          </cell>
          <cell r="K370" t="str">
            <v>2016年度</v>
          </cell>
          <cell r="L370" t="str">
            <v>（支出）学術研究助成基金助成金(科基)</v>
          </cell>
          <cell r="M370" t="str">
            <v>直接経費</v>
          </cell>
          <cell r="N370" t="str">
            <v>科研費</v>
          </cell>
          <cell r="O370" t="str">
            <v>繰越有</v>
          </cell>
          <cell r="P370" t="str">
            <v>研）学術院（福浦）</v>
          </cell>
          <cell r="Q370" t="str">
            <v>中井川　昇</v>
          </cell>
          <cell r="R370" t="str">
            <v>医学研究科</v>
          </cell>
          <cell r="S370" t="str">
            <v>准教授</v>
          </cell>
          <cell r="W370">
            <v>20190331</v>
          </cell>
          <cell r="X370" t="str">
            <v>開始</v>
          </cell>
          <cell r="Y370" t="str">
            <v>虎谷　裕子</v>
          </cell>
          <cell r="Z370" t="str">
            <v>研究推進部（八景）（29-）</v>
          </cell>
          <cell r="AA370" t="str">
            <v>基盤研究(C)</v>
          </cell>
          <cell r="AB370" t="str">
            <v>16K11021</v>
          </cell>
          <cell r="AC370" t="str">
            <v>許可しない</v>
          </cell>
          <cell r="AD370" t="str">
            <v>許可しない</v>
          </cell>
          <cell r="AE370" t="str">
            <v>許可しない</v>
          </cell>
          <cell r="AF370" t="str">
            <v>直接費</v>
          </cell>
          <cell r="AG370">
            <v>11001432</v>
          </cell>
          <cell r="AH370" t="str">
            <v>病附）近藤　慶一（27-）</v>
          </cell>
          <cell r="AI370">
            <v>0</v>
          </cell>
          <cell r="AJ370">
            <v>0</v>
          </cell>
          <cell r="AK370">
            <v>0</v>
          </cell>
          <cell r="AL370">
            <v>0</v>
          </cell>
          <cell r="AM370">
            <v>0</v>
          </cell>
          <cell r="AN370">
            <v>0</v>
          </cell>
          <cell r="AO370">
            <v>0</v>
          </cell>
          <cell r="AP370">
            <v>50000</v>
          </cell>
          <cell r="AQ370">
            <v>0</v>
          </cell>
          <cell r="AR370">
            <v>50000</v>
          </cell>
        </row>
        <row r="371">
          <cell r="A371" t="str">
            <v>1616K11168佐藤　美紀子</v>
          </cell>
          <cell r="B371" t="str">
            <v>佐藤　美紀子</v>
          </cell>
          <cell r="C371" t="str">
            <v>2018年度</v>
          </cell>
          <cell r="D371" t="str">
            <v>（収入）学術研究助成基金助成金(科基)</v>
          </cell>
          <cell r="E371" t="str">
            <v>1616K11168</v>
          </cell>
          <cell r="F371" t="str">
            <v>（科基・分）ピアエデュケーションによる子宮頸がん及びHPV関連がん予防教育プログラムの開発</v>
          </cell>
          <cell r="G371" t="str">
            <v>（科基・分）ピアエデュケーションによる子</v>
          </cell>
          <cell r="H371" t="str">
            <v>科研費（基金）</v>
          </cell>
          <cell r="I371">
            <v>20160401</v>
          </cell>
          <cell r="J371">
            <v>20200331</v>
          </cell>
          <cell r="K371" t="str">
            <v>2016年度</v>
          </cell>
          <cell r="L371" t="str">
            <v>（支出）学術研究助成基金助成金(科基)</v>
          </cell>
          <cell r="M371" t="str">
            <v>直接経費</v>
          </cell>
          <cell r="N371" t="str">
            <v>科研費</v>
          </cell>
          <cell r="O371" t="str">
            <v>繰越有</v>
          </cell>
          <cell r="P371" t="str">
            <v>病）学術院（病院）</v>
          </cell>
          <cell r="Q371" t="str">
            <v>佐藤　美紀子</v>
          </cell>
          <cell r="R371" t="str">
            <v>附属病院</v>
          </cell>
          <cell r="S371" t="str">
            <v>准教授</v>
          </cell>
          <cell r="W371">
            <v>20200331</v>
          </cell>
          <cell r="X371" t="str">
            <v>開始</v>
          </cell>
          <cell r="Y371" t="str">
            <v>虎谷　裕子</v>
          </cell>
          <cell r="Z371" t="str">
            <v>研究推進部（八景）（29-）</v>
          </cell>
          <cell r="AA371" t="str">
            <v>基盤研究(C) 分担金（神奈川県立がんセンター）</v>
          </cell>
          <cell r="AB371" t="str">
            <v>16K11168</v>
          </cell>
          <cell r="AC371" t="str">
            <v>許可しない</v>
          </cell>
          <cell r="AD371" t="str">
            <v>許可しない</v>
          </cell>
          <cell r="AE371" t="str">
            <v>許可しない</v>
          </cell>
          <cell r="AF371" t="str">
            <v>直接費</v>
          </cell>
          <cell r="AG371">
            <v>11001314</v>
          </cell>
          <cell r="AH371" t="str">
            <v>病附）佐藤　美紀子（H31.3まで）</v>
          </cell>
          <cell r="AI371">
            <v>100</v>
          </cell>
          <cell r="AJ371">
            <v>0</v>
          </cell>
          <cell r="AK371">
            <v>0</v>
          </cell>
          <cell r="AL371">
            <v>0</v>
          </cell>
          <cell r="AM371">
            <v>0</v>
          </cell>
          <cell r="AN371">
            <v>0</v>
          </cell>
          <cell r="AO371">
            <v>0</v>
          </cell>
          <cell r="AP371">
            <v>0</v>
          </cell>
          <cell r="AQ371">
            <v>0</v>
          </cell>
          <cell r="AR371">
            <v>0</v>
          </cell>
        </row>
        <row r="372">
          <cell r="A372" t="str">
            <v>1616K11240佐野　大佑</v>
          </cell>
          <cell r="B372" t="str">
            <v>佐野　大佑</v>
          </cell>
          <cell r="C372" t="str">
            <v>2018年度</v>
          </cell>
          <cell r="D372" t="str">
            <v>（収入）学術研究助成基金助成金(科基)</v>
          </cell>
          <cell r="E372" t="str">
            <v>1616K11240</v>
          </cell>
          <cell r="F372" t="str">
            <v>（科基）AP-1関連エクソソーム由来miRNAによる頭頸部癌頸部転移の機能解析と早期診断</v>
          </cell>
          <cell r="G372" t="str">
            <v>（科基）AP-1関連エクソソーム由来mi</v>
          </cell>
          <cell r="H372" t="str">
            <v>科研費（基金）</v>
          </cell>
          <cell r="I372">
            <v>20160401</v>
          </cell>
          <cell r="J372">
            <v>20190331</v>
          </cell>
          <cell r="K372" t="str">
            <v>2016年度</v>
          </cell>
          <cell r="L372" t="str">
            <v>（支出）学術研究助成基金助成金(科基)</v>
          </cell>
          <cell r="M372" t="str">
            <v>直接経費</v>
          </cell>
          <cell r="N372" t="str">
            <v>科研費</v>
          </cell>
          <cell r="O372" t="str">
            <v>繰越有</v>
          </cell>
          <cell r="P372" t="str">
            <v>研）学術院（福浦）</v>
          </cell>
          <cell r="Q372" t="str">
            <v>佐野　大佑</v>
          </cell>
          <cell r="R372" t="str">
            <v>医学研究科</v>
          </cell>
          <cell r="S372" t="str">
            <v>助教</v>
          </cell>
          <cell r="W372">
            <v>20190331</v>
          </cell>
          <cell r="X372" t="str">
            <v>開始</v>
          </cell>
          <cell r="Y372" t="str">
            <v>虎谷　裕子</v>
          </cell>
          <cell r="Z372" t="str">
            <v>研究推進部（八景）（29-）</v>
          </cell>
          <cell r="AA372" t="str">
            <v>基盤研究(C)</v>
          </cell>
          <cell r="AB372" t="str">
            <v>16K11240</v>
          </cell>
          <cell r="AC372" t="str">
            <v>許可しない</v>
          </cell>
          <cell r="AD372" t="str">
            <v>許可しない</v>
          </cell>
          <cell r="AE372" t="str">
            <v>許可しない</v>
          </cell>
          <cell r="AF372" t="str">
            <v>直接費</v>
          </cell>
          <cell r="AG372">
            <v>10952432</v>
          </cell>
          <cell r="AH372" t="str">
            <v>研）佐野　大佑（28-）</v>
          </cell>
          <cell r="AI372">
            <v>100</v>
          </cell>
          <cell r="AJ372">
            <v>0</v>
          </cell>
          <cell r="AK372">
            <v>0</v>
          </cell>
          <cell r="AL372">
            <v>0</v>
          </cell>
          <cell r="AM372">
            <v>0</v>
          </cell>
          <cell r="AN372">
            <v>776287</v>
          </cell>
          <cell r="AO372">
            <v>900000</v>
          </cell>
          <cell r="AP372">
            <v>0</v>
          </cell>
          <cell r="AQ372">
            <v>200000</v>
          </cell>
          <cell r="AR372">
            <v>1476287</v>
          </cell>
        </row>
        <row r="373">
          <cell r="A373" t="str">
            <v>1616K11240折舘　伸彦</v>
          </cell>
          <cell r="B373" t="str">
            <v>折舘　伸彦</v>
          </cell>
          <cell r="C373" t="str">
            <v>2018年度</v>
          </cell>
          <cell r="D373" t="str">
            <v>（収入）学術研究助成基金助成金(科基)</v>
          </cell>
          <cell r="E373" t="str">
            <v>1616K11240</v>
          </cell>
          <cell r="F373" t="str">
            <v>（科基）AP-1関連エクソソーム由来miRNAによる頭頸部癌頸部転移の機能解析と早期診断</v>
          </cell>
          <cell r="G373" t="str">
            <v>（科基）AP-1関連エクソソーム由来mi</v>
          </cell>
          <cell r="H373" t="str">
            <v>科研費（基金）</v>
          </cell>
          <cell r="I373">
            <v>20160401</v>
          </cell>
          <cell r="J373">
            <v>20190331</v>
          </cell>
          <cell r="K373" t="str">
            <v>2016年度</v>
          </cell>
          <cell r="L373" t="str">
            <v>（支出）学術研究助成基金助成金(科基)</v>
          </cell>
          <cell r="M373" t="str">
            <v>直接経費</v>
          </cell>
          <cell r="N373" t="str">
            <v>科研費</v>
          </cell>
          <cell r="O373" t="str">
            <v>繰越有</v>
          </cell>
          <cell r="P373" t="str">
            <v>研）学術院（福浦）</v>
          </cell>
          <cell r="Q373" t="str">
            <v>佐野　大佑</v>
          </cell>
          <cell r="R373" t="str">
            <v>医学研究科</v>
          </cell>
          <cell r="S373" t="str">
            <v>助教</v>
          </cell>
          <cell r="W373">
            <v>20190331</v>
          </cell>
          <cell r="X373" t="str">
            <v>開始</v>
          </cell>
          <cell r="Y373" t="str">
            <v>虎谷　裕子</v>
          </cell>
          <cell r="Z373" t="str">
            <v>研究推進部（八景）（29-）</v>
          </cell>
          <cell r="AA373" t="str">
            <v>基盤研究(C)</v>
          </cell>
          <cell r="AB373" t="str">
            <v>16K11240</v>
          </cell>
          <cell r="AC373" t="str">
            <v>許可しない</v>
          </cell>
          <cell r="AD373" t="str">
            <v>許可しない</v>
          </cell>
          <cell r="AE373" t="str">
            <v>許可しない</v>
          </cell>
          <cell r="AF373" t="str">
            <v>直接費</v>
          </cell>
          <cell r="AG373">
            <v>10952468</v>
          </cell>
          <cell r="AH373" t="str">
            <v>研）折舘　伸彦（24-）</v>
          </cell>
          <cell r="AI373">
            <v>0</v>
          </cell>
          <cell r="AJ373">
            <v>0</v>
          </cell>
          <cell r="AK373">
            <v>0</v>
          </cell>
          <cell r="AL373">
            <v>0</v>
          </cell>
          <cell r="AM373">
            <v>0</v>
          </cell>
          <cell r="AN373">
            <v>313</v>
          </cell>
          <cell r="AO373">
            <v>0</v>
          </cell>
          <cell r="AP373">
            <v>200000</v>
          </cell>
          <cell r="AQ373">
            <v>0</v>
          </cell>
          <cell r="AR373">
            <v>200313</v>
          </cell>
        </row>
        <row r="374">
          <cell r="A374" t="str">
            <v>1616K11241西村　剛志</v>
          </cell>
          <cell r="B374" t="str">
            <v>西村　剛志</v>
          </cell>
          <cell r="C374" t="str">
            <v>2018年度</v>
          </cell>
          <cell r="D374" t="str">
            <v>（収入）学術研究助成基金助成金(科基)</v>
          </cell>
          <cell r="E374" t="str">
            <v>1616K11241</v>
          </cell>
          <cell r="F374" t="str">
            <v>（科基）ヒト乳頭腫ウイルス陽性中咽頭癌における高放射線感受性機構の解明</v>
          </cell>
          <cell r="G374" t="str">
            <v>（科基）ヒト乳頭腫ウイルス陽性中咽頭癌に</v>
          </cell>
          <cell r="H374" t="str">
            <v>科研費（基金）</v>
          </cell>
          <cell r="I374">
            <v>20160401</v>
          </cell>
          <cell r="J374">
            <v>20190331</v>
          </cell>
          <cell r="K374" t="str">
            <v>2016年度</v>
          </cell>
          <cell r="L374" t="str">
            <v>（支出）学術研究助成基金助成金(科基)</v>
          </cell>
          <cell r="M374" t="str">
            <v>直接経費</v>
          </cell>
          <cell r="N374" t="str">
            <v>科研費</v>
          </cell>
          <cell r="O374" t="str">
            <v>繰越有</v>
          </cell>
          <cell r="P374" t="str">
            <v>研）学術院（福浦）</v>
          </cell>
          <cell r="Q374" t="str">
            <v>西村　剛志</v>
          </cell>
          <cell r="R374" t="str">
            <v>医学研究科</v>
          </cell>
          <cell r="S374" t="str">
            <v>講師</v>
          </cell>
          <cell r="W374">
            <v>20190331</v>
          </cell>
          <cell r="X374" t="str">
            <v>開始</v>
          </cell>
          <cell r="Y374" t="str">
            <v>虎谷　裕子</v>
          </cell>
          <cell r="Z374" t="str">
            <v>研究推進部（八景）（29-）</v>
          </cell>
          <cell r="AA374" t="str">
            <v>基盤研究(C)</v>
          </cell>
          <cell r="AB374" t="str">
            <v>16K11241</v>
          </cell>
          <cell r="AC374" t="str">
            <v>許可しない</v>
          </cell>
          <cell r="AD374" t="str">
            <v>許可しない</v>
          </cell>
          <cell r="AE374" t="str">
            <v>許可しない</v>
          </cell>
          <cell r="AF374" t="str">
            <v>直接費</v>
          </cell>
          <cell r="AG374">
            <v>10952237</v>
          </cell>
          <cell r="AH374" t="str">
            <v>研）西村　剛志(19-)</v>
          </cell>
          <cell r="AI374">
            <v>100</v>
          </cell>
          <cell r="AJ374">
            <v>0</v>
          </cell>
          <cell r="AK374">
            <v>0</v>
          </cell>
          <cell r="AL374">
            <v>0</v>
          </cell>
          <cell r="AM374">
            <v>0</v>
          </cell>
          <cell r="AN374">
            <v>128131</v>
          </cell>
          <cell r="AO374">
            <v>700000</v>
          </cell>
          <cell r="AP374">
            <v>0</v>
          </cell>
          <cell r="AQ374">
            <v>350000</v>
          </cell>
          <cell r="AR374">
            <v>478131</v>
          </cell>
        </row>
        <row r="375">
          <cell r="A375" t="str">
            <v>1616K11241佐野　大佑</v>
          </cell>
          <cell r="B375" t="str">
            <v>佐野　大佑</v>
          </cell>
          <cell r="C375" t="str">
            <v>2018年度</v>
          </cell>
          <cell r="D375" t="str">
            <v>（収入）学術研究助成基金助成金(科基)</v>
          </cell>
          <cell r="E375" t="str">
            <v>1616K11241</v>
          </cell>
          <cell r="F375" t="str">
            <v>（科基）ヒト乳頭腫ウイルス陽性中咽頭癌における高放射線感受性機構の解明</v>
          </cell>
          <cell r="G375" t="str">
            <v>（科基）ヒト乳頭腫ウイルス陽性中咽頭癌に</v>
          </cell>
          <cell r="H375" t="str">
            <v>科研費（基金）</v>
          </cell>
          <cell r="I375">
            <v>20160401</v>
          </cell>
          <cell r="J375">
            <v>20190331</v>
          </cell>
          <cell r="K375" t="str">
            <v>2016年度</v>
          </cell>
          <cell r="L375" t="str">
            <v>（支出）学術研究助成基金助成金(科基)</v>
          </cell>
          <cell r="M375" t="str">
            <v>直接経費</v>
          </cell>
          <cell r="N375" t="str">
            <v>科研費</v>
          </cell>
          <cell r="O375" t="str">
            <v>繰越有</v>
          </cell>
          <cell r="P375" t="str">
            <v>研）学術院（福浦）</v>
          </cell>
          <cell r="Q375" t="str">
            <v>西村　剛志</v>
          </cell>
          <cell r="R375" t="str">
            <v>医学研究科</v>
          </cell>
          <cell r="S375" t="str">
            <v>講師</v>
          </cell>
          <cell r="W375">
            <v>20190331</v>
          </cell>
          <cell r="X375" t="str">
            <v>開始</v>
          </cell>
          <cell r="Y375" t="str">
            <v>虎谷　裕子</v>
          </cell>
          <cell r="Z375" t="str">
            <v>研究推進部（八景）（29-）</v>
          </cell>
          <cell r="AA375" t="str">
            <v>基盤研究(C)</v>
          </cell>
          <cell r="AB375" t="str">
            <v>16K11241</v>
          </cell>
          <cell r="AC375" t="str">
            <v>許可しない</v>
          </cell>
          <cell r="AD375" t="str">
            <v>許可しない</v>
          </cell>
          <cell r="AE375" t="str">
            <v>許可しない</v>
          </cell>
          <cell r="AF375" t="str">
            <v>直接費</v>
          </cell>
          <cell r="AG375">
            <v>10952432</v>
          </cell>
          <cell r="AH375" t="str">
            <v>研）佐野　大佑（28-）</v>
          </cell>
          <cell r="AI375">
            <v>0</v>
          </cell>
          <cell r="AJ375">
            <v>0</v>
          </cell>
          <cell r="AK375">
            <v>0</v>
          </cell>
          <cell r="AL375">
            <v>0</v>
          </cell>
          <cell r="AM375">
            <v>0</v>
          </cell>
          <cell r="AN375">
            <v>504</v>
          </cell>
          <cell r="AO375">
            <v>0</v>
          </cell>
          <cell r="AP375">
            <v>50000</v>
          </cell>
          <cell r="AQ375">
            <v>0</v>
          </cell>
          <cell r="AR375">
            <v>50504</v>
          </cell>
        </row>
        <row r="376">
          <cell r="A376" t="str">
            <v>1616K11241折舘　伸彦</v>
          </cell>
          <cell r="B376" t="str">
            <v>折舘　伸彦</v>
          </cell>
          <cell r="C376" t="str">
            <v>2018年度</v>
          </cell>
          <cell r="D376" t="str">
            <v>（収入）学術研究助成基金助成金(科基)</v>
          </cell>
          <cell r="E376" t="str">
            <v>1616K11241</v>
          </cell>
          <cell r="F376" t="str">
            <v>（科基）ヒト乳頭腫ウイルス陽性中咽頭癌における高放射線感受性機構の解明</v>
          </cell>
          <cell r="G376" t="str">
            <v>（科基）ヒト乳頭腫ウイルス陽性中咽頭癌に</v>
          </cell>
          <cell r="H376" t="str">
            <v>科研費（基金）</v>
          </cell>
          <cell r="I376">
            <v>20160401</v>
          </cell>
          <cell r="J376">
            <v>20190331</v>
          </cell>
          <cell r="K376" t="str">
            <v>2016年度</v>
          </cell>
          <cell r="L376" t="str">
            <v>（支出）学術研究助成基金助成金(科基)</v>
          </cell>
          <cell r="M376" t="str">
            <v>直接経費</v>
          </cell>
          <cell r="N376" t="str">
            <v>科研費</v>
          </cell>
          <cell r="O376" t="str">
            <v>繰越有</v>
          </cell>
          <cell r="P376" t="str">
            <v>研）学術院（福浦）</v>
          </cell>
          <cell r="Q376" t="str">
            <v>西村　剛志</v>
          </cell>
          <cell r="R376" t="str">
            <v>医学研究科</v>
          </cell>
          <cell r="S376" t="str">
            <v>講師</v>
          </cell>
          <cell r="W376">
            <v>20190331</v>
          </cell>
          <cell r="X376" t="str">
            <v>開始</v>
          </cell>
          <cell r="Y376" t="str">
            <v>虎谷　裕子</v>
          </cell>
          <cell r="Z376" t="str">
            <v>研究推進部（八景）（29-）</v>
          </cell>
          <cell r="AA376" t="str">
            <v>基盤研究(C)</v>
          </cell>
          <cell r="AB376" t="str">
            <v>16K11241</v>
          </cell>
          <cell r="AC376" t="str">
            <v>許可しない</v>
          </cell>
          <cell r="AD376" t="str">
            <v>許可しない</v>
          </cell>
          <cell r="AE376" t="str">
            <v>許可しない</v>
          </cell>
          <cell r="AF376" t="str">
            <v>直接費</v>
          </cell>
          <cell r="AG376">
            <v>10952468</v>
          </cell>
          <cell r="AH376" t="str">
            <v>研）折舘　伸彦（24-）</v>
          </cell>
          <cell r="AI376">
            <v>0</v>
          </cell>
          <cell r="AJ376">
            <v>0</v>
          </cell>
          <cell r="AK376">
            <v>0</v>
          </cell>
          <cell r="AL376">
            <v>0</v>
          </cell>
          <cell r="AM376">
            <v>0</v>
          </cell>
          <cell r="AN376">
            <v>280</v>
          </cell>
          <cell r="AO376">
            <v>0</v>
          </cell>
          <cell r="AP376">
            <v>100000</v>
          </cell>
          <cell r="AQ376">
            <v>0</v>
          </cell>
          <cell r="AR376">
            <v>100280</v>
          </cell>
        </row>
        <row r="377">
          <cell r="A377" t="str">
            <v>1616K11241高橋　秀聡</v>
          </cell>
          <cell r="B377" t="str">
            <v>高橋　秀聡</v>
          </cell>
          <cell r="C377" t="str">
            <v>2018年度</v>
          </cell>
          <cell r="D377" t="str">
            <v>（収入）学術研究助成基金助成金(科基)</v>
          </cell>
          <cell r="E377" t="str">
            <v>1616K11241</v>
          </cell>
          <cell r="F377" t="str">
            <v>（科基）ヒト乳頭腫ウイルス陽性中咽頭癌における高放射線感受性機構の解明</v>
          </cell>
          <cell r="G377" t="str">
            <v>（科基）ヒト乳頭腫ウイルス陽性中咽頭癌に</v>
          </cell>
          <cell r="H377" t="str">
            <v>科研費（基金）</v>
          </cell>
          <cell r="I377">
            <v>20160401</v>
          </cell>
          <cell r="J377">
            <v>20190331</v>
          </cell>
          <cell r="K377" t="str">
            <v>2016年度</v>
          </cell>
          <cell r="L377" t="str">
            <v>（支出）学術研究助成基金助成金(科基)</v>
          </cell>
          <cell r="M377" t="str">
            <v>直接経費</v>
          </cell>
          <cell r="N377" t="str">
            <v>科研費</v>
          </cell>
          <cell r="O377" t="str">
            <v>繰越有</v>
          </cell>
          <cell r="P377" t="str">
            <v>研）学術院（福浦）</v>
          </cell>
          <cell r="Q377" t="str">
            <v>西村　剛志</v>
          </cell>
          <cell r="R377" t="str">
            <v>医学研究科</v>
          </cell>
          <cell r="S377" t="str">
            <v>講師</v>
          </cell>
          <cell r="W377">
            <v>20190331</v>
          </cell>
          <cell r="X377" t="str">
            <v>開始</v>
          </cell>
          <cell r="Y377" t="str">
            <v>虎谷　裕子</v>
          </cell>
          <cell r="Z377" t="str">
            <v>研究推進部（八景）（29-）</v>
          </cell>
          <cell r="AA377" t="str">
            <v>基盤研究(C)</v>
          </cell>
          <cell r="AB377" t="str">
            <v>16K11241</v>
          </cell>
          <cell r="AC377" t="str">
            <v>許可しない</v>
          </cell>
          <cell r="AD377" t="str">
            <v>許可しない</v>
          </cell>
          <cell r="AE377" t="str">
            <v>許可しない</v>
          </cell>
          <cell r="AF377" t="str">
            <v>直接費</v>
          </cell>
          <cell r="AG377">
            <v>11351172</v>
          </cell>
          <cell r="AH377" t="str">
            <v>客）高橋　秀聡（26-）</v>
          </cell>
          <cell r="AI377">
            <v>0</v>
          </cell>
          <cell r="AJ377">
            <v>0</v>
          </cell>
          <cell r="AK377">
            <v>0</v>
          </cell>
          <cell r="AL377">
            <v>0</v>
          </cell>
          <cell r="AM377">
            <v>0</v>
          </cell>
          <cell r="AN377">
            <v>460</v>
          </cell>
          <cell r="AO377">
            <v>0</v>
          </cell>
          <cell r="AP377">
            <v>200000</v>
          </cell>
          <cell r="AQ377">
            <v>0</v>
          </cell>
          <cell r="AR377">
            <v>200460</v>
          </cell>
        </row>
        <row r="378">
          <cell r="A378" t="str">
            <v>1616K11242佐野　大佑</v>
          </cell>
          <cell r="B378" t="str">
            <v>佐野　大佑</v>
          </cell>
          <cell r="C378" t="str">
            <v>2018年度</v>
          </cell>
          <cell r="D378" t="str">
            <v>（収入）学術研究助成基金助成金(科基)</v>
          </cell>
          <cell r="E378" t="str">
            <v>1616K11242</v>
          </cell>
          <cell r="F378" t="str">
            <v>（科基）中咽頭癌発癌における口腔内マイクロバイオームの関与</v>
          </cell>
          <cell r="G378" t="str">
            <v>（科基）中咽頭癌発癌における口腔内マイク</v>
          </cell>
          <cell r="H378" t="str">
            <v>科研費（基金）</v>
          </cell>
          <cell r="I378">
            <v>20160401</v>
          </cell>
          <cell r="J378">
            <v>20190331</v>
          </cell>
          <cell r="K378" t="str">
            <v>2016年度</v>
          </cell>
          <cell r="L378" t="str">
            <v>（支出）学術研究助成基金助成金(科基)</v>
          </cell>
          <cell r="M378" t="str">
            <v>直接経費</v>
          </cell>
          <cell r="N378" t="str">
            <v>科研費</v>
          </cell>
          <cell r="O378" t="str">
            <v>繰越有</v>
          </cell>
          <cell r="P378" t="str">
            <v>客)客員教員等(医学・病院等）</v>
          </cell>
          <cell r="Q378" t="str">
            <v>高橋　秀聡</v>
          </cell>
          <cell r="R378" t="str">
            <v>医学研究科</v>
          </cell>
          <cell r="S378" t="str">
            <v>客員研究員</v>
          </cell>
          <cell r="W378">
            <v>20190331</v>
          </cell>
          <cell r="X378" t="str">
            <v>開始</v>
          </cell>
          <cell r="Y378" t="str">
            <v>虎谷　裕子</v>
          </cell>
          <cell r="Z378" t="str">
            <v>研究推進部（八景）（29-）</v>
          </cell>
          <cell r="AA378" t="str">
            <v>基盤研究(C)</v>
          </cell>
          <cell r="AB378" t="str">
            <v>16K11242</v>
          </cell>
          <cell r="AC378" t="str">
            <v>許可しない</v>
          </cell>
          <cell r="AD378" t="str">
            <v>許可しない</v>
          </cell>
          <cell r="AE378" t="str">
            <v>許可しない</v>
          </cell>
          <cell r="AF378" t="str">
            <v>直接費</v>
          </cell>
          <cell r="AG378">
            <v>10952432</v>
          </cell>
          <cell r="AH378" t="str">
            <v>研）佐野　大佑（28-）</v>
          </cell>
          <cell r="AI378">
            <v>0</v>
          </cell>
          <cell r="AJ378">
            <v>0</v>
          </cell>
          <cell r="AK378">
            <v>0</v>
          </cell>
          <cell r="AL378">
            <v>0</v>
          </cell>
          <cell r="AM378">
            <v>0</v>
          </cell>
          <cell r="AN378">
            <v>51920</v>
          </cell>
          <cell r="AO378">
            <v>0</v>
          </cell>
          <cell r="AP378">
            <v>100000</v>
          </cell>
          <cell r="AQ378">
            <v>0</v>
          </cell>
          <cell r="AR378">
            <v>151920</v>
          </cell>
        </row>
        <row r="379">
          <cell r="A379" t="str">
            <v>1616K11242高橋　秀聡</v>
          </cell>
          <cell r="B379" t="str">
            <v>高橋　秀聡</v>
          </cell>
          <cell r="C379" t="str">
            <v>2018年度</v>
          </cell>
          <cell r="D379" t="str">
            <v>（収入）学術研究助成基金助成金(科基)</v>
          </cell>
          <cell r="E379" t="str">
            <v>1616K11242</v>
          </cell>
          <cell r="F379" t="str">
            <v>（科基）中咽頭癌発癌における口腔内マイクロバイオームの関与</v>
          </cell>
          <cell r="G379" t="str">
            <v>（科基）中咽頭癌発癌における口腔内マイク</v>
          </cell>
          <cell r="H379" t="str">
            <v>科研費（基金）</v>
          </cell>
          <cell r="I379">
            <v>20160401</v>
          </cell>
          <cell r="J379">
            <v>20190331</v>
          </cell>
          <cell r="K379" t="str">
            <v>2016年度</v>
          </cell>
          <cell r="L379" t="str">
            <v>（支出）学術研究助成基金助成金(科基)</v>
          </cell>
          <cell r="M379" t="str">
            <v>直接経費</v>
          </cell>
          <cell r="N379" t="str">
            <v>科研費</v>
          </cell>
          <cell r="O379" t="str">
            <v>繰越有</v>
          </cell>
          <cell r="P379" t="str">
            <v>客)客員教員等(医学・病院等）</v>
          </cell>
          <cell r="Q379" t="str">
            <v>高橋　秀聡</v>
          </cell>
          <cell r="R379" t="str">
            <v>医学研究科</v>
          </cell>
          <cell r="S379" t="str">
            <v>客員研究員</v>
          </cell>
          <cell r="W379">
            <v>20190331</v>
          </cell>
          <cell r="X379" t="str">
            <v>開始</v>
          </cell>
          <cell r="Y379" t="str">
            <v>虎谷　裕子</v>
          </cell>
          <cell r="Z379" t="str">
            <v>研究推進部（八景）（29-）</v>
          </cell>
          <cell r="AA379" t="str">
            <v>基盤研究(C)</v>
          </cell>
          <cell r="AB379" t="str">
            <v>16K11242</v>
          </cell>
          <cell r="AC379" t="str">
            <v>許可しない</v>
          </cell>
          <cell r="AD379" t="str">
            <v>許可しない</v>
          </cell>
          <cell r="AE379" t="str">
            <v>許可しない</v>
          </cell>
          <cell r="AF379" t="str">
            <v>直接費</v>
          </cell>
          <cell r="AG379">
            <v>11351172</v>
          </cell>
          <cell r="AH379" t="str">
            <v>客）高橋　秀聡（26-）</v>
          </cell>
          <cell r="AI379">
            <v>100</v>
          </cell>
          <cell r="AJ379">
            <v>0</v>
          </cell>
          <cell r="AK379">
            <v>0</v>
          </cell>
          <cell r="AL379">
            <v>0</v>
          </cell>
          <cell r="AM379">
            <v>0</v>
          </cell>
          <cell r="AN379">
            <v>658</v>
          </cell>
          <cell r="AO379">
            <v>800000</v>
          </cell>
          <cell r="AP379">
            <v>0</v>
          </cell>
          <cell r="AQ379">
            <v>100000</v>
          </cell>
          <cell r="AR379">
            <v>700658</v>
          </cell>
        </row>
        <row r="380">
          <cell r="A380" t="str">
            <v>1616K11243中山　明仁</v>
          </cell>
          <cell r="B380" t="str">
            <v>中山　明仁</v>
          </cell>
          <cell r="C380" t="str">
            <v>2018年度</v>
          </cell>
          <cell r="D380" t="str">
            <v>（収入）学術研究助成基金助成金(科基)</v>
          </cell>
          <cell r="E380" t="str">
            <v>1616K11243</v>
          </cell>
          <cell r="F380" t="str">
            <v>（科基）喉頭亜全摘出SCL-CHEP：長期予後に関する包括的検討</v>
          </cell>
          <cell r="G380" t="str">
            <v>（科基）喉頭亜全摘出SCL-CHEP：長</v>
          </cell>
          <cell r="H380" t="str">
            <v>科研費（基金）</v>
          </cell>
          <cell r="I380">
            <v>20160401</v>
          </cell>
          <cell r="J380">
            <v>20200331</v>
          </cell>
          <cell r="K380" t="str">
            <v>2016年度</v>
          </cell>
          <cell r="L380" t="str">
            <v>（支出）学術研究助成基金助成金(科基)</v>
          </cell>
          <cell r="M380" t="str">
            <v>直接経費</v>
          </cell>
          <cell r="N380" t="str">
            <v>科研費</v>
          </cell>
          <cell r="O380" t="str">
            <v>繰越有</v>
          </cell>
          <cell r="P380" t="str">
            <v>客)客員教員等(医学・病院等）</v>
          </cell>
          <cell r="Q380" t="str">
            <v>中山　明仁</v>
          </cell>
          <cell r="R380" t="str">
            <v>医学研究科</v>
          </cell>
          <cell r="S380" t="str">
            <v>客員准教授</v>
          </cell>
          <cell r="W380">
            <v>20200331</v>
          </cell>
          <cell r="X380" t="str">
            <v>開始</v>
          </cell>
          <cell r="Y380" t="str">
            <v>虎谷　裕子</v>
          </cell>
          <cell r="Z380" t="str">
            <v>研究推進部（八景）（29-）</v>
          </cell>
          <cell r="AA380" t="str">
            <v>基盤研究(C)</v>
          </cell>
          <cell r="AB380" t="str">
            <v>16K11243</v>
          </cell>
          <cell r="AC380" t="str">
            <v>許可しない</v>
          </cell>
          <cell r="AD380" t="str">
            <v>許可しない</v>
          </cell>
          <cell r="AE380" t="str">
            <v>許可しない</v>
          </cell>
          <cell r="AF380" t="str">
            <v>直接費</v>
          </cell>
          <cell r="AG380">
            <v>11351039</v>
          </cell>
          <cell r="AH380" t="str">
            <v>客）中山　明仁（28-）</v>
          </cell>
          <cell r="AI380">
            <v>100</v>
          </cell>
          <cell r="AJ380">
            <v>0</v>
          </cell>
          <cell r="AK380">
            <v>0</v>
          </cell>
          <cell r="AL380">
            <v>0</v>
          </cell>
          <cell r="AM380">
            <v>0</v>
          </cell>
          <cell r="AN380">
            <v>952251</v>
          </cell>
          <cell r="AO380">
            <v>700000</v>
          </cell>
          <cell r="AP380">
            <v>0</v>
          </cell>
          <cell r="AQ380">
            <v>0</v>
          </cell>
          <cell r="AR380">
            <v>1652251</v>
          </cell>
        </row>
        <row r="381">
          <cell r="A381" t="str">
            <v>1616K11371武部　貴則</v>
          </cell>
          <cell r="B381" t="str">
            <v>武部　貴則</v>
          </cell>
          <cell r="C381" t="str">
            <v>2018年度</v>
          </cell>
          <cell r="D381" t="str">
            <v>（収入）学術研究助成基金助成金(科基)</v>
          </cell>
          <cell r="E381" t="str">
            <v>1616K11371</v>
          </cell>
          <cell r="F381" t="str">
            <v>（科基）カニクイザル耳介軟骨前駆細胞の特性解析と自家細胞移植による有効性評価</v>
          </cell>
          <cell r="G381" t="str">
            <v>（科基）カニクイザル耳介軟骨前駆細胞の特</v>
          </cell>
          <cell r="H381" t="str">
            <v>科研費（基金）</v>
          </cell>
          <cell r="I381">
            <v>20160401</v>
          </cell>
          <cell r="J381">
            <v>20190331</v>
          </cell>
          <cell r="K381" t="str">
            <v>2016年度</v>
          </cell>
          <cell r="L381" t="str">
            <v>（支出）学術研究助成基金助成金(科基)</v>
          </cell>
          <cell r="M381" t="str">
            <v>直接経費</v>
          </cell>
          <cell r="N381" t="str">
            <v>科研費</v>
          </cell>
          <cell r="O381" t="str">
            <v>繰越有</v>
          </cell>
          <cell r="P381" t="str">
            <v>病）学術院（病院）</v>
          </cell>
          <cell r="Q381" t="str">
            <v>矢吹　雄一郎</v>
          </cell>
          <cell r="R381" t="str">
            <v>附属病院</v>
          </cell>
          <cell r="S381" t="str">
            <v>助教</v>
          </cell>
          <cell r="W381">
            <v>20190331</v>
          </cell>
          <cell r="X381" t="str">
            <v>開始</v>
          </cell>
          <cell r="Y381" t="str">
            <v>虎谷　裕子</v>
          </cell>
          <cell r="Z381" t="str">
            <v>研究推進部（八景）（29-）</v>
          </cell>
          <cell r="AA381" t="str">
            <v>基盤研究(C)</v>
          </cell>
          <cell r="AB381" t="str">
            <v>16K11371</v>
          </cell>
          <cell r="AC381" t="str">
            <v>許可しない</v>
          </cell>
          <cell r="AD381" t="str">
            <v>許可しない</v>
          </cell>
          <cell r="AE381" t="str">
            <v>許可しない</v>
          </cell>
          <cell r="AF381" t="str">
            <v>直接費</v>
          </cell>
          <cell r="AG381">
            <v>10952425</v>
          </cell>
          <cell r="AH381" t="str">
            <v>研）武部　貴則（23-）</v>
          </cell>
          <cell r="AI381">
            <v>0</v>
          </cell>
          <cell r="AJ381">
            <v>0</v>
          </cell>
          <cell r="AK381">
            <v>0</v>
          </cell>
          <cell r="AL381">
            <v>0</v>
          </cell>
          <cell r="AM381">
            <v>0</v>
          </cell>
          <cell r="AN381">
            <v>0</v>
          </cell>
          <cell r="AO381">
            <v>0</v>
          </cell>
          <cell r="AP381">
            <v>50000</v>
          </cell>
          <cell r="AQ381">
            <v>0</v>
          </cell>
          <cell r="AR381">
            <v>50000</v>
          </cell>
        </row>
        <row r="382">
          <cell r="A382" t="str">
            <v>1616K11371前川　二郎</v>
          </cell>
          <cell r="B382" t="str">
            <v>前川　二郎</v>
          </cell>
          <cell r="C382" t="str">
            <v>2018年度</v>
          </cell>
          <cell r="D382" t="str">
            <v>（収入）学術研究助成基金助成金(科基)</v>
          </cell>
          <cell r="E382" t="str">
            <v>1616K11371</v>
          </cell>
          <cell r="F382" t="str">
            <v>（科基）カニクイザル耳介軟骨前駆細胞の特性解析と自家細胞移植による有効性評価</v>
          </cell>
          <cell r="G382" t="str">
            <v>（科基）カニクイザル耳介軟骨前駆細胞の特</v>
          </cell>
          <cell r="H382" t="str">
            <v>科研費（基金）</v>
          </cell>
          <cell r="I382">
            <v>20160401</v>
          </cell>
          <cell r="J382">
            <v>20190331</v>
          </cell>
          <cell r="K382" t="str">
            <v>2016年度</v>
          </cell>
          <cell r="L382" t="str">
            <v>（支出）学術研究助成基金助成金(科基)</v>
          </cell>
          <cell r="M382" t="str">
            <v>直接経費</v>
          </cell>
          <cell r="N382" t="str">
            <v>科研費</v>
          </cell>
          <cell r="O382" t="str">
            <v>繰越有</v>
          </cell>
          <cell r="P382" t="str">
            <v>病）学術院（病院）</v>
          </cell>
          <cell r="Q382" t="str">
            <v>矢吹　雄一郎</v>
          </cell>
          <cell r="R382" t="str">
            <v>附属病院</v>
          </cell>
          <cell r="S382" t="str">
            <v>助教</v>
          </cell>
          <cell r="W382">
            <v>20190331</v>
          </cell>
          <cell r="X382" t="str">
            <v>開始</v>
          </cell>
          <cell r="Y382" t="str">
            <v>虎谷　裕子</v>
          </cell>
          <cell r="Z382" t="str">
            <v>研究推進部（八景）（29-）</v>
          </cell>
          <cell r="AA382" t="str">
            <v>基盤研究(C)</v>
          </cell>
          <cell r="AB382" t="str">
            <v>16K11371</v>
          </cell>
          <cell r="AC382" t="str">
            <v>許可しない</v>
          </cell>
          <cell r="AD382" t="str">
            <v>許可しない</v>
          </cell>
          <cell r="AE382" t="str">
            <v>許可しない</v>
          </cell>
          <cell r="AF382" t="str">
            <v>直接費</v>
          </cell>
          <cell r="AG382">
            <v>10952466</v>
          </cell>
          <cell r="AH382" t="str">
            <v>研）前川　二郎（24-）</v>
          </cell>
          <cell r="AI382">
            <v>0</v>
          </cell>
          <cell r="AJ382">
            <v>0</v>
          </cell>
          <cell r="AK382">
            <v>0</v>
          </cell>
          <cell r="AL382">
            <v>0</v>
          </cell>
          <cell r="AM382">
            <v>0</v>
          </cell>
          <cell r="AN382">
            <v>100000</v>
          </cell>
          <cell r="AO382">
            <v>0</v>
          </cell>
          <cell r="AP382">
            <v>50000</v>
          </cell>
          <cell r="AQ382">
            <v>0</v>
          </cell>
          <cell r="AR382">
            <v>150000</v>
          </cell>
        </row>
        <row r="383">
          <cell r="A383" t="str">
            <v>1616K11371三上　太郎</v>
          </cell>
          <cell r="B383" t="str">
            <v>三上　太郎</v>
          </cell>
          <cell r="C383" t="str">
            <v>2018年度</v>
          </cell>
          <cell r="D383" t="str">
            <v>（収入）学術研究助成基金助成金(科基)</v>
          </cell>
          <cell r="E383" t="str">
            <v>1616K11371</v>
          </cell>
          <cell r="F383" t="str">
            <v>（科基）カニクイザル耳介軟骨前駆細胞の特性解析と自家細胞移植による有効性評価</v>
          </cell>
          <cell r="G383" t="str">
            <v>（科基）カニクイザル耳介軟骨前駆細胞の特</v>
          </cell>
          <cell r="H383" t="str">
            <v>科研費（基金）</v>
          </cell>
          <cell r="I383">
            <v>20160401</v>
          </cell>
          <cell r="J383">
            <v>20190331</v>
          </cell>
          <cell r="K383" t="str">
            <v>2016年度</v>
          </cell>
          <cell r="L383" t="str">
            <v>（支出）学術研究助成基金助成金(科基)</v>
          </cell>
          <cell r="M383" t="str">
            <v>直接経費</v>
          </cell>
          <cell r="N383" t="str">
            <v>科研費</v>
          </cell>
          <cell r="O383" t="str">
            <v>繰越有</v>
          </cell>
          <cell r="P383" t="str">
            <v>病）学術院（病院）</v>
          </cell>
          <cell r="Q383" t="str">
            <v>矢吹　雄一郎</v>
          </cell>
          <cell r="R383" t="str">
            <v>附属病院</v>
          </cell>
          <cell r="S383" t="str">
            <v>助教</v>
          </cell>
          <cell r="W383">
            <v>20190331</v>
          </cell>
          <cell r="X383" t="str">
            <v>開始</v>
          </cell>
          <cell r="Y383" t="str">
            <v>虎谷　裕子</v>
          </cell>
          <cell r="Z383" t="str">
            <v>研究推進部（八景）（29-）</v>
          </cell>
          <cell r="AA383" t="str">
            <v>基盤研究(C)</v>
          </cell>
          <cell r="AB383" t="str">
            <v>16K11371</v>
          </cell>
          <cell r="AC383" t="str">
            <v>許可しない</v>
          </cell>
          <cell r="AD383" t="str">
            <v>許可しない</v>
          </cell>
          <cell r="AE383" t="str">
            <v>許可しない</v>
          </cell>
          <cell r="AF383" t="str">
            <v>直接費</v>
          </cell>
          <cell r="AG383">
            <v>10952522</v>
          </cell>
          <cell r="AH383" t="str">
            <v>研）三上　太郎（26-）</v>
          </cell>
          <cell r="AI383">
            <v>0</v>
          </cell>
          <cell r="AJ383">
            <v>0</v>
          </cell>
          <cell r="AK383">
            <v>0</v>
          </cell>
          <cell r="AL383">
            <v>0</v>
          </cell>
          <cell r="AM383">
            <v>0</v>
          </cell>
          <cell r="AN383">
            <v>100000</v>
          </cell>
          <cell r="AO383">
            <v>0</v>
          </cell>
          <cell r="AP383">
            <v>50000</v>
          </cell>
          <cell r="AQ383">
            <v>0</v>
          </cell>
          <cell r="AR383">
            <v>150000</v>
          </cell>
        </row>
        <row r="384">
          <cell r="A384" t="str">
            <v>1616K11371矢吹　雄一郎</v>
          </cell>
          <cell r="B384" t="str">
            <v>矢吹　雄一郎</v>
          </cell>
          <cell r="C384" t="str">
            <v>2018年度</v>
          </cell>
          <cell r="D384" t="str">
            <v>（収入）学術研究助成基金助成金(科基)</v>
          </cell>
          <cell r="E384" t="str">
            <v>1616K11371</v>
          </cell>
          <cell r="F384" t="str">
            <v>（科基）カニクイザル耳介軟骨前駆細胞の特性解析と自家細胞移植による有効性評価</v>
          </cell>
          <cell r="G384" t="str">
            <v>（科基）カニクイザル耳介軟骨前駆細胞の特</v>
          </cell>
          <cell r="H384" t="str">
            <v>科研費（基金）</v>
          </cell>
          <cell r="I384">
            <v>20160401</v>
          </cell>
          <cell r="J384">
            <v>20190331</v>
          </cell>
          <cell r="K384" t="str">
            <v>2016年度</v>
          </cell>
          <cell r="L384" t="str">
            <v>（支出）学術研究助成基金助成金(科基)</v>
          </cell>
          <cell r="M384" t="str">
            <v>直接経費</v>
          </cell>
          <cell r="N384" t="str">
            <v>科研費</v>
          </cell>
          <cell r="O384" t="str">
            <v>繰越有</v>
          </cell>
          <cell r="P384" t="str">
            <v>病）学術院（病院）</v>
          </cell>
          <cell r="Q384" t="str">
            <v>矢吹　雄一郎</v>
          </cell>
          <cell r="R384" t="str">
            <v>附属病院</v>
          </cell>
          <cell r="S384" t="str">
            <v>助教</v>
          </cell>
          <cell r="W384">
            <v>20190331</v>
          </cell>
          <cell r="X384" t="str">
            <v>開始</v>
          </cell>
          <cell r="Y384" t="str">
            <v>虎谷　裕子</v>
          </cell>
          <cell r="Z384" t="str">
            <v>研究推進部（八景）（29-）</v>
          </cell>
          <cell r="AA384" t="str">
            <v>基盤研究(C)</v>
          </cell>
          <cell r="AB384" t="str">
            <v>16K11371</v>
          </cell>
          <cell r="AC384" t="str">
            <v>許可しない</v>
          </cell>
          <cell r="AD384" t="str">
            <v>許可しない</v>
          </cell>
          <cell r="AE384" t="str">
            <v>許可しない</v>
          </cell>
          <cell r="AF384" t="str">
            <v>直接費</v>
          </cell>
          <cell r="AG384">
            <v>11001445</v>
          </cell>
          <cell r="AH384" t="str">
            <v>病附）矢吹　雄一郎（H28-）</v>
          </cell>
          <cell r="AI384">
            <v>100</v>
          </cell>
          <cell r="AJ384">
            <v>0</v>
          </cell>
          <cell r="AK384">
            <v>0</v>
          </cell>
          <cell r="AL384">
            <v>0</v>
          </cell>
          <cell r="AM384">
            <v>0</v>
          </cell>
          <cell r="AN384">
            <v>1565790</v>
          </cell>
          <cell r="AO384">
            <v>0</v>
          </cell>
          <cell r="AP384">
            <v>1000000</v>
          </cell>
          <cell r="AQ384">
            <v>200000</v>
          </cell>
          <cell r="AR384">
            <v>2365790</v>
          </cell>
        </row>
        <row r="385">
          <cell r="A385" t="str">
            <v>1616K11414東條　健太郎</v>
          </cell>
          <cell r="B385" t="str">
            <v>東條　健太郎</v>
          </cell>
          <cell r="C385" t="str">
            <v>2018年度</v>
          </cell>
          <cell r="D385" t="str">
            <v>（収入）学術研究助成基金助成金(科基)</v>
          </cell>
          <cell r="E385" t="str">
            <v>1616K11414</v>
          </cell>
          <cell r="F385" t="str">
            <v>（科基）メタボロミクスによる傷害肺のエネルギー代謝の包括的解明と治療応用に向けた基盤研究</v>
          </cell>
          <cell r="G385" t="str">
            <v>（科基）メタボロミクスによる傷害肺のエネ</v>
          </cell>
          <cell r="H385" t="str">
            <v>科研費（基金）</v>
          </cell>
          <cell r="I385">
            <v>20161021</v>
          </cell>
          <cell r="J385">
            <v>20190331</v>
          </cell>
          <cell r="K385" t="str">
            <v>2016年度</v>
          </cell>
          <cell r="L385" t="str">
            <v>（支出）学術研究助成基金助成金(科基)</v>
          </cell>
          <cell r="M385" t="str">
            <v>直接経費</v>
          </cell>
          <cell r="N385" t="str">
            <v>科研費</v>
          </cell>
          <cell r="O385" t="str">
            <v>繰越有</v>
          </cell>
          <cell r="P385" t="str">
            <v>研）学術院（福浦）</v>
          </cell>
          <cell r="Q385" t="str">
            <v>太田　周平</v>
          </cell>
          <cell r="R385" t="str">
            <v>医学研究科</v>
          </cell>
          <cell r="S385" t="str">
            <v>客員教員</v>
          </cell>
          <cell r="W385">
            <v>20190331</v>
          </cell>
          <cell r="X385" t="str">
            <v>開始</v>
          </cell>
          <cell r="Y385" t="str">
            <v>虎谷　裕子</v>
          </cell>
          <cell r="Z385" t="str">
            <v>研究推進部（八景）（29-）</v>
          </cell>
          <cell r="AA385" t="str">
            <v>基盤研究(C)</v>
          </cell>
          <cell r="AB385" t="str">
            <v>16K11414</v>
          </cell>
          <cell r="AC385" t="str">
            <v>許可しない</v>
          </cell>
          <cell r="AD385" t="str">
            <v>許可しない</v>
          </cell>
          <cell r="AE385" t="str">
            <v>許可しない</v>
          </cell>
          <cell r="AF385" t="str">
            <v>直接費</v>
          </cell>
          <cell r="AG385">
            <v>10952198</v>
          </cell>
          <cell r="AH385" t="str">
            <v>研）東條　健太郎（29-）</v>
          </cell>
          <cell r="AI385">
            <v>0</v>
          </cell>
          <cell r="AJ385">
            <v>0</v>
          </cell>
          <cell r="AK385">
            <v>0</v>
          </cell>
          <cell r="AL385">
            <v>0</v>
          </cell>
          <cell r="AM385">
            <v>0</v>
          </cell>
          <cell r="AN385">
            <v>1997</v>
          </cell>
          <cell r="AO385">
            <v>0</v>
          </cell>
          <cell r="AP385">
            <v>150000</v>
          </cell>
          <cell r="AQ385">
            <v>0</v>
          </cell>
          <cell r="AR385">
            <v>151997</v>
          </cell>
        </row>
        <row r="386">
          <cell r="A386" t="str">
            <v>1616K11414宮﨑　智之</v>
          </cell>
          <cell r="B386" t="str">
            <v>宮﨑　智之</v>
          </cell>
          <cell r="C386" t="str">
            <v>2018年度</v>
          </cell>
          <cell r="D386" t="str">
            <v>（収入）学術研究助成基金助成金(科基)</v>
          </cell>
          <cell r="E386" t="str">
            <v>1616K11414</v>
          </cell>
          <cell r="F386" t="str">
            <v>（科基）メタボロミクスによる傷害肺のエネルギー代謝の包括的解明と治療応用に向けた基盤研究</v>
          </cell>
          <cell r="G386" t="str">
            <v>（科基）メタボロミクスによる傷害肺のエネ</v>
          </cell>
          <cell r="H386" t="str">
            <v>科研費（基金）</v>
          </cell>
          <cell r="I386">
            <v>20161021</v>
          </cell>
          <cell r="J386">
            <v>20190331</v>
          </cell>
          <cell r="K386" t="str">
            <v>2016年度</v>
          </cell>
          <cell r="L386" t="str">
            <v>（支出）学術研究助成基金助成金(科基)</v>
          </cell>
          <cell r="M386" t="str">
            <v>直接経費</v>
          </cell>
          <cell r="N386" t="str">
            <v>科研費</v>
          </cell>
          <cell r="O386" t="str">
            <v>繰越有</v>
          </cell>
          <cell r="P386" t="str">
            <v>研）学術院（福浦）</v>
          </cell>
          <cell r="Q386" t="str">
            <v>太田　周平</v>
          </cell>
          <cell r="R386" t="str">
            <v>医学研究科</v>
          </cell>
          <cell r="S386" t="str">
            <v>客員教員</v>
          </cell>
          <cell r="W386">
            <v>20190331</v>
          </cell>
          <cell r="X386" t="str">
            <v>開始</v>
          </cell>
          <cell r="Y386" t="str">
            <v>虎谷　裕子</v>
          </cell>
          <cell r="Z386" t="str">
            <v>研究推進部（八景）（29-）</v>
          </cell>
          <cell r="AA386" t="str">
            <v>基盤研究(C)</v>
          </cell>
          <cell r="AB386" t="str">
            <v>16K11414</v>
          </cell>
          <cell r="AC386" t="str">
            <v>許可しない</v>
          </cell>
          <cell r="AD386" t="str">
            <v>許可しない</v>
          </cell>
          <cell r="AE386" t="str">
            <v>許可しない</v>
          </cell>
          <cell r="AF386" t="str">
            <v>直接費</v>
          </cell>
          <cell r="AG386">
            <v>10952389</v>
          </cell>
          <cell r="AH386" t="str">
            <v>研）宮崎　智之（22-）</v>
          </cell>
          <cell r="AI386">
            <v>0</v>
          </cell>
          <cell r="AJ386">
            <v>0</v>
          </cell>
          <cell r="AK386">
            <v>0</v>
          </cell>
          <cell r="AL386">
            <v>0</v>
          </cell>
          <cell r="AM386">
            <v>0</v>
          </cell>
          <cell r="AN386">
            <v>1004</v>
          </cell>
          <cell r="AO386">
            <v>0</v>
          </cell>
          <cell r="AP386">
            <v>50000</v>
          </cell>
          <cell r="AQ386">
            <v>0</v>
          </cell>
          <cell r="AR386">
            <v>51004</v>
          </cell>
        </row>
        <row r="387">
          <cell r="A387" t="str">
            <v>1616K11414太田　周平</v>
          </cell>
          <cell r="B387" t="str">
            <v>太田　周平</v>
          </cell>
          <cell r="C387" t="str">
            <v>2018年度</v>
          </cell>
          <cell r="D387" t="str">
            <v>（収入）学術研究助成基金助成金(科基)</v>
          </cell>
          <cell r="E387" t="str">
            <v>1616K11414</v>
          </cell>
          <cell r="F387" t="str">
            <v>（科基）メタボロミクスによる傷害肺のエネルギー代謝の包括的解明と治療応用に向けた基盤研究</v>
          </cell>
          <cell r="G387" t="str">
            <v>（科基）メタボロミクスによる傷害肺のエネ</v>
          </cell>
          <cell r="H387" t="str">
            <v>科研費（基金）</v>
          </cell>
          <cell r="I387">
            <v>20161021</v>
          </cell>
          <cell r="J387">
            <v>20190331</v>
          </cell>
          <cell r="K387" t="str">
            <v>2016年度</v>
          </cell>
          <cell r="L387" t="str">
            <v>（支出）学術研究助成基金助成金(科基)</v>
          </cell>
          <cell r="M387" t="str">
            <v>直接経費</v>
          </cell>
          <cell r="N387" t="str">
            <v>科研費</v>
          </cell>
          <cell r="O387" t="str">
            <v>繰越有</v>
          </cell>
          <cell r="P387" t="str">
            <v>研）学術院（福浦）</v>
          </cell>
          <cell r="Q387" t="str">
            <v>太田　周平</v>
          </cell>
          <cell r="R387" t="str">
            <v>医学研究科</v>
          </cell>
          <cell r="S387" t="str">
            <v>客員教員</v>
          </cell>
          <cell r="W387">
            <v>20190331</v>
          </cell>
          <cell r="X387" t="str">
            <v>開始</v>
          </cell>
          <cell r="Y387" t="str">
            <v>虎谷　裕子</v>
          </cell>
          <cell r="Z387" t="str">
            <v>研究推進部（八景）（29-）</v>
          </cell>
          <cell r="AA387" t="str">
            <v>基盤研究(C)</v>
          </cell>
          <cell r="AB387" t="str">
            <v>16K11414</v>
          </cell>
          <cell r="AC387" t="str">
            <v>許可しない</v>
          </cell>
          <cell r="AD387" t="str">
            <v>許可しない</v>
          </cell>
          <cell r="AE387" t="str">
            <v>許可しない</v>
          </cell>
          <cell r="AF387" t="str">
            <v>直接費</v>
          </cell>
          <cell r="AG387">
            <v>11351043</v>
          </cell>
          <cell r="AH387" t="str">
            <v>客）太田　周平（28-）</v>
          </cell>
          <cell r="AI387">
            <v>100</v>
          </cell>
          <cell r="AJ387">
            <v>0</v>
          </cell>
          <cell r="AK387">
            <v>0</v>
          </cell>
          <cell r="AL387">
            <v>0</v>
          </cell>
          <cell r="AM387">
            <v>0</v>
          </cell>
          <cell r="AN387">
            <v>852603</v>
          </cell>
          <cell r="AO387">
            <v>1100000</v>
          </cell>
          <cell r="AP387">
            <v>0</v>
          </cell>
          <cell r="AQ387">
            <v>200000</v>
          </cell>
          <cell r="AR387">
            <v>1752603</v>
          </cell>
        </row>
        <row r="388">
          <cell r="A388" t="str">
            <v>1616K11415山中　竹春</v>
          </cell>
          <cell r="B388" t="str">
            <v>山中　竹春</v>
          </cell>
          <cell r="C388" t="str">
            <v>2018年度</v>
          </cell>
          <cell r="D388" t="str">
            <v>（収入）学術研究助成基金助成金(科基)</v>
          </cell>
          <cell r="E388" t="str">
            <v>1616K11415</v>
          </cell>
          <cell r="F388" t="str">
            <v>（科基）ICUせん妄予防に向けた基盤研究―新規抗不眠症.薬スボレキサントの有効性の検討</v>
          </cell>
          <cell r="G388" t="str">
            <v>（科基）ICUせん妄予防に向けた基盤研究</v>
          </cell>
          <cell r="H388" t="str">
            <v>科研費（基金）</v>
          </cell>
          <cell r="I388">
            <v>20160401</v>
          </cell>
          <cell r="J388">
            <v>20190331</v>
          </cell>
          <cell r="K388" t="str">
            <v>2016年度</v>
          </cell>
          <cell r="L388" t="str">
            <v>（支出）学術研究助成基金助成金(科基)</v>
          </cell>
          <cell r="M388" t="str">
            <v>直接経費</v>
          </cell>
          <cell r="N388" t="str">
            <v>科研費</v>
          </cell>
          <cell r="O388" t="str">
            <v>繰越有</v>
          </cell>
          <cell r="P388" t="str">
            <v>病）学術院（病院）</v>
          </cell>
          <cell r="Q388" t="str">
            <v>刈谷　隆之</v>
          </cell>
          <cell r="R388" t="str">
            <v>センター病院</v>
          </cell>
          <cell r="S388" t="str">
            <v>助教</v>
          </cell>
          <cell r="W388">
            <v>20190331</v>
          </cell>
          <cell r="X388" t="str">
            <v>開始</v>
          </cell>
          <cell r="Y388" t="str">
            <v>虎谷　裕子</v>
          </cell>
          <cell r="Z388" t="str">
            <v>研究推進部（八景）（29-）</v>
          </cell>
          <cell r="AA388" t="str">
            <v>基盤研究(C)</v>
          </cell>
          <cell r="AB388" t="str">
            <v>16K11415</v>
          </cell>
          <cell r="AC388" t="str">
            <v>許可しない</v>
          </cell>
          <cell r="AD388" t="str">
            <v>許可しない</v>
          </cell>
          <cell r="AE388" t="str">
            <v>許可しない</v>
          </cell>
          <cell r="AF388" t="str">
            <v>直接費</v>
          </cell>
          <cell r="AG388">
            <v>10952596</v>
          </cell>
          <cell r="AH388" t="str">
            <v>研）山中　竹春（26-）</v>
          </cell>
          <cell r="AI388">
            <v>0</v>
          </cell>
          <cell r="AJ388">
            <v>0</v>
          </cell>
          <cell r="AK388">
            <v>0</v>
          </cell>
          <cell r="AL388">
            <v>0</v>
          </cell>
          <cell r="AM388">
            <v>0</v>
          </cell>
          <cell r="AN388">
            <v>0</v>
          </cell>
          <cell r="AO388">
            <v>0</v>
          </cell>
          <cell r="AP388">
            <v>50000</v>
          </cell>
          <cell r="AQ388">
            <v>0</v>
          </cell>
          <cell r="AR388">
            <v>50000</v>
          </cell>
        </row>
        <row r="389">
          <cell r="A389" t="str">
            <v>1616K11415高橋　雄一</v>
          </cell>
          <cell r="B389" t="str">
            <v>高橋　雄一</v>
          </cell>
          <cell r="C389" t="str">
            <v>2018年度</v>
          </cell>
          <cell r="D389" t="str">
            <v>（収入）学術研究助成基金助成金(科基)</v>
          </cell>
          <cell r="E389" t="str">
            <v>1616K11415</v>
          </cell>
          <cell r="F389" t="str">
            <v>（科基）ICUせん妄予防に向けた基盤研究―新規抗不眠症.薬スボレキサントの有効性の検討</v>
          </cell>
          <cell r="G389" t="str">
            <v>（科基）ICUせん妄予防に向けた基盤研究</v>
          </cell>
          <cell r="H389" t="str">
            <v>科研費（基金）</v>
          </cell>
          <cell r="I389">
            <v>20160401</v>
          </cell>
          <cell r="J389">
            <v>20190331</v>
          </cell>
          <cell r="K389" t="str">
            <v>2016年度</v>
          </cell>
          <cell r="L389" t="str">
            <v>（支出）学術研究助成基金助成金(科基)</v>
          </cell>
          <cell r="M389" t="str">
            <v>直接経費</v>
          </cell>
          <cell r="N389" t="str">
            <v>科研費</v>
          </cell>
          <cell r="O389" t="str">
            <v>繰越有</v>
          </cell>
          <cell r="P389" t="str">
            <v>病）学術院（病院）</v>
          </cell>
          <cell r="Q389" t="str">
            <v>刈谷　隆之</v>
          </cell>
          <cell r="R389" t="str">
            <v>センター病院</v>
          </cell>
          <cell r="S389" t="str">
            <v>助教</v>
          </cell>
          <cell r="W389">
            <v>20190331</v>
          </cell>
          <cell r="X389" t="str">
            <v>開始</v>
          </cell>
          <cell r="Y389" t="str">
            <v>虎谷　裕子</v>
          </cell>
          <cell r="Z389" t="str">
            <v>研究推進部（八景）（29-）</v>
          </cell>
          <cell r="AA389" t="str">
            <v>基盤研究(C)</v>
          </cell>
          <cell r="AB389" t="str">
            <v>16K11415</v>
          </cell>
          <cell r="AC389" t="str">
            <v>許可しない</v>
          </cell>
          <cell r="AD389" t="str">
            <v>許可しない</v>
          </cell>
          <cell r="AE389" t="str">
            <v>許可しない</v>
          </cell>
          <cell r="AF389" t="str">
            <v>直接費</v>
          </cell>
          <cell r="AG389">
            <v>11005189</v>
          </cell>
          <cell r="AH389" t="str">
            <v>病）高橋　雄一(19-)</v>
          </cell>
          <cell r="AI389">
            <v>0</v>
          </cell>
          <cell r="AJ389">
            <v>0</v>
          </cell>
          <cell r="AK389">
            <v>0</v>
          </cell>
          <cell r="AL389">
            <v>0</v>
          </cell>
          <cell r="AM389">
            <v>0</v>
          </cell>
          <cell r="AN389">
            <v>0</v>
          </cell>
          <cell r="AO389">
            <v>0</v>
          </cell>
          <cell r="AP389">
            <v>50000</v>
          </cell>
          <cell r="AQ389">
            <v>0</v>
          </cell>
          <cell r="AR389">
            <v>50000</v>
          </cell>
        </row>
        <row r="390">
          <cell r="A390" t="str">
            <v>1616K11415大塚　将秀</v>
          </cell>
          <cell r="B390" t="str">
            <v>大塚　将秀</v>
          </cell>
          <cell r="C390" t="str">
            <v>2018年度</v>
          </cell>
          <cell r="D390" t="str">
            <v>（収入）学術研究助成基金助成金(科基)</v>
          </cell>
          <cell r="E390" t="str">
            <v>1616K11415</v>
          </cell>
          <cell r="F390" t="str">
            <v>（科基）ICUせん妄予防に向けた基盤研究―新規抗不眠症.薬スボレキサントの有効性の検討</v>
          </cell>
          <cell r="G390" t="str">
            <v>（科基）ICUせん妄予防に向けた基盤研究</v>
          </cell>
          <cell r="H390" t="str">
            <v>科研費（基金）</v>
          </cell>
          <cell r="I390">
            <v>20160401</v>
          </cell>
          <cell r="J390">
            <v>20190331</v>
          </cell>
          <cell r="K390" t="str">
            <v>2016年度</v>
          </cell>
          <cell r="L390" t="str">
            <v>（支出）学術研究助成基金助成金(科基)</v>
          </cell>
          <cell r="M390" t="str">
            <v>直接経費</v>
          </cell>
          <cell r="N390" t="str">
            <v>科研費</v>
          </cell>
          <cell r="O390" t="str">
            <v>繰越有</v>
          </cell>
          <cell r="P390" t="str">
            <v>病）学術院（病院）</v>
          </cell>
          <cell r="Q390" t="str">
            <v>刈谷　隆之</v>
          </cell>
          <cell r="R390" t="str">
            <v>センター病院</v>
          </cell>
          <cell r="S390" t="str">
            <v>助教</v>
          </cell>
          <cell r="W390">
            <v>20190331</v>
          </cell>
          <cell r="X390" t="str">
            <v>開始</v>
          </cell>
          <cell r="Y390" t="str">
            <v>虎谷　裕子</v>
          </cell>
          <cell r="Z390" t="str">
            <v>研究推進部（八景）（29-）</v>
          </cell>
          <cell r="AA390" t="str">
            <v>基盤研究(C)</v>
          </cell>
          <cell r="AB390" t="str">
            <v>16K11415</v>
          </cell>
          <cell r="AC390" t="str">
            <v>許可しない</v>
          </cell>
          <cell r="AD390" t="str">
            <v>許可しない</v>
          </cell>
          <cell r="AE390" t="str">
            <v>許可しない</v>
          </cell>
          <cell r="AF390" t="str">
            <v>直接費</v>
          </cell>
          <cell r="AG390">
            <v>11005313</v>
          </cell>
          <cell r="AH390" t="str">
            <v>病）大塚　将秀（23-）</v>
          </cell>
          <cell r="AI390">
            <v>0</v>
          </cell>
          <cell r="AJ390">
            <v>0</v>
          </cell>
          <cell r="AK390">
            <v>0</v>
          </cell>
          <cell r="AL390">
            <v>0</v>
          </cell>
          <cell r="AM390">
            <v>0</v>
          </cell>
          <cell r="AN390">
            <v>0</v>
          </cell>
          <cell r="AO390">
            <v>0</v>
          </cell>
          <cell r="AP390">
            <v>50000</v>
          </cell>
          <cell r="AQ390">
            <v>0</v>
          </cell>
          <cell r="AR390">
            <v>50000</v>
          </cell>
        </row>
        <row r="391">
          <cell r="A391" t="str">
            <v>1616K11415日野　耕介</v>
          </cell>
          <cell r="B391" t="str">
            <v>日野　耕介</v>
          </cell>
          <cell r="C391" t="str">
            <v>2018年度</v>
          </cell>
          <cell r="D391" t="str">
            <v>（収入）学術研究助成基金助成金(科基)</v>
          </cell>
          <cell r="E391" t="str">
            <v>1616K11415</v>
          </cell>
          <cell r="F391" t="str">
            <v>（科基）ICUせん妄予防に向けた基盤研究―新規抗不眠症.薬スボレキサントの有効性の検討</v>
          </cell>
          <cell r="G391" t="str">
            <v>（科基）ICUせん妄予防に向けた基盤研究</v>
          </cell>
          <cell r="H391" t="str">
            <v>科研費（基金）</v>
          </cell>
          <cell r="I391">
            <v>20160401</v>
          </cell>
          <cell r="J391">
            <v>20190331</v>
          </cell>
          <cell r="K391" t="str">
            <v>2016年度</v>
          </cell>
          <cell r="L391" t="str">
            <v>（支出）学術研究助成基金助成金(科基)</v>
          </cell>
          <cell r="M391" t="str">
            <v>直接経費</v>
          </cell>
          <cell r="N391" t="str">
            <v>科研費</v>
          </cell>
          <cell r="O391" t="str">
            <v>繰越有</v>
          </cell>
          <cell r="P391" t="str">
            <v>病）学術院（病院）</v>
          </cell>
          <cell r="Q391" t="str">
            <v>刈谷　隆之</v>
          </cell>
          <cell r="R391" t="str">
            <v>センター病院</v>
          </cell>
          <cell r="S391" t="str">
            <v>助教</v>
          </cell>
          <cell r="W391">
            <v>20190331</v>
          </cell>
          <cell r="X391" t="str">
            <v>開始</v>
          </cell>
          <cell r="Y391" t="str">
            <v>虎谷　裕子</v>
          </cell>
          <cell r="Z391" t="str">
            <v>研究推進部（八景）（29-）</v>
          </cell>
          <cell r="AA391" t="str">
            <v>基盤研究(C)</v>
          </cell>
          <cell r="AB391" t="str">
            <v>16K11415</v>
          </cell>
          <cell r="AC391" t="str">
            <v>許可しない</v>
          </cell>
          <cell r="AD391" t="str">
            <v>許可しない</v>
          </cell>
          <cell r="AE391" t="str">
            <v>許可しない</v>
          </cell>
          <cell r="AF391" t="str">
            <v>直接費</v>
          </cell>
          <cell r="AG391">
            <v>11005385</v>
          </cell>
          <cell r="AH391" t="str">
            <v>病）日野　耕介（24-）</v>
          </cell>
          <cell r="AI391">
            <v>0</v>
          </cell>
          <cell r="AJ391">
            <v>0</v>
          </cell>
          <cell r="AK391">
            <v>0</v>
          </cell>
          <cell r="AL391">
            <v>0</v>
          </cell>
          <cell r="AM391">
            <v>0</v>
          </cell>
          <cell r="AN391">
            <v>0</v>
          </cell>
          <cell r="AO391">
            <v>0</v>
          </cell>
          <cell r="AP391">
            <v>50000</v>
          </cell>
          <cell r="AQ391">
            <v>0</v>
          </cell>
          <cell r="AR391">
            <v>50000</v>
          </cell>
        </row>
        <row r="392">
          <cell r="A392" t="str">
            <v>1616K11415刈谷　隆之</v>
          </cell>
          <cell r="B392" t="str">
            <v>刈谷　隆之</v>
          </cell>
          <cell r="C392" t="str">
            <v>2018年度</v>
          </cell>
          <cell r="D392" t="str">
            <v>（収入）学術研究助成基金助成金(科基)</v>
          </cell>
          <cell r="E392" t="str">
            <v>1616K11415</v>
          </cell>
          <cell r="F392" t="str">
            <v>（科基）ICUせん妄予防に向けた基盤研究―新規抗不眠症.薬スボレキサントの有効性の検討</v>
          </cell>
          <cell r="G392" t="str">
            <v>（科基）ICUせん妄予防に向けた基盤研究</v>
          </cell>
          <cell r="H392" t="str">
            <v>科研費（基金）</v>
          </cell>
          <cell r="I392">
            <v>20160401</v>
          </cell>
          <cell r="J392">
            <v>20190331</v>
          </cell>
          <cell r="K392" t="str">
            <v>2016年度</v>
          </cell>
          <cell r="L392" t="str">
            <v>（支出）学術研究助成基金助成金(科基)</v>
          </cell>
          <cell r="M392" t="str">
            <v>直接経費</v>
          </cell>
          <cell r="N392" t="str">
            <v>科研費</v>
          </cell>
          <cell r="O392" t="str">
            <v>繰越有</v>
          </cell>
          <cell r="P392" t="str">
            <v>病）学術院（病院）</v>
          </cell>
          <cell r="Q392" t="str">
            <v>刈谷　隆之</v>
          </cell>
          <cell r="R392" t="str">
            <v>センター病院</v>
          </cell>
          <cell r="S392" t="str">
            <v>助教</v>
          </cell>
          <cell r="W392">
            <v>20190331</v>
          </cell>
          <cell r="X392" t="str">
            <v>開始</v>
          </cell>
          <cell r="Y392" t="str">
            <v>虎谷　裕子</v>
          </cell>
          <cell r="Z392" t="str">
            <v>研究推進部（八景）（29-）</v>
          </cell>
          <cell r="AA392" t="str">
            <v>基盤研究(C)</v>
          </cell>
          <cell r="AB392" t="str">
            <v>16K11415</v>
          </cell>
          <cell r="AC392" t="str">
            <v>許可しない</v>
          </cell>
          <cell r="AD392" t="str">
            <v>許可しない</v>
          </cell>
          <cell r="AE392" t="str">
            <v>許可しない</v>
          </cell>
          <cell r="AF392" t="str">
            <v>直接費</v>
          </cell>
          <cell r="AG392">
            <v>11005423</v>
          </cell>
          <cell r="AH392" t="str">
            <v>病）刈谷　隆之（25-）</v>
          </cell>
          <cell r="AI392">
            <v>100</v>
          </cell>
          <cell r="AJ392">
            <v>0</v>
          </cell>
          <cell r="AK392">
            <v>0</v>
          </cell>
          <cell r="AL392">
            <v>0</v>
          </cell>
          <cell r="AM392">
            <v>0</v>
          </cell>
          <cell r="AN392">
            <v>533300</v>
          </cell>
          <cell r="AO392">
            <v>800000</v>
          </cell>
          <cell r="AP392">
            <v>0</v>
          </cell>
          <cell r="AQ392">
            <v>300000</v>
          </cell>
          <cell r="AR392">
            <v>1033300</v>
          </cell>
        </row>
        <row r="393">
          <cell r="A393" t="str">
            <v>1616K11415倉橋　清泰</v>
          </cell>
          <cell r="B393" t="str">
            <v>倉橋　清泰</v>
          </cell>
          <cell r="C393" t="str">
            <v>2018年度</v>
          </cell>
          <cell r="D393" t="str">
            <v>（収入）学術研究助成基金助成金(科基)</v>
          </cell>
          <cell r="E393" t="str">
            <v>1616K11415</v>
          </cell>
          <cell r="F393" t="str">
            <v>（科基）ICUせん妄予防に向けた基盤研究―新規抗不眠症.薬スボレキサントの有効性の検討</v>
          </cell>
          <cell r="G393" t="str">
            <v>（科基）ICUせん妄予防に向けた基盤研究</v>
          </cell>
          <cell r="H393" t="str">
            <v>科研費（基金）</v>
          </cell>
          <cell r="I393">
            <v>20160401</v>
          </cell>
          <cell r="J393">
            <v>20190331</v>
          </cell>
          <cell r="K393" t="str">
            <v>2016年度</v>
          </cell>
          <cell r="L393" t="str">
            <v>（支出）学術研究助成基金助成金(科基)</v>
          </cell>
          <cell r="M393" t="str">
            <v>直接経費</v>
          </cell>
          <cell r="N393" t="str">
            <v>科研費</v>
          </cell>
          <cell r="O393" t="str">
            <v>繰越有</v>
          </cell>
          <cell r="P393" t="str">
            <v>病）学術院（病院）</v>
          </cell>
          <cell r="Q393" t="str">
            <v>刈谷　隆之</v>
          </cell>
          <cell r="R393" t="str">
            <v>センター病院</v>
          </cell>
          <cell r="S393" t="str">
            <v>助教</v>
          </cell>
          <cell r="W393">
            <v>20190331</v>
          </cell>
          <cell r="X393" t="str">
            <v>開始</v>
          </cell>
          <cell r="Y393" t="str">
            <v>虎谷　裕子</v>
          </cell>
          <cell r="Z393" t="str">
            <v>研究推進部（八景）（29-）</v>
          </cell>
          <cell r="AA393" t="str">
            <v>基盤研究(C)</v>
          </cell>
          <cell r="AB393" t="str">
            <v>16K11415</v>
          </cell>
          <cell r="AC393" t="str">
            <v>許可しない</v>
          </cell>
          <cell r="AD393" t="str">
            <v>許可しない</v>
          </cell>
          <cell r="AE393" t="str">
            <v>許可しない</v>
          </cell>
          <cell r="AF393" t="str">
            <v>直接費</v>
          </cell>
          <cell r="AG393">
            <v>11005461</v>
          </cell>
          <cell r="AH393" t="str">
            <v>病）倉橋　清泰（26-）</v>
          </cell>
          <cell r="AI393">
            <v>0</v>
          </cell>
          <cell r="AJ393">
            <v>0</v>
          </cell>
          <cell r="AK393">
            <v>0</v>
          </cell>
          <cell r="AL393">
            <v>0</v>
          </cell>
          <cell r="AM393">
            <v>0</v>
          </cell>
          <cell r="AN393">
            <v>0</v>
          </cell>
          <cell r="AO393">
            <v>0</v>
          </cell>
          <cell r="AP393">
            <v>0</v>
          </cell>
          <cell r="AQ393">
            <v>0</v>
          </cell>
          <cell r="AR393">
            <v>0</v>
          </cell>
        </row>
        <row r="394">
          <cell r="A394" t="str">
            <v>1616K11730光藤　健司</v>
          </cell>
          <cell r="B394" t="str">
            <v>光藤　健司</v>
          </cell>
          <cell r="C394" t="str">
            <v>2018年度</v>
          </cell>
          <cell r="D394" t="str">
            <v>（収入）学術研究助成基金助成金(科基)</v>
          </cell>
          <cell r="E394" t="str">
            <v>1616K11730</v>
          </cell>
          <cell r="F394" t="str">
            <v>（科基）口腔癌に対する温熱療法と分子標的薬Interleukin-6阻害薬の併用療法</v>
          </cell>
          <cell r="G394" t="str">
            <v>（科基）口腔癌に対する温熱療法と分子標的</v>
          </cell>
          <cell r="H394" t="str">
            <v>科研費（基金）</v>
          </cell>
          <cell r="I394">
            <v>20160401</v>
          </cell>
          <cell r="J394">
            <v>20190331</v>
          </cell>
          <cell r="K394" t="str">
            <v>2016年度</v>
          </cell>
          <cell r="L394" t="str">
            <v>（支出）学術研究助成基金助成金(科基)</v>
          </cell>
          <cell r="M394" t="str">
            <v>直接経費</v>
          </cell>
          <cell r="N394" t="str">
            <v>科研費</v>
          </cell>
          <cell r="O394" t="str">
            <v>繰越有</v>
          </cell>
          <cell r="P394" t="str">
            <v>研）学術院（福浦）</v>
          </cell>
          <cell r="Q394" t="str">
            <v>光藤　健司</v>
          </cell>
          <cell r="R394" t="str">
            <v>医学研究科</v>
          </cell>
          <cell r="S394" t="str">
            <v>准教授</v>
          </cell>
          <cell r="W394">
            <v>20190331</v>
          </cell>
          <cell r="X394" t="str">
            <v>開始</v>
          </cell>
          <cell r="Y394" t="str">
            <v>虎谷　裕子</v>
          </cell>
          <cell r="Z394" t="str">
            <v>研究推進部（八景）（29-）</v>
          </cell>
          <cell r="AA394" t="str">
            <v>基盤研究(C)</v>
          </cell>
          <cell r="AB394" t="str">
            <v>16K11730</v>
          </cell>
          <cell r="AC394" t="str">
            <v>許可しない</v>
          </cell>
          <cell r="AD394" t="str">
            <v>許可しない</v>
          </cell>
          <cell r="AE394" t="str">
            <v>許可しない</v>
          </cell>
          <cell r="AF394" t="str">
            <v>直接費</v>
          </cell>
          <cell r="AG394">
            <v>10952359</v>
          </cell>
          <cell r="AH394" t="str">
            <v>研）光藤　健司（21-）</v>
          </cell>
          <cell r="AI394">
            <v>100</v>
          </cell>
          <cell r="AJ394">
            <v>0</v>
          </cell>
          <cell r="AK394">
            <v>0</v>
          </cell>
          <cell r="AL394">
            <v>0</v>
          </cell>
          <cell r="AM394">
            <v>0</v>
          </cell>
          <cell r="AN394">
            <v>0</v>
          </cell>
          <cell r="AO394">
            <v>1600000</v>
          </cell>
          <cell r="AP394">
            <v>0</v>
          </cell>
          <cell r="AQ394">
            <v>150000</v>
          </cell>
          <cell r="AR394">
            <v>1450000</v>
          </cell>
        </row>
        <row r="395">
          <cell r="A395" t="str">
            <v>1616K11730藤内　祝</v>
          </cell>
          <cell r="B395" t="str">
            <v>藤内　祝</v>
          </cell>
          <cell r="C395" t="str">
            <v>2018年度</v>
          </cell>
          <cell r="D395" t="str">
            <v>（収入）学術研究助成基金助成金(科基)</v>
          </cell>
          <cell r="E395" t="str">
            <v>1616K11730</v>
          </cell>
          <cell r="F395" t="str">
            <v>（科基）口腔癌に対する温熱療法と分子標的薬Interleukin-6阻害薬の併用療法</v>
          </cell>
          <cell r="G395" t="str">
            <v>（科基）口腔癌に対する温熱療法と分子標的</v>
          </cell>
          <cell r="H395" t="str">
            <v>科研費（基金）</v>
          </cell>
          <cell r="I395">
            <v>20160401</v>
          </cell>
          <cell r="J395">
            <v>20190331</v>
          </cell>
          <cell r="K395" t="str">
            <v>2016年度</v>
          </cell>
          <cell r="L395" t="str">
            <v>（支出）学術研究助成基金助成金(科基)</v>
          </cell>
          <cell r="M395" t="str">
            <v>直接経費</v>
          </cell>
          <cell r="N395" t="str">
            <v>科研費</v>
          </cell>
          <cell r="O395" t="str">
            <v>繰越有</v>
          </cell>
          <cell r="P395" t="str">
            <v>研）学術院（福浦）</v>
          </cell>
          <cell r="Q395" t="str">
            <v>光藤　健司</v>
          </cell>
          <cell r="R395" t="str">
            <v>医学研究科</v>
          </cell>
          <cell r="S395" t="str">
            <v>准教授</v>
          </cell>
          <cell r="W395">
            <v>20190331</v>
          </cell>
          <cell r="X395" t="str">
            <v>開始</v>
          </cell>
          <cell r="Y395" t="str">
            <v>虎谷　裕子</v>
          </cell>
          <cell r="Z395" t="str">
            <v>研究推進部（八景）（29-）</v>
          </cell>
          <cell r="AA395" t="str">
            <v>基盤研究(C)</v>
          </cell>
          <cell r="AB395" t="str">
            <v>16K11730</v>
          </cell>
          <cell r="AC395" t="str">
            <v>許可しない</v>
          </cell>
          <cell r="AD395" t="str">
            <v>許可しない</v>
          </cell>
          <cell r="AE395" t="str">
            <v>許可しない</v>
          </cell>
          <cell r="AF395" t="str">
            <v>直接費</v>
          </cell>
          <cell r="AG395">
            <v>11351119</v>
          </cell>
          <cell r="AH395" t="str">
            <v>客）藤内　祝（30-）</v>
          </cell>
          <cell r="AI395">
            <v>0</v>
          </cell>
          <cell r="AJ395">
            <v>0</v>
          </cell>
          <cell r="AK395">
            <v>0</v>
          </cell>
          <cell r="AL395">
            <v>0</v>
          </cell>
          <cell r="AM395">
            <v>0</v>
          </cell>
          <cell r="AN395">
            <v>0</v>
          </cell>
          <cell r="AO395">
            <v>0</v>
          </cell>
          <cell r="AP395">
            <v>50000</v>
          </cell>
          <cell r="AQ395">
            <v>0</v>
          </cell>
          <cell r="AR395">
            <v>50000</v>
          </cell>
        </row>
        <row r="396">
          <cell r="A396" t="str">
            <v>1616K11730佐藤　格</v>
          </cell>
          <cell r="B396" t="str">
            <v>佐藤　格</v>
          </cell>
          <cell r="C396" t="str">
            <v>2018年度</v>
          </cell>
          <cell r="D396" t="str">
            <v>（収入）学術研究助成基金助成金(科基)</v>
          </cell>
          <cell r="E396" t="str">
            <v>1616K11730</v>
          </cell>
          <cell r="F396" t="str">
            <v>（科基）口腔癌に対する温熱療法と分子標的薬Interleukin-6阻害薬の併用療法</v>
          </cell>
          <cell r="G396" t="str">
            <v>（科基）口腔癌に対する温熱療法と分子標的</v>
          </cell>
          <cell r="H396" t="str">
            <v>科研費（基金）</v>
          </cell>
          <cell r="I396">
            <v>20160401</v>
          </cell>
          <cell r="J396">
            <v>20190331</v>
          </cell>
          <cell r="K396" t="str">
            <v>2016年度</v>
          </cell>
          <cell r="L396" t="str">
            <v>（支出）学術研究助成基金助成金(科基)</v>
          </cell>
          <cell r="M396" t="str">
            <v>直接経費</v>
          </cell>
          <cell r="N396" t="str">
            <v>科研費</v>
          </cell>
          <cell r="O396" t="str">
            <v>繰越有</v>
          </cell>
          <cell r="P396" t="str">
            <v>研）学術院（福浦）</v>
          </cell>
          <cell r="Q396" t="str">
            <v>光藤　健司</v>
          </cell>
          <cell r="R396" t="str">
            <v>医学研究科</v>
          </cell>
          <cell r="S396" t="str">
            <v>准教授</v>
          </cell>
          <cell r="W396">
            <v>20190331</v>
          </cell>
          <cell r="X396" t="str">
            <v>開始</v>
          </cell>
          <cell r="Y396" t="str">
            <v>虎谷　裕子</v>
          </cell>
          <cell r="Z396" t="str">
            <v>研究推進部（八景）（29-）</v>
          </cell>
          <cell r="AA396" t="str">
            <v>基盤研究(C)</v>
          </cell>
          <cell r="AB396" t="str">
            <v>16K11730</v>
          </cell>
          <cell r="AC396" t="str">
            <v>許可しない</v>
          </cell>
          <cell r="AD396" t="str">
            <v>許可しない</v>
          </cell>
          <cell r="AE396" t="str">
            <v>許可しない</v>
          </cell>
          <cell r="AF396" t="str">
            <v>直接費</v>
          </cell>
          <cell r="AG396">
            <v>11351147</v>
          </cell>
          <cell r="AH396" t="str">
            <v>客）佐藤　格（25-）</v>
          </cell>
          <cell r="AI396">
            <v>0</v>
          </cell>
          <cell r="AJ396">
            <v>0</v>
          </cell>
          <cell r="AK396">
            <v>0</v>
          </cell>
          <cell r="AL396">
            <v>0</v>
          </cell>
          <cell r="AM396">
            <v>0</v>
          </cell>
          <cell r="AN396">
            <v>3065</v>
          </cell>
          <cell r="AO396">
            <v>0</v>
          </cell>
          <cell r="AP396">
            <v>100000</v>
          </cell>
          <cell r="AQ396">
            <v>0</v>
          </cell>
          <cell r="AR396">
            <v>103065</v>
          </cell>
        </row>
        <row r="397">
          <cell r="A397" t="str">
            <v>1616K11758廣田　誠</v>
          </cell>
          <cell r="B397" t="str">
            <v>廣田　誠</v>
          </cell>
          <cell r="C397" t="str">
            <v>2018年度</v>
          </cell>
          <cell r="D397" t="str">
            <v>（収入）学術研究助成基金助成金(科基)</v>
          </cell>
          <cell r="E397" t="str">
            <v>1616K11758</v>
          </cell>
          <cell r="F397" t="str">
            <v>（科基）骨結合型チタンスキャホールドによるヒト下顎骨再建シミュレーション</v>
          </cell>
          <cell r="G397" t="str">
            <v>（科基）骨結合型チタンスキャホールドによ</v>
          </cell>
          <cell r="H397" t="str">
            <v>科研費（基金）</v>
          </cell>
          <cell r="I397">
            <v>20160401</v>
          </cell>
          <cell r="J397">
            <v>20200331</v>
          </cell>
          <cell r="K397" t="str">
            <v>2016年度</v>
          </cell>
          <cell r="L397" t="str">
            <v>（支出）学術研究助成基金助成金(科基)</v>
          </cell>
          <cell r="M397" t="str">
            <v>直接経費</v>
          </cell>
          <cell r="N397" t="str">
            <v>科研費</v>
          </cell>
          <cell r="O397" t="str">
            <v>繰越有</v>
          </cell>
          <cell r="P397" t="str">
            <v>病）学術院（病院）</v>
          </cell>
          <cell r="Q397" t="str">
            <v>高須　曜</v>
          </cell>
          <cell r="R397" t="str">
            <v>センター病院</v>
          </cell>
          <cell r="S397" t="str">
            <v>助教</v>
          </cell>
          <cell r="W397">
            <v>20200331</v>
          </cell>
          <cell r="X397" t="str">
            <v>開始</v>
          </cell>
          <cell r="Y397" t="str">
            <v>虎谷　裕子</v>
          </cell>
          <cell r="Z397" t="str">
            <v>研究推進部（八景）（29-）</v>
          </cell>
          <cell r="AA397" t="str">
            <v>基盤研究(C)</v>
          </cell>
          <cell r="AB397" t="str">
            <v>16K11758</v>
          </cell>
          <cell r="AC397" t="str">
            <v>許可しない</v>
          </cell>
          <cell r="AD397" t="str">
            <v>許可しない</v>
          </cell>
          <cell r="AE397" t="str">
            <v>許可しない</v>
          </cell>
          <cell r="AF397" t="str">
            <v>直接費</v>
          </cell>
          <cell r="AG397">
            <v>10952255</v>
          </cell>
          <cell r="AH397" t="str">
            <v>研）廣田　誠(19-)</v>
          </cell>
          <cell r="AI397">
            <v>0</v>
          </cell>
          <cell r="AJ397">
            <v>0</v>
          </cell>
          <cell r="AK397">
            <v>0</v>
          </cell>
          <cell r="AL397">
            <v>0</v>
          </cell>
          <cell r="AM397">
            <v>0</v>
          </cell>
          <cell r="AN397">
            <v>0</v>
          </cell>
          <cell r="AO397">
            <v>0</v>
          </cell>
          <cell r="AP397">
            <v>360000</v>
          </cell>
          <cell r="AQ397">
            <v>0</v>
          </cell>
          <cell r="AR397">
            <v>360000</v>
          </cell>
        </row>
        <row r="398">
          <cell r="A398" t="str">
            <v>1616K11758高須　曜</v>
          </cell>
          <cell r="B398" t="str">
            <v>高須　曜</v>
          </cell>
          <cell r="C398" t="str">
            <v>2018年度</v>
          </cell>
          <cell r="D398" t="str">
            <v>（収入）学術研究助成基金助成金(科基)</v>
          </cell>
          <cell r="E398" t="str">
            <v>1616K11758</v>
          </cell>
          <cell r="F398" t="str">
            <v>（科基）骨結合型チタンスキャホールドによるヒト下顎骨再建シミュレーション</v>
          </cell>
          <cell r="G398" t="str">
            <v>（科基）骨結合型チタンスキャホールドによ</v>
          </cell>
          <cell r="H398" t="str">
            <v>科研費（基金）</v>
          </cell>
          <cell r="I398">
            <v>20160401</v>
          </cell>
          <cell r="J398">
            <v>20200331</v>
          </cell>
          <cell r="K398" t="str">
            <v>2016年度</v>
          </cell>
          <cell r="L398" t="str">
            <v>（支出）学術研究助成基金助成金(科基)</v>
          </cell>
          <cell r="M398" t="str">
            <v>直接経費</v>
          </cell>
          <cell r="N398" t="str">
            <v>科研費</v>
          </cell>
          <cell r="O398" t="str">
            <v>繰越有</v>
          </cell>
          <cell r="P398" t="str">
            <v>病）学術院（病院）</v>
          </cell>
          <cell r="Q398" t="str">
            <v>高須　曜</v>
          </cell>
          <cell r="R398" t="str">
            <v>センター病院</v>
          </cell>
          <cell r="S398" t="str">
            <v>助教</v>
          </cell>
          <cell r="W398">
            <v>20200331</v>
          </cell>
          <cell r="X398" t="str">
            <v>開始</v>
          </cell>
          <cell r="Y398" t="str">
            <v>虎谷　裕子</v>
          </cell>
          <cell r="Z398" t="str">
            <v>研究推進部（八景）（29-）</v>
          </cell>
          <cell r="AA398" t="str">
            <v>基盤研究(C)</v>
          </cell>
          <cell r="AB398" t="str">
            <v>16K11758</v>
          </cell>
          <cell r="AC398" t="str">
            <v>許可しない</v>
          </cell>
          <cell r="AD398" t="str">
            <v>許可しない</v>
          </cell>
          <cell r="AE398" t="str">
            <v>許可しない</v>
          </cell>
          <cell r="AF398" t="str">
            <v>直接費</v>
          </cell>
          <cell r="AG398">
            <v>11005003</v>
          </cell>
          <cell r="AH398" t="str">
            <v>病）高須　曜（28-）</v>
          </cell>
          <cell r="AI398">
            <v>100</v>
          </cell>
          <cell r="AJ398">
            <v>0</v>
          </cell>
          <cell r="AK398">
            <v>0</v>
          </cell>
          <cell r="AL398">
            <v>0</v>
          </cell>
          <cell r="AM398">
            <v>0</v>
          </cell>
          <cell r="AN398">
            <v>21830</v>
          </cell>
          <cell r="AO398">
            <v>600000</v>
          </cell>
          <cell r="AP398">
            <v>0</v>
          </cell>
          <cell r="AQ398">
            <v>360000</v>
          </cell>
          <cell r="AR398">
            <v>261830</v>
          </cell>
        </row>
        <row r="399">
          <cell r="A399" t="str">
            <v>1616K11872中島　淳</v>
          </cell>
          <cell r="B399" t="str">
            <v>中島　淳</v>
          </cell>
          <cell r="C399" t="str">
            <v>2018年度</v>
          </cell>
          <cell r="D399" t="str">
            <v>（収入）学術研究助成基金助成金(科基)</v>
          </cell>
          <cell r="E399" t="str">
            <v>1616K11872</v>
          </cell>
          <cell r="F399" t="str">
            <v>（科基・分）非アルコール性脂肪性肝疾患と歯周病の関連および同疾患への歯周治療効果に関する検討</v>
          </cell>
          <cell r="G399" t="str">
            <v>（科基・分）非アルコール性脂肪性肝疾患と</v>
          </cell>
          <cell r="H399" t="str">
            <v>科研費（基金）</v>
          </cell>
          <cell r="I399">
            <v>20160401</v>
          </cell>
          <cell r="J399">
            <v>20190331</v>
          </cell>
          <cell r="K399" t="str">
            <v>2016年度</v>
          </cell>
          <cell r="L399" t="str">
            <v>（支出）学術研究助成基金助成金(科基)</v>
          </cell>
          <cell r="M399" t="str">
            <v>直接経費</v>
          </cell>
          <cell r="N399" t="str">
            <v>科研費</v>
          </cell>
          <cell r="O399" t="str">
            <v>繰越有</v>
          </cell>
          <cell r="P399" t="str">
            <v>研）学術院（福浦）</v>
          </cell>
          <cell r="Q399" t="str">
            <v>中島　淳</v>
          </cell>
          <cell r="R399" t="str">
            <v>医学研究科</v>
          </cell>
          <cell r="S399" t="str">
            <v>教授</v>
          </cell>
          <cell r="W399">
            <v>20190331</v>
          </cell>
          <cell r="X399" t="str">
            <v>開始</v>
          </cell>
          <cell r="Y399" t="str">
            <v>虎谷　裕子</v>
          </cell>
          <cell r="Z399" t="str">
            <v>研究推進部（八景）（29-）</v>
          </cell>
          <cell r="AA399" t="str">
            <v>基盤研究(C) 分担金（神奈川歯科大学）</v>
          </cell>
          <cell r="AB399" t="str">
            <v>16K11872</v>
          </cell>
          <cell r="AC399" t="str">
            <v>許可しない</v>
          </cell>
          <cell r="AD399" t="str">
            <v>許可しない</v>
          </cell>
          <cell r="AE399" t="str">
            <v>許可しない</v>
          </cell>
          <cell r="AF399" t="str">
            <v>直接費</v>
          </cell>
          <cell r="AG399">
            <v>10952546</v>
          </cell>
          <cell r="AH399" t="str">
            <v>研）中島　淳（26-）</v>
          </cell>
          <cell r="AI399">
            <v>100</v>
          </cell>
          <cell r="AJ399">
            <v>0</v>
          </cell>
          <cell r="AK399">
            <v>0</v>
          </cell>
          <cell r="AL399">
            <v>0</v>
          </cell>
          <cell r="AM399">
            <v>0</v>
          </cell>
          <cell r="AN399">
            <v>0</v>
          </cell>
          <cell r="AO399">
            <v>150000</v>
          </cell>
          <cell r="AP399">
            <v>0</v>
          </cell>
          <cell r="AQ399">
            <v>0</v>
          </cell>
          <cell r="AR399">
            <v>150000</v>
          </cell>
        </row>
        <row r="400">
          <cell r="A400" t="str">
            <v>1616K11992勝山　貴美子</v>
          </cell>
          <cell r="B400" t="str">
            <v>勝山　貴美子</v>
          </cell>
          <cell r="C400" t="str">
            <v>2018年度</v>
          </cell>
          <cell r="D400" t="str">
            <v>（収入）学術研究助成基金助成金(科基)</v>
          </cell>
          <cell r="E400" t="str">
            <v>1616K11992</v>
          </cell>
          <cell r="F400" t="str">
            <v>（科基）急性期病院の医療従事者に対する対象者のくらしを見据えたケアのための多職種連携教育</v>
          </cell>
          <cell r="G400" t="str">
            <v>（科基）急性期病院の医療従事者に対する対</v>
          </cell>
          <cell r="H400" t="str">
            <v>科研費（基金）</v>
          </cell>
          <cell r="I400">
            <v>20160401</v>
          </cell>
          <cell r="J400">
            <v>20190331</v>
          </cell>
          <cell r="K400" t="str">
            <v>2016年度</v>
          </cell>
          <cell r="L400" t="str">
            <v>（支出）学術研究助成基金助成金(科基)</v>
          </cell>
          <cell r="M400" t="str">
            <v>直接経費</v>
          </cell>
          <cell r="N400" t="str">
            <v>科研費</v>
          </cell>
          <cell r="O400" t="str">
            <v>繰越有</v>
          </cell>
          <cell r="P400" t="str">
            <v>研）学術院（福浦）</v>
          </cell>
          <cell r="Q400" t="str">
            <v>勝山　貴美子</v>
          </cell>
          <cell r="R400" t="str">
            <v>医学研究科</v>
          </cell>
          <cell r="S400" t="str">
            <v>教授</v>
          </cell>
          <cell r="W400">
            <v>20190331</v>
          </cell>
          <cell r="X400" t="str">
            <v>開始</v>
          </cell>
          <cell r="Y400" t="str">
            <v>虎谷　裕子</v>
          </cell>
          <cell r="Z400" t="str">
            <v>研究推進部（八景）（29-）</v>
          </cell>
          <cell r="AA400" t="str">
            <v>基盤研究(C)</v>
          </cell>
          <cell r="AB400" t="str">
            <v>16K11992</v>
          </cell>
          <cell r="AC400" t="str">
            <v>許可しない</v>
          </cell>
          <cell r="AD400" t="str">
            <v>許可しない</v>
          </cell>
          <cell r="AE400" t="str">
            <v>許可しない</v>
          </cell>
          <cell r="AF400" t="str">
            <v>直接費</v>
          </cell>
          <cell r="AG400">
            <v>10953050</v>
          </cell>
          <cell r="AH400" t="str">
            <v>研）勝山　貴美子（23-）</v>
          </cell>
          <cell r="AI400">
            <v>100</v>
          </cell>
          <cell r="AJ400">
            <v>0</v>
          </cell>
          <cell r="AK400">
            <v>0</v>
          </cell>
          <cell r="AL400">
            <v>0</v>
          </cell>
          <cell r="AM400">
            <v>0</v>
          </cell>
          <cell r="AN400">
            <v>62632</v>
          </cell>
          <cell r="AO400">
            <v>700000</v>
          </cell>
          <cell r="AP400">
            <v>0</v>
          </cell>
          <cell r="AQ400">
            <v>550000</v>
          </cell>
          <cell r="AR400">
            <v>212632</v>
          </cell>
        </row>
        <row r="401">
          <cell r="A401" t="str">
            <v>1616K11992大山　裕美子</v>
          </cell>
          <cell r="B401" t="str">
            <v>大山　裕美子</v>
          </cell>
          <cell r="C401" t="str">
            <v>2018年度</v>
          </cell>
          <cell r="D401" t="str">
            <v>（収入）学術研究助成基金助成金(科基)</v>
          </cell>
          <cell r="E401" t="str">
            <v>1616K11992</v>
          </cell>
          <cell r="F401" t="str">
            <v>（科基）急性期病院の医療従事者に対する対象者のくらしを見据えたケアのための多職種連携教育</v>
          </cell>
          <cell r="G401" t="str">
            <v>（科基）急性期病院の医療従事者に対する対</v>
          </cell>
          <cell r="H401" t="str">
            <v>科研費（基金）</v>
          </cell>
          <cell r="I401">
            <v>20160401</v>
          </cell>
          <cell r="J401">
            <v>20190331</v>
          </cell>
          <cell r="K401" t="str">
            <v>2016年度</v>
          </cell>
          <cell r="L401" t="str">
            <v>（支出）学術研究助成基金助成金(科基)</v>
          </cell>
          <cell r="M401" t="str">
            <v>直接経費</v>
          </cell>
          <cell r="N401" t="str">
            <v>科研費</v>
          </cell>
          <cell r="O401" t="str">
            <v>繰越有</v>
          </cell>
          <cell r="P401" t="str">
            <v>研）学術院（福浦）</v>
          </cell>
          <cell r="Q401" t="str">
            <v>勝山　貴美子</v>
          </cell>
          <cell r="R401" t="str">
            <v>医学研究科</v>
          </cell>
          <cell r="S401" t="str">
            <v>教授</v>
          </cell>
          <cell r="W401">
            <v>20190331</v>
          </cell>
          <cell r="X401" t="str">
            <v>開始</v>
          </cell>
          <cell r="Y401" t="str">
            <v>虎谷　裕子</v>
          </cell>
          <cell r="Z401" t="str">
            <v>研究推進部（八景）（29-）</v>
          </cell>
          <cell r="AA401" t="str">
            <v>基盤研究(C)</v>
          </cell>
          <cell r="AB401" t="str">
            <v>16K11992</v>
          </cell>
          <cell r="AC401" t="str">
            <v>許可しない</v>
          </cell>
          <cell r="AD401" t="str">
            <v>許可しない</v>
          </cell>
          <cell r="AE401" t="str">
            <v>許可しない</v>
          </cell>
          <cell r="AF401" t="str">
            <v>直接費</v>
          </cell>
          <cell r="AG401">
            <v>10953917</v>
          </cell>
          <cell r="AH401" t="str">
            <v>研）大山　裕美子（28-）</v>
          </cell>
          <cell r="AI401">
            <v>0</v>
          </cell>
          <cell r="AJ401">
            <v>0</v>
          </cell>
          <cell r="AK401">
            <v>0</v>
          </cell>
          <cell r="AL401">
            <v>0</v>
          </cell>
          <cell r="AM401">
            <v>0</v>
          </cell>
          <cell r="AN401">
            <v>5626</v>
          </cell>
          <cell r="AO401">
            <v>0</v>
          </cell>
          <cell r="AP401">
            <v>100000</v>
          </cell>
          <cell r="AQ401">
            <v>0</v>
          </cell>
          <cell r="AR401">
            <v>105626</v>
          </cell>
        </row>
        <row r="402">
          <cell r="A402" t="str">
            <v>1616K11996勝山　貴美子</v>
          </cell>
          <cell r="B402" t="str">
            <v>勝山　貴美子</v>
          </cell>
          <cell r="C402" t="str">
            <v>2018年度</v>
          </cell>
          <cell r="D402" t="str">
            <v>（収入）学術研究助成基金助成金(科基)</v>
          </cell>
          <cell r="E402" t="str">
            <v>1616K11996</v>
          </cell>
          <cell r="F402" t="str">
            <v>（科基・分）中小規模病院の中堅看護師への職務満足を促すAIに基づく教育プログラムの開発</v>
          </cell>
          <cell r="G402" t="str">
            <v>（科基・分）中小規模病院の中堅看護師への</v>
          </cell>
          <cell r="H402" t="str">
            <v>科研費（基金）</v>
          </cell>
          <cell r="I402">
            <v>20160401</v>
          </cell>
          <cell r="J402">
            <v>20190331</v>
          </cell>
          <cell r="K402" t="str">
            <v>2016年度</v>
          </cell>
          <cell r="L402" t="str">
            <v>（支出）学術研究助成基金助成金(科基)</v>
          </cell>
          <cell r="M402" t="str">
            <v>直接経費</v>
          </cell>
          <cell r="N402" t="str">
            <v>科研費</v>
          </cell>
          <cell r="O402" t="str">
            <v>繰越有</v>
          </cell>
          <cell r="P402" t="str">
            <v>研）学術院（福浦）</v>
          </cell>
          <cell r="Q402" t="str">
            <v>勝山　貴美子</v>
          </cell>
          <cell r="R402" t="str">
            <v>看護学科</v>
          </cell>
          <cell r="S402" t="str">
            <v>教授</v>
          </cell>
          <cell r="W402">
            <v>20190331</v>
          </cell>
          <cell r="X402" t="str">
            <v>開始</v>
          </cell>
          <cell r="Y402" t="str">
            <v>虎谷　裕子</v>
          </cell>
          <cell r="Z402" t="str">
            <v>研究推進部（八景）（29-）</v>
          </cell>
          <cell r="AA402" t="str">
            <v>基盤研究(C) 分担金（大阪府立大学→兵庫県立大学）</v>
          </cell>
          <cell r="AB402" t="str">
            <v>16K11996</v>
          </cell>
          <cell r="AC402" t="str">
            <v>許可しない</v>
          </cell>
          <cell r="AD402" t="str">
            <v>許可しない</v>
          </cell>
          <cell r="AE402" t="str">
            <v>許可しない</v>
          </cell>
          <cell r="AF402" t="str">
            <v>直接費</v>
          </cell>
          <cell r="AG402">
            <v>10953050</v>
          </cell>
          <cell r="AH402" t="str">
            <v>研）勝山　貴美子（23-）</v>
          </cell>
          <cell r="AI402">
            <v>100</v>
          </cell>
          <cell r="AJ402">
            <v>0</v>
          </cell>
          <cell r="AK402">
            <v>0</v>
          </cell>
          <cell r="AL402">
            <v>0</v>
          </cell>
          <cell r="AM402">
            <v>0</v>
          </cell>
          <cell r="AN402">
            <v>0</v>
          </cell>
          <cell r="AO402">
            <v>100000</v>
          </cell>
          <cell r="AP402">
            <v>0</v>
          </cell>
          <cell r="AQ402">
            <v>0</v>
          </cell>
          <cell r="AR402">
            <v>100000</v>
          </cell>
        </row>
        <row r="403">
          <cell r="A403" t="str">
            <v>1616K12010勝山　貴美子</v>
          </cell>
          <cell r="B403" t="str">
            <v>勝山　貴美子</v>
          </cell>
          <cell r="C403" t="str">
            <v>2018年度</v>
          </cell>
          <cell r="D403" t="str">
            <v>（収入）学術研究助成基金助成金(科基)</v>
          </cell>
          <cell r="E403" t="str">
            <v>1616K12010</v>
          </cell>
          <cell r="F403" t="str">
            <v>（科基・分）交代制勤務が困難な短時間勤務者の活用プログラムの開発</v>
          </cell>
          <cell r="G403" t="str">
            <v>（科基・分）交代制勤務が困難な短時間勤務</v>
          </cell>
          <cell r="H403" t="str">
            <v>科研費（基金）</v>
          </cell>
          <cell r="I403">
            <v>20160401</v>
          </cell>
          <cell r="J403">
            <v>20200331</v>
          </cell>
          <cell r="K403" t="str">
            <v>2016年度</v>
          </cell>
          <cell r="L403" t="str">
            <v>（支出）学術研究助成基金助成金(科基)</v>
          </cell>
          <cell r="M403" t="str">
            <v>直接経費</v>
          </cell>
          <cell r="N403" t="str">
            <v>科研費</v>
          </cell>
          <cell r="O403" t="str">
            <v>繰越有</v>
          </cell>
          <cell r="P403" t="str">
            <v>研）学術院（福浦）</v>
          </cell>
          <cell r="Q403" t="str">
            <v>勝山　貴美子</v>
          </cell>
          <cell r="R403" t="str">
            <v>看護学科</v>
          </cell>
          <cell r="S403" t="str">
            <v>教授</v>
          </cell>
          <cell r="W403">
            <v>20200331</v>
          </cell>
          <cell r="X403" t="str">
            <v>開始</v>
          </cell>
          <cell r="Y403" t="str">
            <v>虎谷　裕子</v>
          </cell>
          <cell r="Z403" t="str">
            <v>研究推進部（八景）（29-）</v>
          </cell>
          <cell r="AA403" t="str">
            <v>基盤研究(C) 分担金（大阪医科大学）</v>
          </cell>
          <cell r="AB403" t="str">
            <v>16K12010</v>
          </cell>
          <cell r="AC403" t="str">
            <v>許可しない</v>
          </cell>
          <cell r="AD403" t="str">
            <v>許可しない</v>
          </cell>
          <cell r="AE403" t="str">
            <v>許可しない</v>
          </cell>
          <cell r="AF403" t="str">
            <v>直接費</v>
          </cell>
          <cell r="AG403">
            <v>10953050</v>
          </cell>
          <cell r="AH403" t="str">
            <v>研）勝山　貴美子（23-）</v>
          </cell>
          <cell r="AI403">
            <v>100</v>
          </cell>
          <cell r="AJ403">
            <v>0</v>
          </cell>
          <cell r="AK403">
            <v>0</v>
          </cell>
          <cell r="AL403">
            <v>0</v>
          </cell>
          <cell r="AM403">
            <v>0</v>
          </cell>
          <cell r="AN403">
            <v>93</v>
          </cell>
          <cell r="AO403">
            <v>100000</v>
          </cell>
          <cell r="AP403">
            <v>0</v>
          </cell>
          <cell r="AQ403">
            <v>0</v>
          </cell>
          <cell r="AR403">
            <v>100093</v>
          </cell>
        </row>
        <row r="404">
          <cell r="A404" t="str">
            <v>1616K12178廣瀬　幸美</v>
          </cell>
          <cell r="B404" t="str">
            <v>廣瀬　幸美</v>
          </cell>
          <cell r="C404" t="str">
            <v>2018年度</v>
          </cell>
          <cell r="D404" t="str">
            <v>（収入）学術研究助成基金助成金(科基)</v>
          </cell>
          <cell r="E404" t="str">
            <v>1616K12178</v>
          </cell>
          <cell r="F404" t="str">
            <v>（科基・分）がん治療中の子どもへの社会リハビリテーションに関するケアモデルの開発</v>
          </cell>
          <cell r="G404" t="str">
            <v>（科基・分）がん治療中の子どもへの社会リ</v>
          </cell>
          <cell r="H404" t="str">
            <v>科研費（基金）</v>
          </cell>
          <cell r="I404">
            <v>20160401</v>
          </cell>
          <cell r="J404">
            <v>20190331</v>
          </cell>
          <cell r="K404" t="str">
            <v>2016年度</v>
          </cell>
          <cell r="L404" t="str">
            <v>（支出）学術研究助成基金助成金(科基)</v>
          </cell>
          <cell r="M404" t="str">
            <v>直接経費</v>
          </cell>
          <cell r="N404" t="str">
            <v>科研費</v>
          </cell>
          <cell r="O404" t="str">
            <v>繰越有</v>
          </cell>
          <cell r="P404" t="str">
            <v>研）学術院（福浦）</v>
          </cell>
          <cell r="Q404" t="str">
            <v>廣瀬　幸美</v>
          </cell>
          <cell r="R404" t="str">
            <v>医学研究科</v>
          </cell>
          <cell r="S404" t="str">
            <v>教授</v>
          </cell>
          <cell r="W404">
            <v>20190331</v>
          </cell>
          <cell r="X404" t="str">
            <v>開始</v>
          </cell>
          <cell r="Y404" t="str">
            <v>虎谷　裕子</v>
          </cell>
          <cell r="Z404" t="str">
            <v>研究推進部（八景）（29-）</v>
          </cell>
          <cell r="AA404" t="str">
            <v>基盤研究(C) 分担金（関東学院大学）</v>
          </cell>
          <cell r="AB404" t="str">
            <v>16K12178</v>
          </cell>
          <cell r="AC404" t="str">
            <v>許可しない</v>
          </cell>
          <cell r="AD404" t="str">
            <v>許可しない</v>
          </cell>
          <cell r="AE404" t="str">
            <v>許可しない</v>
          </cell>
          <cell r="AF404" t="str">
            <v>直接費</v>
          </cell>
          <cell r="AG404">
            <v>10953038</v>
          </cell>
          <cell r="AH404" t="str">
            <v>研）廣瀬　幸美（19-）</v>
          </cell>
          <cell r="AI404">
            <v>100</v>
          </cell>
          <cell r="AJ404">
            <v>0</v>
          </cell>
          <cell r="AK404">
            <v>0</v>
          </cell>
          <cell r="AL404">
            <v>0</v>
          </cell>
          <cell r="AM404">
            <v>0</v>
          </cell>
          <cell r="AN404">
            <v>12025</v>
          </cell>
          <cell r="AO404">
            <v>120000</v>
          </cell>
          <cell r="AP404">
            <v>0</v>
          </cell>
          <cell r="AQ404">
            <v>0</v>
          </cell>
          <cell r="AR404">
            <v>132025</v>
          </cell>
        </row>
        <row r="405">
          <cell r="A405" t="str">
            <v>1616K12251柏木　聖代</v>
          </cell>
          <cell r="B405" t="str">
            <v>柏木　聖代</v>
          </cell>
          <cell r="C405" t="str">
            <v>2018年度</v>
          </cell>
          <cell r="D405" t="str">
            <v>（収入）学術研究助成基金助成金(科基)</v>
          </cell>
          <cell r="E405" t="str">
            <v>1616K12251</v>
          </cell>
          <cell r="F405" t="str">
            <v>（科基）経年分析に基づく訪問看護事業所の質・事業継続に関する実証研究</v>
          </cell>
          <cell r="G405" t="str">
            <v>（科基）経年分析に基づく訪問看護事業所の</v>
          </cell>
          <cell r="H405" t="str">
            <v>科研費（基金）</v>
          </cell>
          <cell r="I405">
            <v>20160401</v>
          </cell>
          <cell r="J405">
            <v>20180601</v>
          </cell>
          <cell r="K405" t="str">
            <v>2016年度</v>
          </cell>
          <cell r="L405" t="str">
            <v>（支出）学術研究助成基金助成金(科基)</v>
          </cell>
          <cell r="M405" t="str">
            <v>直接経費</v>
          </cell>
          <cell r="N405" t="str">
            <v>科研費</v>
          </cell>
          <cell r="O405" t="str">
            <v>繰越有</v>
          </cell>
          <cell r="P405" t="str">
            <v>研）学術院（福浦）</v>
          </cell>
          <cell r="Q405" t="str">
            <v>柏木　聖代</v>
          </cell>
          <cell r="R405" t="str">
            <v>医学研究科</v>
          </cell>
          <cell r="S405" t="str">
            <v>教授</v>
          </cell>
          <cell r="W405">
            <v>20180601</v>
          </cell>
          <cell r="X405" t="str">
            <v>開始</v>
          </cell>
          <cell r="Y405" t="str">
            <v>虎谷　裕子</v>
          </cell>
          <cell r="Z405" t="str">
            <v>研究推進部（八景）（29-）</v>
          </cell>
          <cell r="AA405" t="str">
            <v>基盤研究(C) ※転出（東京医科歯科大学 2018.6.1）</v>
          </cell>
          <cell r="AB405" t="str">
            <v>16K12251</v>
          </cell>
          <cell r="AC405" t="str">
            <v>許可しない</v>
          </cell>
          <cell r="AD405" t="str">
            <v>許可しない</v>
          </cell>
          <cell r="AE405" t="str">
            <v>許可しない</v>
          </cell>
          <cell r="AF405" t="str">
            <v>直接費</v>
          </cell>
          <cell r="AG405">
            <v>10953062</v>
          </cell>
          <cell r="AH405" t="str">
            <v>研）柏木　聖代（25-）</v>
          </cell>
          <cell r="AI405">
            <v>100</v>
          </cell>
          <cell r="AJ405">
            <v>0</v>
          </cell>
          <cell r="AK405">
            <v>0</v>
          </cell>
          <cell r="AL405">
            <v>0</v>
          </cell>
          <cell r="AM405">
            <v>0</v>
          </cell>
          <cell r="AN405">
            <v>1976630</v>
          </cell>
          <cell r="AO405">
            <v>700000</v>
          </cell>
          <cell r="AP405">
            <v>0</v>
          </cell>
          <cell r="AQ405">
            <v>2676630</v>
          </cell>
          <cell r="AR405">
            <v>0</v>
          </cell>
        </row>
        <row r="406">
          <cell r="A406" t="str">
            <v>1616K12376石川　永子</v>
          </cell>
          <cell r="B406" t="str">
            <v>石川　永子</v>
          </cell>
          <cell r="C406" t="str">
            <v>2018年度</v>
          </cell>
          <cell r="D406" t="str">
            <v>（収入）学術研究助成基金助成金(科基)</v>
          </cell>
          <cell r="E406" t="str">
            <v>1616K12376</v>
          </cell>
          <cell r="F406" t="str">
            <v>（科基）広域災害後の避難から仮住まい円滑化への支援策の検討と住宅再建教育プログラムの開発</v>
          </cell>
          <cell r="G406" t="str">
            <v>（科基）広域災害後の避難から仮住まい円滑</v>
          </cell>
          <cell r="H406" t="str">
            <v>科研費（基金）</v>
          </cell>
          <cell r="I406">
            <v>20160401</v>
          </cell>
          <cell r="J406">
            <v>20190331</v>
          </cell>
          <cell r="K406" t="str">
            <v>2016年度</v>
          </cell>
          <cell r="L406" t="str">
            <v>（支出）学術研究助成基金助成金(科基)</v>
          </cell>
          <cell r="M406" t="str">
            <v>直接経費</v>
          </cell>
          <cell r="N406" t="str">
            <v>科研費</v>
          </cell>
          <cell r="O406" t="str">
            <v>繰越有</v>
          </cell>
          <cell r="P406" t="str">
            <v>研）学術院</v>
          </cell>
          <cell r="Q406" t="str">
            <v>石川　永子</v>
          </cell>
          <cell r="R406" t="str">
            <v>八景キャンパス</v>
          </cell>
          <cell r="S406" t="str">
            <v>教授</v>
          </cell>
          <cell r="W406">
            <v>20190331</v>
          </cell>
          <cell r="X406" t="str">
            <v>開始</v>
          </cell>
          <cell r="Y406" t="str">
            <v>虎谷　裕子</v>
          </cell>
          <cell r="Z406" t="str">
            <v>研究推進部（八景）（29-）</v>
          </cell>
          <cell r="AA406" t="str">
            <v>基盤研究(C)</v>
          </cell>
          <cell r="AB406" t="str">
            <v>16K12376</v>
          </cell>
          <cell r="AC406" t="str">
            <v>許可しない</v>
          </cell>
          <cell r="AD406" t="str">
            <v>許可しない</v>
          </cell>
          <cell r="AE406" t="str">
            <v>許可しない</v>
          </cell>
          <cell r="AF406" t="str">
            <v>直接費</v>
          </cell>
          <cell r="AG406">
            <v>10901308</v>
          </cell>
          <cell r="AH406" t="str">
            <v>研）石川　永子（27-）</v>
          </cell>
          <cell r="AI406">
            <v>100</v>
          </cell>
          <cell r="AJ406">
            <v>0</v>
          </cell>
          <cell r="AK406">
            <v>0</v>
          </cell>
          <cell r="AL406">
            <v>0</v>
          </cell>
          <cell r="AM406">
            <v>0</v>
          </cell>
          <cell r="AN406">
            <v>201708</v>
          </cell>
          <cell r="AO406">
            <v>700000</v>
          </cell>
          <cell r="AP406">
            <v>0</v>
          </cell>
          <cell r="AQ406">
            <v>0</v>
          </cell>
          <cell r="AR406">
            <v>901708</v>
          </cell>
        </row>
        <row r="407">
          <cell r="A407" t="str">
            <v>1616K12398汪　金芳</v>
          </cell>
          <cell r="B407" t="str">
            <v>汪　金芳</v>
          </cell>
          <cell r="C407" t="str">
            <v>2018年度</v>
          </cell>
          <cell r="D407" t="str">
            <v>（収入）学術研究助成基金助成金(科基)</v>
          </cell>
          <cell r="E407" t="str">
            <v>1616K12398</v>
          </cell>
          <cell r="F407" t="str">
            <v>（科基）統計的因果推論の形式化・自動化に向けての挑戦</v>
          </cell>
          <cell r="G407" t="str">
            <v>（科基）統計的因果推論の形式化・自動化に</v>
          </cell>
          <cell r="H407" t="str">
            <v>科研費（基金）</v>
          </cell>
          <cell r="I407">
            <v>20180401</v>
          </cell>
          <cell r="J407">
            <v>20190331</v>
          </cell>
          <cell r="K407" t="str">
            <v>2018年度</v>
          </cell>
          <cell r="L407" t="str">
            <v>（支出）学術研究助成基金助成金(科基)</v>
          </cell>
          <cell r="M407" t="str">
            <v>直接経費</v>
          </cell>
          <cell r="N407" t="str">
            <v>科研費</v>
          </cell>
          <cell r="O407" t="str">
            <v>繰越有</v>
          </cell>
          <cell r="P407" t="str">
            <v>研）学術院</v>
          </cell>
          <cell r="Q407" t="str">
            <v>汪　金芳</v>
          </cell>
          <cell r="R407" t="str">
            <v>八景キャンパス</v>
          </cell>
          <cell r="S407" t="str">
            <v>教授</v>
          </cell>
          <cell r="W407">
            <v>20190331</v>
          </cell>
          <cell r="X407" t="str">
            <v>開始</v>
          </cell>
          <cell r="Y407" t="str">
            <v>虎谷　裕子</v>
          </cell>
          <cell r="Z407" t="str">
            <v>研究推進部（八景）（29-）</v>
          </cell>
          <cell r="AA407" t="str">
            <v>挑戦的萌芽研究  転入（千葉大学 2018.4.1）</v>
          </cell>
          <cell r="AB407" t="str">
            <v>16K12398</v>
          </cell>
          <cell r="AC407" t="str">
            <v>許可しない</v>
          </cell>
          <cell r="AD407" t="str">
            <v>許可しない</v>
          </cell>
          <cell r="AE407" t="str">
            <v>許可しない</v>
          </cell>
          <cell r="AF407" t="str">
            <v>直接費</v>
          </cell>
          <cell r="AG407">
            <v>10902010</v>
          </cell>
          <cell r="AH407" t="str">
            <v>研）汪　金芳（30-）</v>
          </cell>
          <cell r="AI407">
            <v>100</v>
          </cell>
          <cell r="AJ407">
            <v>0</v>
          </cell>
          <cell r="AK407">
            <v>0</v>
          </cell>
          <cell r="AL407">
            <v>0</v>
          </cell>
          <cell r="AM407">
            <v>0</v>
          </cell>
          <cell r="AN407">
            <v>0</v>
          </cell>
          <cell r="AO407">
            <v>900000</v>
          </cell>
          <cell r="AP407">
            <v>0</v>
          </cell>
          <cell r="AQ407">
            <v>0</v>
          </cell>
          <cell r="AR407">
            <v>900000</v>
          </cell>
        </row>
        <row r="408">
          <cell r="A408" t="str">
            <v>1616K14683池上　貴久</v>
          </cell>
          <cell r="B408" t="str">
            <v>池上　貴久</v>
          </cell>
          <cell r="C408" t="str">
            <v>2018年度</v>
          </cell>
          <cell r="D408" t="str">
            <v>（収入）学術研究助成基金助成金(科基)</v>
          </cell>
          <cell r="E408" t="str">
            <v>1616K14683</v>
          </cell>
          <cell r="F408" t="str">
            <v>（科基）炭素核の直接測定によるより高分子量の蛋白質のNMR構造解析への挑戦</v>
          </cell>
          <cell r="G408" t="str">
            <v>（科基）炭素核の直接測定によるより高分子</v>
          </cell>
          <cell r="H408" t="str">
            <v>科研費（基金）</v>
          </cell>
          <cell r="I408">
            <v>20160401</v>
          </cell>
          <cell r="J408">
            <v>20190331</v>
          </cell>
          <cell r="K408" t="str">
            <v>2016年度</v>
          </cell>
          <cell r="L408" t="str">
            <v>（支出）学術研究助成基金助成金(科基)</v>
          </cell>
          <cell r="M408" t="str">
            <v>直接経費</v>
          </cell>
          <cell r="N408" t="str">
            <v>科研費</v>
          </cell>
          <cell r="O408" t="str">
            <v>繰越有</v>
          </cell>
          <cell r="P408" t="str">
            <v>研）学術院</v>
          </cell>
          <cell r="Q408" t="str">
            <v>池上　貴久</v>
          </cell>
          <cell r="R408" t="str">
            <v>鶴見キャンパス</v>
          </cell>
          <cell r="S408" t="str">
            <v>教授</v>
          </cell>
          <cell r="W408">
            <v>20190331</v>
          </cell>
          <cell r="X408" t="str">
            <v>開始</v>
          </cell>
          <cell r="Y408" t="str">
            <v>虎谷　裕子</v>
          </cell>
          <cell r="Z408" t="str">
            <v>研究推進部（八景）（29-）</v>
          </cell>
          <cell r="AA408" t="str">
            <v>挑戦的萌芽研究</v>
          </cell>
          <cell r="AB408" t="str">
            <v>16K14683</v>
          </cell>
          <cell r="AC408" t="str">
            <v>許可しない</v>
          </cell>
          <cell r="AD408" t="str">
            <v>許可しない</v>
          </cell>
          <cell r="AE408" t="str">
            <v>許可しない</v>
          </cell>
          <cell r="AF408" t="str">
            <v>直接費</v>
          </cell>
          <cell r="AG408">
            <v>10901299</v>
          </cell>
          <cell r="AH408" t="str">
            <v>研）池上　貴久（26-）</v>
          </cell>
          <cell r="AI408">
            <v>100</v>
          </cell>
          <cell r="AJ408">
            <v>0</v>
          </cell>
          <cell r="AK408">
            <v>0</v>
          </cell>
          <cell r="AL408">
            <v>0</v>
          </cell>
          <cell r="AM408">
            <v>0</v>
          </cell>
          <cell r="AN408">
            <v>376656</v>
          </cell>
          <cell r="AO408">
            <v>800000</v>
          </cell>
          <cell r="AP408">
            <v>0</v>
          </cell>
          <cell r="AQ408">
            <v>0</v>
          </cell>
          <cell r="AR408">
            <v>1176656</v>
          </cell>
        </row>
        <row r="409">
          <cell r="A409" t="str">
            <v>1616K14714木寺　詔紀</v>
          </cell>
          <cell r="B409" t="str">
            <v>木寺　詔紀</v>
          </cell>
          <cell r="C409" t="str">
            <v>2018年度</v>
          </cell>
          <cell r="D409" t="str">
            <v>（収入）学術研究助成基金助成金(科基)</v>
          </cell>
          <cell r="E409" t="str">
            <v>1616K14714</v>
          </cell>
          <cell r="F409" t="str">
            <v>（科基）アロステリック薬設計にむけた網羅的サンプリング</v>
          </cell>
          <cell r="G409" t="str">
            <v>（科基）アロステリック薬設計にむけた網羅</v>
          </cell>
          <cell r="H409" t="str">
            <v>科研費（基金）</v>
          </cell>
          <cell r="I409">
            <v>20160401</v>
          </cell>
          <cell r="J409">
            <v>20190331</v>
          </cell>
          <cell r="K409" t="str">
            <v>2016年度</v>
          </cell>
          <cell r="L409" t="str">
            <v>（支出）学術研究助成基金助成金(科基)</v>
          </cell>
          <cell r="M409" t="str">
            <v>直接経費</v>
          </cell>
          <cell r="N409" t="str">
            <v>科研費</v>
          </cell>
          <cell r="O409" t="str">
            <v>繰越有</v>
          </cell>
          <cell r="P409" t="str">
            <v>研）学術院</v>
          </cell>
          <cell r="Q409" t="str">
            <v>木寺　詔紀</v>
          </cell>
          <cell r="R409" t="str">
            <v>鶴見キャンパス</v>
          </cell>
          <cell r="S409" t="str">
            <v>教授</v>
          </cell>
          <cell r="W409">
            <v>20190331</v>
          </cell>
          <cell r="X409" t="str">
            <v>開始</v>
          </cell>
          <cell r="Y409" t="str">
            <v>虎谷　裕子</v>
          </cell>
          <cell r="Z409" t="str">
            <v>研究推進部（八景）（29-）</v>
          </cell>
          <cell r="AA409" t="str">
            <v>挑戦的萌芽研究 ※H29→H30補助事業期間延長承認課題</v>
          </cell>
          <cell r="AB409" t="str">
            <v>16K14714</v>
          </cell>
          <cell r="AC409" t="str">
            <v>許可しない</v>
          </cell>
          <cell r="AD409" t="str">
            <v>許可しない</v>
          </cell>
          <cell r="AE409" t="str">
            <v>許可しない</v>
          </cell>
          <cell r="AF409" t="str">
            <v>直接費</v>
          </cell>
          <cell r="AG409">
            <v>10901151</v>
          </cell>
          <cell r="AH409" t="str">
            <v>研）木寺　詔紀</v>
          </cell>
          <cell r="AI409">
            <v>100</v>
          </cell>
          <cell r="AJ409">
            <v>0</v>
          </cell>
          <cell r="AK409">
            <v>0</v>
          </cell>
          <cell r="AL409">
            <v>0</v>
          </cell>
          <cell r="AM409">
            <v>0</v>
          </cell>
          <cell r="AN409">
            <v>426600</v>
          </cell>
          <cell r="AO409">
            <v>0</v>
          </cell>
          <cell r="AP409">
            <v>0</v>
          </cell>
          <cell r="AQ409">
            <v>0</v>
          </cell>
          <cell r="AR409">
            <v>426600</v>
          </cell>
        </row>
        <row r="410">
          <cell r="A410" t="str">
            <v>1616K15993田高　悦子</v>
          </cell>
          <cell r="B410" t="str">
            <v>田高　悦子</v>
          </cell>
          <cell r="C410" t="str">
            <v>2018年度</v>
          </cell>
          <cell r="D410" t="str">
            <v>（収入）学術研究助成基金助成金(科基)</v>
          </cell>
          <cell r="E410" t="str">
            <v>1616K15993</v>
          </cell>
          <cell r="F410" t="str">
            <v>（科基）3D－GISを活用した住民参加型地域診断の革新的モデルの構築</v>
          </cell>
          <cell r="G410" t="str">
            <v>（科基）3D－GISを活用した住民参加型</v>
          </cell>
          <cell r="H410" t="str">
            <v>科研費（基金）</v>
          </cell>
          <cell r="I410">
            <v>20160401</v>
          </cell>
          <cell r="J410">
            <v>20190331</v>
          </cell>
          <cell r="K410" t="str">
            <v>2016年度</v>
          </cell>
          <cell r="L410" t="str">
            <v>（支出）学術研究助成基金助成金(科基)</v>
          </cell>
          <cell r="M410" t="str">
            <v>直接経費</v>
          </cell>
          <cell r="N410" t="str">
            <v>科研費</v>
          </cell>
          <cell r="O410" t="str">
            <v>繰越有</v>
          </cell>
          <cell r="P410" t="str">
            <v>研）学術院（福浦）</v>
          </cell>
          <cell r="Q410" t="str">
            <v>田高　悦子</v>
          </cell>
          <cell r="R410" t="str">
            <v>医学研究科</v>
          </cell>
          <cell r="S410" t="str">
            <v>教授</v>
          </cell>
          <cell r="W410">
            <v>20190331</v>
          </cell>
          <cell r="X410" t="str">
            <v>開始</v>
          </cell>
          <cell r="Y410" t="str">
            <v>虎谷　裕子</v>
          </cell>
          <cell r="Z410" t="str">
            <v>研究推進部（八景）（29-）</v>
          </cell>
          <cell r="AA410" t="str">
            <v>挑戦的萌芽研究</v>
          </cell>
          <cell r="AB410" t="str">
            <v>16K15993</v>
          </cell>
          <cell r="AC410" t="str">
            <v>許可しない</v>
          </cell>
          <cell r="AD410" t="str">
            <v>許可しない</v>
          </cell>
          <cell r="AE410" t="str">
            <v>許可しない</v>
          </cell>
          <cell r="AF410" t="str">
            <v>直接費</v>
          </cell>
          <cell r="AG410">
            <v>10953019</v>
          </cell>
          <cell r="AH410" t="str">
            <v>研）田髙　悦子(19-)</v>
          </cell>
          <cell r="AI410">
            <v>100</v>
          </cell>
          <cell r="AJ410">
            <v>0</v>
          </cell>
          <cell r="AK410">
            <v>0</v>
          </cell>
          <cell r="AL410">
            <v>0</v>
          </cell>
          <cell r="AM410">
            <v>0</v>
          </cell>
          <cell r="AN410">
            <v>1071556</v>
          </cell>
          <cell r="AO410">
            <v>1000000</v>
          </cell>
          <cell r="AP410">
            <v>0</v>
          </cell>
          <cell r="AQ410">
            <v>0</v>
          </cell>
          <cell r="AR410">
            <v>2071556</v>
          </cell>
        </row>
        <row r="411">
          <cell r="A411" t="str">
            <v>1616K16411大屋　貴志</v>
          </cell>
          <cell r="B411" t="str">
            <v>大屋　貴志</v>
          </cell>
          <cell r="C411" t="str">
            <v>2018年度</v>
          </cell>
          <cell r="D411" t="str">
            <v>（収入）学術研究助成基金助成金(科基)</v>
          </cell>
          <cell r="E411" t="str">
            <v>1616K16411</v>
          </cell>
          <cell r="F411" t="str">
            <v>（科基）口腔癌に対する磁気式カテーテルナビゲーションシステムの要求仕様と精度評価の研究</v>
          </cell>
          <cell r="G411" t="str">
            <v>（科基）口腔癌に対する磁気式カテーテルナ</v>
          </cell>
          <cell r="H411" t="str">
            <v>科研費（基金）</v>
          </cell>
          <cell r="I411">
            <v>20160401</v>
          </cell>
          <cell r="J411">
            <v>20190331</v>
          </cell>
          <cell r="K411" t="str">
            <v>2016年度</v>
          </cell>
          <cell r="L411" t="str">
            <v>（支出）学術研究助成基金助成金(科基)</v>
          </cell>
          <cell r="M411" t="str">
            <v>直接経費</v>
          </cell>
          <cell r="N411" t="str">
            <v>科研費</v>
          </cell>
          <cell r="O411" t="str">
            <v>繰越有</v>
          </cell>
          <cell r="P411" t="str">
            <v>病）学術院（病院）</v>
          </cell>
          <cell r="Q411" t="str">
            <v>大屋　貴志</v>
          </cell>
          <cell r="R411" t="str">
            <v>附属病院</v>
          </cell>
          <cell r="S411" t="str">
            <v>指導診療医</v>
          </cell>
          <cell r="W411">
            <v>20190331</v>
          </cell>
          <cell r="X411" t="str">
            <v>開始</v>
          </cell>
          <cell r="Y411" t="str">
            <v>虎谷　裕子</v>
          </cell>
          <cell r="Z411" t="str">
            <v>研究推進部（八景）（29-）</v>
          </cell>
          <cell r="AA411" t="str">
            <v>若手研究(B) ※H29→H30補助事業期間延長承認課題</v>
          </cell>
          <cell r="AB411" t="str">
            <v>16K16411</v>
          </cell>
          <cell r="AC411" t="str">
            <v>許可しない</v>
          </cell>
          <cell r="AD411" t="str">
            <v>許可しない</v>
          </cell>
          <cell r="AE411" t="str">
            <v>許可しない</v>
          </cell>
          <cell r="AF411" t="str">
            <v>直接費</v>
          </cell>
          <cell r="AG411">
            <v>10952233</v>
          </cell>
          <cell r="AH411" t="str">
            <v>研）大屋　貴志（29-）</v>
          </cell>
          <cell r="AI411">
            <v>100</v>
          </cell>
          <cell r="AJ411">
            <v>0</v>
          </cell>
          <cell r="AK411">
            <v>0</v>
          </cell>
          <cell r="AL411">
            <v>0</v>
          </cell>
          <cell r="AM411">
            <v>0</v>
          </cell>
          <cell r="AN411">
            <v>859033</v>
          </cell>
          <cell r="AO411">
            <v>0</v>
          </cell>
          <cell r="AP411">
            <v>0</v>
          </cell>
          <cell r="AQ411">
            <v>0</v>
          </cell>
          <cell r="AR411">
            <v>859033</v>
          </cell>
        </row>
        <row r="412">
          <cell r="A412" t="str">
            <v>1616K18211藤岡　麻理子</v>
          </cell>
          <cell r="B412" t="str">
            <v>藤岡　麻理子</v>
          </cell>
          <cell r="C412" t="str">
            <v>2018年度</v>
          </cell>
          <cell r="D412" t="str">
            <v>（収入）学術研究助成基金助成金(科基)</v>
          </cell>
          <cell r="E412" t="str">
            <v>1616K18211</v>
          </cell>
          <cell r="F412" t="str">
            <v>（科基）社会発展の中での歴史的都市空間の保全-許容される変化の質と程度に着目して-</v>
          </cell>
          <cell r="G412" t="str">
            <v>（科基）社会発展の中での歴史的都市空間の</v>
          </cell>
          <cell r="H412" t="str">
            <v>科研費（基金）</v>
          </cell>
          <cell r="I412">
            <v>20160408</v>
          </cell>
          <cell r="J412">
            <v>20190331</v>
          </cell>
          <cell r="K412" t="str">
            <v>2016年度</v>
          </cell>
          <cell r="L412" t="str">
            <v>（支出）学術研究助成基金助成金(科基)</v>
          </cell>
          <cell r="M412" t="str">
            <v>直接経費</v>
          </cell>
          <cell r="N412" t="str">
            <v>科研費</v>
          </cell>
          <cell r="O412" t="str">
            <v>繰越有</v>
          </cell>
          <cell r="P412" t="str">
            <v>客）客員教員等</v>
          </cell>
          <cell r="Q412" t="str">
            <v>藤岡　麻理子</v>
          </cell>
          <cell r="R412" t="str">
            <v>八景キャンパス</v>
          </cell>
          <cell r="S412" t="str">
            <v>特任助教</v>
          </cell>
          <cell r="W412">
            <v>20190331</v>
          </cell>
          <cell r="X412" t="str">
            <v>開始</v>
          </cell>
          <cell r="Y412" t="str">
            <v>虎谷　裕子</v>
          </cell>
          <cell r="Z412" t="str">
            <v>研究推進部（八景）（29-）</v>
          </cell>
          <cell r="AA412" t="str">
            <v>若手研究(B) ※PJ開始期間はH28.4.1～</v>
          </cell>
          <cell r="AB412" t="str">
            <v>16K18211</v>
          </cell>
          <cell r="AC412" t="str">
            <v>許可しない</v>
          </cell>
          <cell r="AD412" t="str">
            <v>許可しない</v>
          </cell>
          <cell r="AE412" t="str">
            <v>許可しない</v>
          </cell>
          <cell r="AF412" t="str">
            <v>直接費</v>
          </cell>
          <cell r="AG412">
            <v>11302077</v>
          </cell>
          <cell r="AH412" t="str">
            <v>客）藤岡　麻理子（27-）</v>
          </cell>
          <cell r="AI412">
            <v>100</v>
          </cell>
          <cell r="AJ412">
            <v>0</v>
          </cell>
          <cell r="AK412">
            <v>0</v>
          </cell>
          <cell r="AL412">
            <v>0</v>
          </cell>
          <cell r="AM412">
            <v>0</v>
          </cell>
          <cell r="AN412">
            <v>168115</v>
          </cell>
          <cell r="AO412">
            <v>700000</v>
          </cell>
          <cell r="AP412">
            <v>0</v>
          </cell>
          <cell r="AQ412">
            <v>0</v>
          </cell>
          <cell r="AR412">
            <v>868115</v>
          </cell>
        </row>
        <row r="413">
          <cell r="A413" t="str">
            <v>1616K18212堀　裕典</v>
          </cell>
          <cell r="B413" t="str">
            <v>堀　裕典</v>
          </cell>
          <cell r="C413" t="str">
            <v>2018年度</v>
          </cell>
          <cell r="D413" t="str">
            <v>（収入）学術研究助成基金助成金(科基)</v>
          </cell>
          <cell r="E413" t="str">
            <v>1616K18212</v>
          </cell>
          <cell r="F413" t="str">
            <v>（科基）北米における特別用途許可及び裁量的開発許可プロセスに関する研究</v>
          </cell>
          <cell r="G413" t="str">
            <v>（科基）北米における特別用途許可及び裁量</v>
          </cell>
          <cell r="H413" t="str">
            <v>科研費（基金）</v>
          </cell>
          <cell r="I413">
            <v>20160401</v>
          </cell>
          <cell r="J413">
            <v>20190331</v>
          </cell>
          <cell r="K413" t="str">
            <v>2016年度</v>
          </cell>
          <cell r="L413" t="str">
            <v>（支出）学術研究助成基金助成金(科基)</v>
          </cell>
          <cell r="M413" t="str">
            <v>直接経費</v>
          </cell>
          <cell r="N413" t="str">
            <v>科研費</v>
          </cell>
          <cell r="O413" t="str">
            <v>繰越有</v>
          </cell>
          <cell r="P413" t="str">
            <v>客）客員教員等</v>
          </cell>
          <cell r="Q413" t="str">
            <v>堀　裕典</v>
          </cell>
          <cell r="R413" t="str">
            <v>八景キャンパス</v>
          </cell>
          <cell r="S413" t="str">
            <v>客員講師</v>
          </cell>
          <cell r="W413">
            <v>20190331</v>
          </cell>
          <cell r="X413" t="str">
            <v>開始</v>
          </cell>
          <cell r="Y413" t="str">
            <v>虎谷　裕子</v>
          </cell>
          <cell r="Z413" t="str">
            <v>研究推進部（八景）（29-）</v>
          </cell>
          <cell r="AA413" t="str">
            <v>若手研究(B)</v>
          </cell>
          <cell r="AB413" t="str">
            <v>16K18212</v>
          </cell>
          <cell r="AC413" t="str">
            <v>許可しない</v>
          </cell>
          <cell r="AD413" t="str">
            <v>許可しない</v>
          </cell>
          <cell r="AE413" t="str">
            <v>許可しない</v>
          </cell>
          <cell r="AF413" t="str">
            <v>直接費</v>
          </cell>
          <cell r="AG413">
            <v>11302009</v>
          </cell>
          <cell r="AH413" t="str">
            <v>客）堀　裕典（28-）</v>
          </cell>
          <cell r="AI413">
            <v>100</v>
          </cell>
          <cell r="AJ413">
            <v>0</v>
          </cell>
          <cell r="AK413">
            <v>0</v>
          </cell>
          <cell r="AL413">
            <v>0</v>
          </cell>
          <cell r="AM413">
            <v>0</v>
          </cell>
          <cell r="AN413">
            <v>210158</v>
          </cell>
          <cell r="AO413">
            <v>1200000</v>
          </cell>
          <cell r="AP413">
            <v>0</v>
          </cell>
          <cell r="AQ413">
            <v>0</v>
          </cell>
          <cell r="AR413">
            <v>1410158</v>
          </cell>
        </row>
        <row r="414">
          <cell r="A414" t="str">
            <v>1616K19041佐々木　和教</v>
          </cell>
          <cell r="B414" t="str">
            <v>佐々木　和教</v>
          </cell>
          <cell r="C414" t="str">
            <v>2018年度</v>
          </cell>
          <cell r="D414" t="str">
            <v>（収入）学術研究助成基金助成金(科基)</v>
          </cell>
          <cell r="E414" t="str">
            <v>1616K19041</v>
          </cell>
          <cell r="F414" t="str">
            <v>（科基）細胞極性タンパクaPKCによる乳腺組織幹細胞の増殖分化制御機構の解析</v>
          </cell>
          <cell r="G414" t="str">
            <v>（科基）細胞極性タンパクaPKCによる乳</v>
          </cell>
          <cell r="H414" t="str">
            <v>科研費（基金）</v>
          </cell>
          <cell r="I414">
            <v>20160401</v>
          </cell>
          <cell r="J414">
            <v>20190331</v>
          </cell>
          <cell r="K414" t="str">
            <v>2016年度</v>
          </cell>
          <cell r="L414" t="str">
            <v>（支出）学術研究助成基金助成金(科基)</v>
          </cell>
          <cell r="M414" t="str">
            <v>直接経費</v>
          </cell>
          <cell r="N414" t="str">
            <v>科研費</v>
          </cell>
          <cell r="O414" t="str">
            <v>繰越有</v>
          </cell>
          <cell r="P414" t="str">
            <v>研）学術院（福浦）</v>
          </cell>
          <cell r="Q414" t="str">
            <v>佐々木　和教</v>
          </cell>
          <cell r="R414" t="str">
            <v>医学研究科</v>
          </cell>
          <cell r="S414" t="str">
            <v>助教</v>
          </cell>
          <cell r="W414">
            <v>20190331</v>
          </cell>
          <cell r="X414" t="str">
            <v>開始</v>
          </cell>
          <cell r="Y414" t="str">
            <v>虎谷　裕子</v>
          </cell>
          <cell r="Z414" t="str">
            <v>研究推進部（八景）（29-）</v>
          </cell>
          <cell r="AA414" t="str">
            <v>若手研究(B) ※H29→H30補助事業期間延長承認課題</v>
          </cell>
          <cell r="AB414" t="str">
            <v>16K19041</v>
          </cell>
          <cell r="AC414" t="str">
            <v>許可しない</v>
          </cell>
          <cell r="AD414" t="str">
            <v>許可しない</v>
          </cell>
          <cell r="AE414" t="str">
            <v>許可しない</v>
          </cell>
          <cell r="AF414" t="str">
            <v>直接費</v>
          </cell>
          <cell r="AG414">
            <v>10952161</v>
          </cell>
          <cell r="AH414" t="str">
            <v>研）佐々木　和教（28-）</v>
          </cell>
          <cell r="AI414">
            <v>100</v>
          </cell>
          <cell r="AJ414">
            <v>0</v>
          </cell>
          <cell r="AK414">
            <v>0</v>
          </cell>
          <cell r="AL414">
            <v>0</v>
          </cell>
          <cell r="AM414">
            <v>0</v>
          </cell>
          <cell r="AN414">
            <v>1540000</v>
          </cell>
          <cell r="AO414">
            <v>0</v>
          </cell>
          <cell r="AP414">
            <v>0</v>
          </cell>
          <cell r="AQ414">
            <v>0</v>
          </cell>
          <cell r="AR414">
            <v>1540000</v>
          </cell>
        </row>
        <row r="415">
          <cell r="A415" t="str">
            <v>1616K19055山田　顕光</v>
          </cell>
          <cell r="B415" t="str">
            <v>山田　顕光</v>
          </cell>
          <cell r="C415" t="str">
            <v>2018年度</v>
          </cell>
          <cell r="D415" t="str">
            <v>（収入）学術研究助成基金助成金(科基)</v>
          </cell>
          <cell r="E415" t="str">
            <v>1616K19055</v>
          </cell>
          <cell r="F415" t="str">
            <v>（科基）ABC輸送体による脂質メディエーター排出が乳癌微小環境に及ぼす影響</v>
          </cell>
          <cell r="G415" t="str">
            <v>（科基）ABC輸送体による脂質メディエー</v>
          </cell>
          <cell r="H415" t="str">
            <v>科研費（基金）</v>
          </cell>
          <cell r="I415">
            <v>20160401</v>
          </cell>
          <cell r="J415">
            <v>20190331</v>
          </cell>
          <cell r="K415" t="str">
            <v>2016年度</v>
          </cell>
          <cell r="L415" t="str">
            <v>（支出）学術研究助成基金助成金(科基)</v>
          </cell>
          <cell r="M415" t="str">
            <v>直接経費</v>
          </cell>
          <cell r="N415" t="str">
            <v>科研費</v>
          </cell>
          <cell r="O415" t="str">
            <v>繰越有</v>
          </cell>
          <cell r="P415" t="str">
            <v>客)客員教員等(医学・病院等）</v>
          </cell>
          <cell r="Q415" t="str">
            <v>山田　顕光</v>
          </cell>
          <cell r="R415" t="str">
            <v>医学研究科</v>
          </cell>
          <cell r="S415" t="str">
            <v>客員研究員</v>
          </cell>
          <cell r="W415">
            <v>20190331</v>
          </cell>
          <cell r="X415" t="str">
            <v>開始</v>
          </cell>
          <cell r="Y415" t="str">
            <v>虎谷　裕子</v>
          </cell>
          <cell r="Z415" t="str">
            <v>研究推進部（八景）（29-）</v>
          </cell>
          <cell r="AA415" t="str">
            <v>若手研究(B)</v>
          </cell>
          <cell r="AB415" t="str">
            <v>16K19055</v>
          </cell>
          <cell r="AC415" t="str">
            <v>許可しない</v>
          </cell>
          <cell r="AD415" t="str">
            <v>許可しない</v>
          </cell>
          <cell r="AE415" t="str">
            <v>許可しない</v>
          </cell>
          <cell r="AF415" t="str">
            <v>直接費</v>
          </cell>
          <cell r="AG415">
            <v>11351032</v>
          </cell>
          <cell r="AH415" t="str">
            <v>客）山田　顕光（28-）</v>
          </cell>
          <cell r="AI415">
            <v>100</v>
          </cell>
          <cell r="AJ415">
            <v>0</v>
          </cell>
          <cell r="AK415">
            <v>0</v>
          </cell>
          <cell r="AL415">
            <v>0</v>
          </cell>
          <cell r="AM415">
            <v>0</v>
          </cell>
          <cell r="AN415">
            <v>0</v>
          </cell>
          <cell r="AO415">
            <v>500000</v>
          </cell>
          <cell r="AP415">
            <v>0</v>
          </cell>
          <cell r="AQ415">
            <v>0</v>
          </cell>
          <cell r="AR415">
            <v>500000</v>
          </cell>
        </row>
        <row r="416">
          <cell r="A416" t="str">
            <v>1616K19056佐藤　由典</v>
          </cell>
          <cell r="B416" t="str">
            <v>佐藤　由典</v>
          </cell>
          <cell r="C416" t="str">
            <v>2018年度</v>
          </cell>
          <cell r="D416" t="str">
            <v>（収入）学術研究助成基金助成金(科基)</v>
          </cell>
          <cell r="E416" t="str">
            <v>1616K19056</v>
          </cell>
          <cell r="F416" t="str">
            <v>（科基）NMD制御因子によるアミノ酸飢餓ストレス抵抗性獲得の分子機構の解析</v>
          </cell>
          <cell r="G416" t="str">
            <v>（科基）NMD制御因子によるアミノ酸飢餓</v>
          </cell>
          <cell r="H416" t="str">
            <v>科研費（基金）</v>
          </cell>
          <cell r="I416">
            <v>20160401</v>
          </cell>
          <cell r="J416">
            <v>20181026</v>
          </cell>
          <cell r="K416" t="str">
            <v>2016年度</v>
          </cell>
          <cell r="L416" t="str">
            <v>（支出）学術研究助成基金助成金(科基)</v>
          </cell>
          <cell r="M416" t="str">
            <v>直接経費</v>
          </cell>
          <cell r="N416" t="str">
            <v>科研費</v>
          </cell>
          <cell r="O416" t="str">
            <v>繰越有</v>
          </cell>
          <cell r="P416" t="str">
            <v>研）学術院（福浦）</v>
          </cell>
          <cell r="Q416" t="str">
            <v>佐藤　由典</v>
          </cell>
          <cell r="R416" t="str">
            <v>医学研究科</v>
          </cell>
          <cell r="S416" t="str">
            <v>特別研究員(PD)</v>
          </cell>
          <cell r="W416">
            <v>20181026</v>
          </cell>
          <cell r="X416" t="str">
            <v>開始</v>
          </cell>
          <cell r="Y416" t="str">
            <v>虎谷　裕子</v>
          </cell>
          <cell r="Z416" t="str">
            <v>研究推進部（八景）（29-）</v>
          </cell>
          <cell r="AA416" t="str">
            <v>若手研究(B) ※廃止申請承認2018.10.26、H29→H30補助事業期間延長承認課題</v>
          </cell>
          <cell r="AB416" t="str">
            <v>16K19056</v>
          </cell>
          <cell r="AC416" t="str">
            <v>許可しない</v>
          </cell>
          <cell r="AD416" t="str">
            <v>許可しない</v>
          </cell>
          <cell r="AE416" t="str">
            <v>許可しない</v>
          </cell>
          <cell r="AF416" t="str">
            <v>直接費</v>
          </cell>
          <cell r="AG416">
            <v>10952103</v>
          </cell>
          <cell r="AH416" t="str">
            <v>研）佐藤　由典（H31.3.31まで）</v>
          </cell>
          <cell r="AI416">
            <v>100</v>
          </cell>
          <cell r="AJ416">
            <v>0</v>
          </cell>
          <cell r="AK416">
            <v>0</v>
          </cell>
          <cell r="AL416">
            <v>0</v>
          </cell>
          <cell r="AM416">
            <v>0</v>
          </cell>
          <cell r="AN416">
            <v>1425242</v>
          </cell>
          <cell r="AO416">
            <v>0</v>
          </cell>
          <cell r="AP416">
            <v>0</v>
          </cell>
          <cell r="AQ416">
            <v>742</v>
          </cell>
          <cell r="AR416">
            <v>1424500</v>
          </cell>
        </row>
        <row r="417">
          <cell r="A417" t="str">
            <v>1616K19085加藤　生真</v>
          </cell>
          <cell r="B417" t="str">
            <v>加藤　生真</v>
          </cell>
          <cell r="C417" t="str">
            <v>2018年度</v>
          </cell>
          <cell r="D417" t="str">
            <v>（収入）学術研究助成基金助成金(科基)</v>
          </cell>
          <cell r="E417" t="str">
            <v>1616K19085</v>
          </cell>
          <cell r="F417" t="str">
            <v>（科基）骨巨細胞性病変の解析による、骨代謝シグナルネットワークの解析</v>
          </cell>
          <cell r="G417" t="str">
            <v>（科基）骨巨細胞性病変の解析による、骨代</v>
          </cell>
          <cell r="H417" t="str">
            <v>科研費（基金）</v>
          </cell>
          <cell r="I417">
            <v>20160401</v>
          </cell>
          <cell r="J417">
            <v>20190331</v>
          </cell>
          <cell r="K417" t="str">
            <v>2016年度</v>
          </cell>
          <cell r="L417" t="str">
            <v>（支出）学術研究助成基金助成金(科基)</v>
          </cell>
          <cell r="M417" t="str">
            <v>直接経費</v>
          </cell>
          <cell r="N417" t="str">
            <v>科研費</v>
          </cell>
          <cell r="O417" t="str">
            <v>繰越有</v>
          </cell>
          <cell r="P417" t="str">
            <v>研）学術院（福浦）</v>
          </cell>
          <cell r="Q417" t="str">
            <v>加藤　生真</v>
          </cell>
          <cell r="R417" t="str">
            <v>医学研究科</v>
          </cell>
          <cell r="S417" t="str">
            <v>助教</v>
          </cell>
          <cell r="W417">
            <v>20190331</v>
          </cell>
          <cell r="X417" t="str">
            <v>開始</v>
          </cell>
          <cell r="Y417" t="str">
            <v>虎谷　裕子</v>
          </cell>
          <cell r="Z417" t="str">
            <v>研究推進部（八景）（29-）</v>
          </cell>
          <cell r="AA417" t="str">
            <v>若手研究(B)</v>
          </cell>
          <cell r="AB417" t="str">
            <v>16K19085</v>
          </cell>
          <cell r="AC417" t="str">
            <v>許可しない</v>
          </cell>
          <cell r="AD417" t="str">
            <v>許可しない</v>
          </cell>
          <cell r="AE417" t="str">
            <v>許可しない</v>
          </cell>
          <cell r="AF417" t="str">
            <v>直接費</v>
          </cell>
          <cell r="AG417">
            <v>10952526</v>
          </cell>
          <cell r="AH417" t="str">
            <v>研）加藤　生真（26-）</v>
          </cell>
          <cell r="AI417">
            <v>100</v>
          </cell>
          <cell r="AJ417">
            <v>0</v>
          </cell>
          <cell r="AK417">
            <v>0</v>
          </cell>
          <cell r="AL417">
            <v>0</v>
          </cell>
          <cell r="AM417">
            <v>0</v>
          </cell>
          <cell r="AN417">
            <v>352521</v>
          </cell>
          <cell r="AO417">
            <v>600000</v>
          </cell>
          <cell r="AP417">
            <v>0</v>
          </cell>
          <cell r="AQ417">
            <v>0</v>
          </cell>
          <cell r="AR417">
            <v>952521</v>
          </cell>
        </row>
        <row r="418">
          <cell r="A418" t="str">
            <v>1616K19086梅田　茂明</v>
          </cell>
          <cell r="B418" t="str">
            <v>梅田　茂明</v>
          </cell>
          <cell r="C418" t="str">
            <v>2018年度</v>
          </cell>
          <cell r="D418" t="str">
            <v>（収入）学術研究助成基金助成金(科基)</v>
          </cell>
          <cell r="E418" t="str">
            <v>1616K19086</v>
          </cell>
          <cell r="F418" t="str">
            <v>（科基）がん産生ケモカインリガンドを起点とした肺癌の生物学的特性の解明</v>
          </cell>
          <cell r="G418" t="str">
            <v>（科基）がん産生ケモカインリガンドを起点</v>
          </cell>
          <cell r="H418" t="str">
            <v>科研費（基金）</v>
          </cell>
          <cell r="I418">
            <v>20160401</v>
          </cell>
          <cell r="J418">
            <v>20190331</v>
          </cell>
          <cell r="K418" t="str">
            <v>2016年度</v>
          </cell>
          <cell r="L418" t="str">
            <v>（支出）学術研究助成基金助成金(科基)</v>
          </cell>
          <cell r="M418" t="str">
            <v>直接経費</v>
          </cell>
          <cell r="N418" t="str">
            <v>科研費</v>
          </cell>
          <cell r="O418" t="str">
            <v>繰越有</v>
          </cell>
          <cell r="P418" t="str">
            <v>研）学術院（福浦）</v>
          </cell>
          <cell r="Q418" t="str">
            <v>梅田　茂明</v>
          </cell>
          <cell r="R418" t="str">
            <v>医学研究科</v>
          </cell>
          <cell r="S418" t="str">
            <v>助教</v>
          </cell>
          <cell r="W418">
            <v>20190331</v>
          </cell>
          <cell r="X418" t="str">
            <v>開始</v>
          </cell>
          <cell r="Y418" t="str">
            <v>虎谷　裕子</v>
          </cell>
          <cell r="Z418" t="str">
            <v>研究推進部（八景）（29-）</v>
          </cell>
          <cell r="AA418" t="str">
            <v>若手研究(B)</v>
          </cell>
          <cell r="AB418" t="str">
            <v>16K19086</v>
          </cell>
          <cell r="AC418" t="str">
            <v>許可しない</v>
          </cell>
          <cell r="AD418" t="str">
            <v>許可しない</v>
          </cell>
          <cell r="AE418" t="str">
            <v>許可しない</v>
          </cell>
          <cell r="AF418" t="str">
            <v>直接費</v>
          </cell>
          <cell r="AG418">
            <v>11001480</v>
          </cell>
          <cell r="AH418" t="str">
            <v>病附)梅田　茂明（30-）</v>
          </cell>
          <cell r="AI418">
            <v>100</v>
          </cell>
          <cell r="AJ418">
            <v>0</v>
          </cell>
          <cell r="AK418">
            <v>0</v>
          </cell>
          <cell r="AL418">
            <v>0</v>
          </cell>
          <cell r="AM418">
            <v>0</v>
          </cell>
          <cell r="AN418">
            <v>0</v>
          </cell>
          <cell r="AO418">
            <v>0</v>
          </cell>
          <cell r="AP418">
            <v>2081461</v>
          </cell>
          <cell r="AQ418">
            <v>0</v>
          </cell>
          <cell r="AR418">
            <v>2081461</v>
          </cell>
        </row>
        <row r="419">
          <cell r="A419" t="str">
            <v>1616K19161藩　龍馬</v>
          </cell>
          <cell r="B419" t="str">
            <v>藩　龍馬</v>
          </cell>
          <cell r="C419" t="str">
            <v>2018年度</v>
          </cell>
          <cell r="D419" t="str">
            <v>（収入）学術研究助成基金助成金(科基)</v>
          </cell>
          <cell r="E419" t="str">
            <v>1616K19161</v>
          </cell>
          <cell r="F419" t="str">
            <v>（科基）SLEの治療法開発に向けたIRF5選択的制御メカニズムの解明</v>
          </cell>
          <cell r="G419" t="str">
            <v>（科基）SLEの治療法開発に向けたIRF</v>
          </cell>
          <cell r="H419" t="str">
            <v>科研費（基金）</v>
          </cell>
          <cell r="I419">
            <v>20160401</v>
          </cell>
          <cell r="J419">
            <v>20190331</v>
          </cell>
          <cell r="K419" t="str">
            <v>2016年度</v>
          </cell>
          <cell r="L419" t="str">
            <v>（支出）学術研究助成基金助成金(科基)</v>
          </cell>
          <cell r="M419" t="str">
            <v>直接経費</v>
          </cell>
          <cell r="N419" t="str">
            <v>科研費</v>
          </cell>
          <cell r="O419" t="str">
            <v>繰越有</v>
          </cell>
          <cell r="P419" t="str">
            <v>研）学術院（福浦）</v>
          </cell>
          <cell r="Q419" t="str">
            <v>藩　龍馬</v>
          </cell>
          <cell r="R419" t="str">
            <v>医学研究科</v>
          </cell>
          <cell r="S419" t="str">
            <v>助教</v>
          </cell>
          <cell r="W419">
            <v>20190331</v>
          </cell>
          <cell r="X419" t="str">
            <v>開始</v>
          </cell>
          <cell r="Y419" t="str">
            <v>虎谷　裕子</v>
          </cell>
          <cell r="Z419" t="str">
            <v>研究推進部（八景）（29-）</v>
          </cell>
          <cell r="AA419" t="str">
            <v>若手研究(B)</v>
          </cell>
          <cell r="AB419" t="str">
            <v>16K19161</v>
          </cell>
          <cell r="AC419" t="str">
            <v>許可しない</v>
          </cell>
          <cell r="AD419" t="str">
            <v>許可しない</v>
          </cell>
          <cell r="AE419" t="str">
            <v>許可しない</v>
          </cell>
          <cell r="AF419" t="str">
            <v>直接費</v>
          </cell>
          <cell r="AG419">
            <v>10952470</v>
          </cell>
          <cell r="AH419" t="str">
            <v>研）藩　龍馬（25-）</v>
          </cell>
          <cell r="AI419">
            <v>100</v>
          </cell>
          <cell r="AJ419">
            <v>0</v>
          </cell>
          <cell r="AK419">
            <v>0</v>
          </cell>
          <cell r="AL419">
            <v>0</v>
          </cell>
          <cell r="AM419">
            <v>0</v>
          </cell>
          <cell r="AN419">
            <v>0</v>
          </cell>
          <cell r="AO419">
            <v>1200000</v>
          </cell>
          <cell r="AP419">
            <v>0</v>
          </cell>
          <cell r="AQ419">
            <v>0</v>
          </cell>
          <cell r="AR419">
            <v>1200000</v>
          </cell>
        </row>
        <row r="420">
          <cell r="A420" t="str">
            <v>1616K19356藤田　浩司</v>
          </cell>
          <cell r="B420" t="str">
            <v>藤田　浩司</v>
          </cell>
          <cell r="C420" t="str">
            <v>2018年度</v>
          </cell>
          <cell r="D420" t="str">
            <v>（収入）学術研究助成基金助成金(科基)</v>
          </cell>
          <cell r="E420" t="str">
            <v>1616K19356</v>
          </cell>
          <cell r="F420" t="str">
            <v>（科基）シフトワーカーの概日リズム障害起因性NAFLDに対する新たな治療戦略</v>
          </cell>
          <cell r="G420" t="str">
            <v>（科基）シフトワーカーの概日リズム障害起</v>
          </cell>
          <cell r="H420" t="str">
            <v>科研費（基金）</v>
          </cell>
          <cell r="I420">
            <v>20160401</v>
          </cell>
          <cell r="J420">
            <v>20190331</v>
          </cell>
          <cell r="K420" t="str">
            <v>2016年度</v>
          </cell>
          <cell r="L420" t="str">
            <v>（支出）学術研究助成基金助成金(科基)</v>
          </cell>
          <cell r="M420" t="str">
            <v>直接経費</v>
          </cell>
          <cell r="N420" t="str">
            <v>科研費</v>
          </cell>
          <cell r="O420" t="str">
            <v>繰越有</v>
          </cell>
          <cell r="P420" t="str">
            <v>病）学術院（病院）</v>
          </cell>
          <cell r="Q420" t="str">
            <v>藤田　浩司</v>
          </cell>
          <cell r="R420" t="str">
            <v>附属病院</v>
          </cell>
          <cell r="S420" t="str">
            <v>助教</v>
          </cell>
          <cell r="W420">
            <v>20190331</v>
          </cell>
          <cell r="X420" t="str">
            <v>開始</v>
          </cell>
          <cell r="Y420" t="str">
            <v>虎谷　裕子</v>
          </cell>
          <cell r="Z420" t="str">
            <v>研究推進部（八景）（29-）</v>
          </cell>
          <cell r="AA420" t="str">
            <v>若手研究(B)</v>
          </cell>
          <cell r="AB420" t="str">
            <v>16K19356</v>
          </cell>
          <cell r="AC420" t="str">
            <v>許可しない</v>
          </cell>
          <cell r="AD420" t="str">
            <v>許可しない</v>
          </cell>
          <cell r="AE420" t="str">
            <v>許可しない</v>
          </cell>
          <cell r="AF420" t="str">
            <v>直接費</v>
          </cell>
          <cell r="AG420">
            <v>11001396</v>
          </cell>
          <cell r="AH420" t="str">
            <v>病附）藤田　浩司（27-）</v>
          </cell>
          <cell r="AI420">
            <v>100</v>
          </cell>
          <cell r="AJ420">
            <v>0</v>
          </cell>
          <cell r="AK420">
            <v>0</v>
          </cell>
          <cell r="AL420">
            <v>0</v>
          </cell>
          <cell r="AM420">
            <v>0</v>
          </cell>
          <cell r="AN420">
            <v>1692027</v>
          </cell>
          <cell r="AO420">
            <v>600000</v>
          </cell>
          <cell r="AP420">
            <v>0</v>
          </cell>
          <cell r="AQ420">
            <v>0</v>
          </cell>
          <cell r="AR420">
            <v>2292027</v>
          </cell>
        </row>
        <row r="421">
          <cell r="A421" t="str">
            <v>1616K20152河原　崇司</v>
          </cell>
          <cell r="B421" t="str">
            <v>河原　崇司</v>
          </cell>
          <cell r="C421" t="str">
            <v>2018年度</v>
          </cell>
          <cell r="D421" t="str">
            <v>（収入）学術研究助成基金助成金(科基)</v>
          </cell>
          <cell r="E421" t="str">
            <v>1616K20152</v>
          </cell>
          <cell r="F421" t="str">
            <v>（科基）NFATｃ１を介した免疫抑制剤による前立腺癌新規治療</v>
          </cell>
          <cell r="G421" t="str">
            <v>（科基）NFATｃ１を介した免疫抑制剤に</v>
          </cell>
          <cell r="H421" t="str">
            <v>科研費（基金）</v>
          </cell>
          <cell r="I421">
            <v>20160401</v>
          </cell>
          <cell r="J421">
            <v>20190331</v>
          </cell>
          <cell r="K421" t="str">
            <v>2016年度</v>
          </cell>
          <cell r="L421" t="str">
            <v>（支出）学術研究助成基金助成金(科基)</v>
          </cell>
          <cell r="M421" t="str">
            <v>直接経費</v>
          </cell>
          <cell r="N421" t="str">
            <v>科研費</v>
          </cell>
          <cell r="O421" t="str">
            <v>繰越有</v>
          </cell>
          <cell r="P421" t="str">
            <v>病）学術院（病院）</v>
          </cell>
          <cell r="Q421" t="str">
            <v>河原　崇司</v>
          </cell>
          <cell r="R421" t="str">
            <v>センター病院</v>
          </cell>
          <cell r="S421" t="str">
            <v>助教</v>
          </cell>
          <cell r="W421">
            <v>20190331</v>
          </cell>
          <cell r="X421" t="str">
            <v>開始</v>
          </cell>
          <cell r="Y421" t="str">
            <v>虎谷　裕子</v>
          </cell>
          <cell r="Z421" t="str">
            <v>研究推進部（八景）（29-）</v>
          </cell>
          <cell r="AA421" t="str">
            <v>若手研究(B)</v>
          </cell>
          <cell r="AB421" t="str">
            <v>16K20152</v>
          </cell>
          <cell r="AC421" t="str">
            <v>許可しない</v>
          </cell>
          <cell r="AD421" t="str">
            <v>許可しない</v>
          </cell>
          <cell r="AE421" t="str">
            <v>許可しない</v>
          </cell>
          <cell r="AF421" t="str">
            <v>直接費</v>
          </cell>
          <cell r="AG421">
            <v>11005492</v>
          </cell>
          <cell r="AH421" t="str">
            <v>病）河原　崇司（27-）</v>
          </cell>
          <cell r="AI421">
            <v>100</v>
          </cell>
          <cell r="AJ421">
            <v>0</v>
          </cell>
          <cell r="AK421">
            <v>0</v>
          </cell>
          <cell r="AL421">
            <v>0</v>
          </cell>
          <cell r="AM421">
            <v>0</v>
          </cell>
          <cell r="AN421">
            <v>0</v>
          </cell>
          <cell r="AO421">
            <v>1000000</v>
          </cell>
          <cell r="AP421">
            <v>0</v>
          </cell>
          <cell r="AQ421">
            <v>0</v>
          </cell>
          <cell r="AR421">
            <v>1000000</v>
          </cell>
        </row>
        <row r="422">
          <cell r="A422" t="str">
            <v>1616K20395吉田　輔</v>
          </cell>
          <cell r="B422" t="str">
            <v>吉田　輔</v>
          </cell>
          <cell r="C422" t="str">
            <v>2018年度</v>
          </cell>
          <cell r="D422" t="str">
            <v>（収入）学術研究助成基金助成金(科基)</v>
          </cell>
          <cell r="E422" t="str">
            <v>1616K20395</v>
          </cell>
          <cell r="F422" t="str">
            <v>（科基）無気肺における肺組織低酸素がARDSの病態に与える影響についての前臨床的研究</v>
          </cell>
          <cell r="G422" t="str">
            <v>（科基）無気肺における肺組織低酸素がAR</v>
          </cell>
          <cell r="H422" t="str">
            <v>科研費（基金）</v>
          </cell>
          <cell r="I422">
            <v>20160401</v>
          </cell>
          <cell r="J422">
            <v>20190331</v>
          </cell>
          <cell r="K422" t="str">
            <v>2016年度</v>
          </cell>
          <cell r="L422" t="str">
            <v>（支出）学術研究助成基金助成金(科基)</v>
          </cell>
          <cell r="M422" t="str">
            <v>直接経費</v>
          </cell>
          <cell r="N422" t="str">
            <v>科研費</v>
          </cell>
          <cell r="O422" t="str">
            <v>繰越有</v>
          </cell>
          <cell r="P422" t="str">
            <v>病）学術院（病院）</v>
          </cell>
          <cell r="Q422" t="str">
            <v>吉田　輔</v>
          </cell>
          <cell r="R422" t="str">
            <v>附属病院</v>
          </cell>
          <cell r="S422" t="str">
            <v>指導診療医</v>
          </cell>
          <cell r="W422">
            <v>20190331</v>
          </cell>
          <cell r="X422" t="str">
            <v>開始</v>
          </cell>
          <cell r="Y422" t="str">
            <v>虎谷　裕子</v>
          </cell>
          <cell r="Z422" t="str">
            <v>研究推進部（八景）（29-）</v>
          </cell>
          <cell r="AA422" t="str">
            <v>若手研究(B) ※H29→H30補助事業期間延長承認課題</v>
          </cell>
          <cell r="AB422" t="str">
            <v>16K20395</v>
          </cell>
          <cell r="AC422" t="str">
            <v>許可しない</v>
          </cell>
          <cell r="AD422" t="str">
            <v>許可しない</v>
          </cell>
          <cell r="AE422" t="str">
            <v>許可しない</v>
          </cell>
          <cell r="AF422" t="str">
            <v>直接費</v>
          </cell>
          <cell r="AG422">
            <v>11351121</v>
          </cell>
          <cell r="AH422" t="str">
            <v>客）吉田　輔（30-）</v>
          </cell>
          <cell r="AI422">
            <v>100</v>
          </cell>
          <cell r="AJ422">
            <v>0</v>
          </cell>
          <cell r="AK422">
            <v>0</v>
          </cell>
          <cell r="AL422">
            <v>0</v>
          </cell>
          <cell r="AM422">
            <v>0</v>
          </cell>
          <cell r="AN422">
            <v>0</v>
          </cell>
          <cell r="AO422">
            <v>0</v>
          </cell>
          <cell r="AP422">
            <v>619500</v>
          </cell>
          <cell r="AQ422">
            <v>0</v>
          </cell>
          <cell r="AR422">
            <v>619500</v>
          </cell>
        </row>
        <row r="423">
          <cell r="A423" t="str">
            <v>1616K20599杉浦　圭</v>
          </cell>
          <cell r="B423" t="str">
            <v>杉浦　圭</v>
          </cell>
          <cell r="C423" t="str">
            <v>2018年度</v>
          </cell>
          <cell r="D423" t="str">
            <v>（収入）学術研究助成基金助成金(科基)</v>
          </cell>
          <cell r="E423" t="str">
            <v>1616K20599</v>
          </cell>
          <cell r="F423" t="str">
            <v>（科基）口腔癌リンパ節転移における骨髄細胞の役割</v>
          </cell>
          <cell r="G423" t="str">
            <v>（科基）口腔癌リンパ節転移における骨髄細</v>
          </cell>
          <cell r="H423" t="str">
            <v>科研費（基金）</v>
          </cell>
          <cell r="I423">
            <v>20160401</v>
          </cell>
          <cell r="J423">
            <v>20190331</v>
          </cell>
          <cell r="K423" t="str">
            <v>2016年度</v>
          </cell>
          <cell r="L423" t="str">
            <v>（支出）学術研究助成基金助成金(科基)</v>
          </cell>
          <cell r="M423" t="str">
            <v>直接経費</v>
          </cell>
          <cell r="N423" t="str">
            <v>科研費</v>
          </cell>
          <cell r="O423" t="str">
            <v>繰越有</v>
          </cell>
          <cell r="P423" t="str">
            <v>客)客員教員等(医学・病院等）</v>
          </cell>
          <cell r="Q423" t="str">
            <v>杉浦　圭</v>
          </cell>
          <cell r="R423" t="str">
            <v>附属病院</v>
          </cell>
          <cell r="S423" t="str">
            <v>特任教員</v>
          </cell>
          <cell r="W423">
            <v>20190331</v>
          </cell>
          <cell r="X423" t="str">
            <v>開始</v>
          </cell>
          <cell r="Y423" t="str">
            <v>虎谷　裕子</v>
          </cell>
          <cell r="Z423" t="str">
            <v>研究推進部（八景）（29-）</v>
          </cell>
          <cell r="AA423" t="str">
            <v>若手研究(B) ※H29→H30補助事業期間延長承認課題</v>
          </cell>
          <cell r="AB423" t="str">
            <v>16K20599</v>
          </cell>
          <cell r="AC423" t="str">
            <v>許可しない</v>
          </cell>
          <cell r="AD423" t="str">
            <v>許可しない</v>
          </cell>
          <cell r="AE423" t="str">
            <v>許可しない</v>
          </cell>
          <cell r="AF423" t="str">
            <v>直接費</v>
          </cell>
          <cell r="AG423">
            <v>11351010</v>
          </cell>
          <cell r="AH423" t="str">
            <v>客）杉浦　圭（28-）</v>
          </cell>
          <cell r="AI423">
            <v>100</v>
          </cell>
          <cell r="AJ423">
            <v>0</v>
          </cell>
          <cell r="AK423">
            <v>0</v>
          </cell>
          <cell r="AL423">
            <v>0</v>
          </cell>
          <cell r="AM423">
            <v>0</v>
          </cell>
          <cell r="AN423">
            <v>314005</v>
          </cell>
          <cell r="AO423">
            <v>0</v>
          </cell>
          <cell r="AP423">
            <v>0</v>
          </cell>
          <cell r="AQ423">
            <v>0</v>
          </cell>
          <cell r="AR423">
            <v>314005</v>
          </cell>
        </row>
        <row r="424">
          <cell r="A424" t="str">
            <v>1616K20720槇原　弘子</v>
          </cell>
          <cell r="B424" t="str">
            <v>槇原　弘子</v>
          </cell>
          <cell r="C424" t="str">
            <v>2018年度</v>
          </cell>
          <cell r="D424" t="str">
            <v>（収入）学術研究助成基金助成金(科基)</v>
          </cell>
          <cell r="E424" t="str">
            <v>1616K20720</v>
          </cell>
          <cell r="F424" t="str">
            <v>（科基）皮下脂肪細胞に着目した肥満による真皮エラスチン減少のメカニズム解析</v>
          </cell>
          <cell r="G424" t="str">
            <v>（科基）皮下脂肪細胞に着目した肥満による</v>
          </cell>
          <cell r="H424" t="str">
            <v>科研費（基金）</v>
          </cell>
          <cell r="I424">
            <v>20160401</v>
          </cell>
          <cell r="J424">
            <v>20190331</v>
          </cell>
          <cell r="K424" t="str">
            <v>2016年度</v>
          </cell>
          <cell r="L424" t="str">
            <v>（支出）学術研究助成基金助成金(科基)</v>
          </cell>
          <cell r="M424" t="str">
            <v>直接経費</v>
          </cell>
          <cell r="N424" t="str">
            <v>科研費</v>
          </cell>
          <cell r="O424" t="str">
            <v>繰越有</v>
          </cell>
          <cell r="P424" t="str">
            <v>研）学術院（福浦）</v>
          </cell>
          <cell r="Q424" t="str">
            <v>槇原　弘子</v>
          </cell>
          <cell r="R424" t="str">
            <v>医学研究科</v>
          </cell>
          <cell r="S424" t="str">
            <v>講師</v>
          </cell>
          <cell r="W424">
            <v>20190331</v>
          </cell>
          <cell r="X424" t="str">
            <v>開始</v>
          </cell>
          <cell r="Y424" t="str">
            <v>虎谷　裕子</v>
          </cell>
          <cell r="Z424" t="str">
            <v>研究推進部（八景）（29-）</v>
          </cell>
          <cell r="AA424" t="str">
            <v>若手研究(B)</v>
          </cell>
          <cell r="AB424" t="str">
            <v>16K20720</v>
          </cell>
          <cell r="AC424" t="str">
            <v>許可しない</v>
          </cell>
          <cell r="AD424" t="str">
            <v>許可しない</v>
          </cell>
          <cell r="AE424" t="str">
            <v>許可しない</v>
          </cell>
          <cell r="AF424" t="str">
            <v>直接費</v>
          </cell>
          <cell r="AG424">
            <v>10953005</v>
          </cell>
          <cell r="AH424" t="str">
            <v>研）槇原　弘子（29-）</v>
          </cell>
          <cell r="AI424">
            <v>100</v>
          </cell>
          <cell r="AJ424">
            <v>0</v>
          </cell>
          <cell r="AK424">
            <v>0</v>
          </cell>
          <cell r="AL424">
            <v>0</v>
          </cell>
          <cell r="AM424">
            <v>0</v>
          </cell>
          <cell r="AN424">
            <v>698587</v>
          </cell>
          <cell r="AO424">
            <v>500000</v>
          </cell>
          <cell r="AP424">
            <v>0</v>
          </cell>
          <cell r="AQ424">
            <v>0</v>
          </cell>
          <cell r="AR424">
            <v>1198587</v>
          </cell>
        </row>
        <row r="425">
          <cell r="A425" t="str">
            <v>1616K20721伊吹　愛</v>
          </cell>
          <cell r="B425" t="str">
            <v>伊吹　愛</v>
          </cell>
          <cell r="C425" t="str">
            <v>2018年度</v>
          </cell>
          <cell r="D425" t="str">
            <v>（収入）学術研究助成基金助成金(科基)</v>
          </cell>
          <cell r="E425" t="str">
            <v>1616K20721</v>
          </cell>
          <cell r="F425" t="str">
            <v>（科基）肥満者に対する適正な経皮的ドラッグデリバリー方法の確立</v>
          </cell>
          <cell r="G425" t="str">
            <v>（科基）肥満者に対する適正な経皮的ドラッ</v>
          </cell>
          <cell r="H425" t="str">
            <v>科研費（基金）</v>
          </cell>
          <cell r="I425">
            <v>20160401</v>
          </cell>
          <cell r="J425">
            <v>20190331</v>
          </cell>
          <cell r="K425" t="str">
            <v>2016年度</v>
          </cell>
          <cell r="L425" t="str">
            <v>（支出）学術研究助成基金助成金(科基)</v>
          </cell>
          <cell r="M425" t="str">
            <v>直接経費</v>
          </cell>
          <cell r="N425" t="str">
            <v>科研費</v>
          </cell>
          <cell r="O425" t="str">
            <v>繰越有</v>
          </cell>
          <cell r="P425" t="str">
            <v>研）学術院（福浦）</v>
          </cell>
          <cell r="Q425" t="str">
            <v>伊吹　愛</v>
          </cell>
          <cell r="R425" t="str">
            <v>医学研究科</v>
          </cell>
          <cell r="S425" t="str">
            <v>助教</v>
          </cell>
          <cell r="W425">
            <v>20190331</v>
          </cell>
          <cell r="X425" t="str">
            <v>開始</v>
          </cell>
          <cell r="Y425" t="str">
            <v>虎谷　裕子</v>
          </cell>
          <cell r="Z425" t="str">
            <v>研究推進部（八景）（29-）</v>
          </cell>
          <cell r="AA425" t="str">
            <v>若手研究(B)</v>
          </cell>
          <cell r="AB425" t="str">
            <v>16K20721</v>
          </cell>
          <cell r="AC425" t="str">
            <v>許可しない</v>
          </cell>
          <cell r="AD425" t="str">
            <v>許可しない</v>
          </cell>
          <cell r="AE425" t="str">
            <v>許可しない</v>
          </cell>
          <cell r="AF425" t="str">
            <v>直接費</v>
          </cell>
          <cell r="AG425">
            <v>10953077</v>
          </cell>
          <cell r="AH425" t="str">
            <v>研）伊吹　愛（26-）</v>
          </cell>
          <cell r="AI425">
            <v>100</v>
          </cell>
          <cell r="AJ425">
            <v>0</v>
          </cell>
          <cell r="AK425">
            <v>0</v>
          </cell>
          <cell r="AL425">
            <v>0</v>
          </cell>
          <cell r="AM425">
            <v>0</v>
          </cell>
          <cell r="AN425">
            <v>1830052</v>
          </cell>
          <cell r="AO425">
            <v>700000</v>
          </cell>
          <cell r="AP425">
            <v>0</v>
          </cell>
          <cell r="AQ425">
            <v>0</v>
          </cell>
          <cell r="AR425">
            <v>2530052</v>
          </cell>
        </row>
        <row r="426">
          <cell r="A426" t="str">
            <v>1616K20793竹内　翔子</v>
          </cell>
          <cell r="B426" t="str">
            <v>竹内　翔子</v>
          </cell>
          <cell r="C426" t="str">
            <v>2018年度</v>
          </cell>
          <cell r="D426" t="str">
            <v>（収入）学術研究助成基金助成金(科基)</v>
          </cell>
          <cell r="E426" t="str">
            <v>1616K20793</v>
          </cell>
          <cell r="F426" t="str">
            <v>（科基）産褥早期の女性に対する会陰部温罨法の効果</v>
          </cell>
          <cell r="G426" t="str">
            <v>（科基）産褥早期の女性に対する会陰部温罨</v>
          </cell>
          <cell r="H426" t="str">
            <v>科研費（基金）</v>
          </cell>
          <cell r="I426">
            <v>20160401</v>
          </cell>
          <cell r="J426">
            <v>20190331</v>
          </cell>
          <cell r="K426" t="str">
            <v>2016年度</v>
          </cell>
          <cell r="L426" t="str">
            <v>（支出）学術研究助成基金助成金(科基)</v>
          </cell>
          <cell r="M426" t="str">
            <v>直接経費</v>
          </cell>
          <cell r="N426" t="str">
            <v>科研費</v>
          </cell>
          <cell r="O426" t="str">
            <v>繰越有</v>
          </cell>
          <cell r="P426" t="str">
            <v>研）学術院（福浦）</v>
          </cell>
          <cell r="Q426" t="str">
            <v>竹内　翔子</v>
          </cell>
          <cell r="R426" t="str">
            <v>医学研究科</v>
          </cell>
          <cell r="S426" t="str">
            <v>助教</v>
          </cell>
          <cell r="W426">
            <v>20190331</v>
          </cell>
          <cell r="X426" t="str">
            <v>開始</v>
          </cell>
          <cell r="Y426" t="str">
            <v>虎谷　裕子</v>
          </cell>
          <cell r="Z426" t="str">
            <v>研究推進部（八景）（29-）</v>
          </cell>
          <cell r="AA426" t="str">
            <v>若手研究(B)</v>
          </cell>
          <cell r="AB426" t="str">
            <v>16K20793</v>
          </cell>
          <cell r="AC426" t="str">
            <v>許可しない</v>
          </cell>
          <cell r="AD426" t="str">
            <v>許可しない</v>
          </cell>
          <cell r="AE426" t="str">
            <v>許可しない</v>
          </cell>
          <cell r="AF426" t="str">
            <v>直接費</v>
          </cell>
          <cell r="AG426">
            <v>10953082</v>
          </cell>
          <cell r="AH426" t="str">
            <v>研）竹内　翔子（27-）</v>
          </cell>
          <cell r="AI426">
            <v>100</v>
          </cell>
          <cell r="AJ426">
            <v>0</v>
          </cell>
          <cell r="AK426">
            <v>0</v>
          </cell>
          <cell r="AL426">
            <v>0</v>
          </cell>
          <cell r="AM426">
            <v>0</v>
          </cell>
          <cell r="AN426">
            <v>1771946</v>
          </cell>
          <cell r="AO426">
            <v>700000</v>
          </cell>
          <cell r="AP426">
            <v>0</v>
          </cell>
          <cell r="AQ426">
            <v>0</v>
          </cell>
          <cell r="AR426">
            <v>2471946</v>
          </cell>
        </row>
        <row r="427">
          <cell r="A427" t="str">
            <v>1616K20813高野　歩</v>
          </cell>
          <cell r="B427" t="str">
            <v>高野　歩</v>
          </cell>
          <cell r="C427" t="str">
            <v>2018年度</v>
          </cell>
          <cell r="D427" t="str">
            <v>（収入）学術研究助成基金助成金(科基)</v>
          </cell>
          <cell r="E427" t="str">
            <v>1616K20813</v>
          </cell>
          <cell r="F427" t="str">
            <v>（科基）ウェブ版薬物使用障害再発予防プログラムの開発・評価・普及に関する研究</v>
          </cell>
          <cell r="G427" t="str">
            <v>（科基）ウェブ版薬物使用障害再発予防プロ</v>
          </cell>
          <cell r="H427" t="str">
            <v>科研費（基金）</v>
          </cell>
          <cell r="I427">
            <v>20180401</v>
          </cell>
          <cell r="J427">
            <v>20200331</v>
          </cell>
          <cell r="K427" t="str">
            <v>2018年度</v>
          </cell>
          <cell r="L427" t="str">
            <v>（支出）学術研究助成基金助成金(科基)</v>
          </cell>
          <cell r="M427" t="str">
            <v>直接経費</v>
          </cell>
          <cell r="N427" t="str">
            <v>科研費</v>
          </cell>
          <cell r="O427" t="str">
            <v>繰越有</v>
          </cell>
          <cell r="P427" t="str">
            <v>研）学術院（福浦）</v>
          </cell>
          <cell r="Q427" t="str">
            <v>高野　歩</v>
          </cell>
          <cell r="R427" t="str">
            <v>医学研究科</v>
          </cell>
          <cell r="S427" t="str">
            <v>准教授</v>
          </cell>
          <cell r="W427">
            <v>20200331</v>
          </cell>
          <cell r="X427" t="str">
            <v>開始</v>
          </cell>
          <cell r="Y427" t="str">
            <v>虎谷　裕子</v>
          </cell>
          <cell r="Z427" t="str">
            <v>研究推進部（八景）（29-）</v>
          </cell>
          <cell r="AA427" t="str">
            <v>若手研究(B) 転入（東京大学 2018.4.1）</v>
          </cell>
          <cell r="AB427" t="str">
            <v>16K20813</v>
          </cell>
          <cell r="AC427" t="str">
            <v>許可しない</v>
          </cell>
          <cell r="AD427" t="str">
            <v>許可しない</v>
          </cell>
          <cell r="AE427" t="str">
            <v>許可しない</v>
          </cell>
          <cell r="AF427" t="str">
            <v>直接費</v>
          </cell>
          <cell r="AG427">
            <v>10953016</v>
          </cell>
          <cell r="AH427" t="str">
            <v>研）高野 歩（30-）</v>
          </cell>
          <cell r="AI427">
            <v>100</v>
          </cell>
          <cell r="AJ427">
            <v>0</v>
          </cell>
          <cell r="AK427">
            <v>0</v>
          </cell>
          <cell r="AL427">
            <v>0</v>
          </cell>
          <cell r="AM427">
            <v>0</v>
          </cell>
          <cell r="AN427">
            <v>0</v>
          </cell>
          <cell r="AO427">
            <v>559082</v>
          </cell>
          <cell r="AP427">
            <v>0</v>
          </cell>
          <cell r="AQ427">
            <v>0</v>
          </cell>
          <cell r="AR427">
            <v>559082</v>
          </cell>
        </row>
        <row r="428">
          <cell r="A428" t="str">
            <v>1616K20825杉本　健太郎</v>
          </cell>
          <cell r="B428" t="str">
            <v>杉本　健太郎</v>
          </cell>
          <cell r="C428" t="str">
            <v>2018年度</v>
          </cell>
          <cell r="D428" t="str">
            <v>（収入）学術研究助成基金助成金(科基)</v>
          </cell>
          <cell r="E428" t="str">
            <v>1616K20825</v>
          </cell>
          <cell r="F428" t="str">
            <v>（科基）サービス付き高齢者向け住宅における看取りの質評価指標の開発</v>
          </cell>
          <cell r="G428" t="str">
            <v>（科基）サービス付き高齢者向け住宅におけ</v>
          </cell>
          <cell r="H428" t="str">
            <v>科研費（基金）</v>
          </cell>
          <cell r="I428">
            <v>20160401</v>
          </cell>
          <cell r="J428">
            <v>20180401</v>
          </cell>
          <cell r="K428" t="str">
            <v>2016年度</v>
          </cell>
          <cell r="L428" t="str">
            <v>（支出）学術研究助成基金助成金(科基)</v>
          </cell>
          <cell r="M428" t="str">
            <v>直接経費</v>
          </cell>
          <cell r="N428" t="str">
            <v>科研費</v>
          </cell>
          <cell r="O428" t="str">
            <v>繰越有</v>
          </cell>
          <cell r="P428" t="str">
            <v>研）学術院（福浦）</v>
          </cell>
          <cell r="Q428" t="str">
            <v>杉本　健太郎</v>
          </cell>
          <cell r="R428" t="str">
            <v>医学研究科</v>
          </cell>
          <cell r="S428" t="str">
            <v>助教</v>
          </cell>
          <cell r="W428">
            <v>20180401</v>
          </cell>
          <cell r="X428" t="str">
            <v>開始</v>
          </cell>
          <cell r="Y428" t="str">
            <v>虎谷　裕子</v>
          </cell>
          <cell r="Z428" t="str">
            <v>研究推進部（八景）（29-）</v>
          </cell>
          <cell r="AA428" t="str">
            <v>若手研究(B) ※転出（千葉県立保健医療大学 2018.4.1）</v>
          </cell>
          <cell r="AB428" t="str">
            <v>16K20825</v>
          </cell>
          <cell r="AC428" t="str">
            <v>許可しない</v>
          </cell>
          <cell r="AD428" t="str">
            <v>許可しない</v>
          </cell>
          <cell r="AE428" t="str">
            <v>許可しない</v>
          </cell>
          <cell r="AF428" t="str">
            <v>直接費</v>
          </cell>
          <cell r="AG428">
            <v>10953070</v>
          </cell>
          <cell r="AH428" t="str">
            <v>研）杉本　健太郎（25-）（H31.3.31まで）</v>
          </cell>
          <cell r="AI428">
            <v>100</v>
          </cell>
          <cell r="AJ428">
            <v>0</v>
          </cell>
          <cell r="AK428">
            <v>0</v>
          </cell>
          <cell r="AL428">
            <v>0</v>
          </cell>
          <cell r="AM428">
            <v>0</v>
          </cell>
          <cell r="AN428">
            <v>660759</v>
          </cell>
          <cell r="AO428">
            <v>1000000</v>
          </cell>
          <cell r="AP428">
            <v>0</v>
          </cell>
          <cell r="AQ428">
            <v>1660759</v>
          </cell>
          <cell r="AR428">
            <v>0</v>
          </cell>
        </row>
        <row r="429">
          <cell r="A429" t="str">
            <v>1616K20951柴　徳生</v>
          </cell>
          <cell r="B429" t="str">
            <v>柴　徳生</v>
          </cell>
          <cell r="C429" t="str">
            <v>2018年度</v>
          </cell>
          <cell r="D429" t="str">
            <v>（収入）学術研究助成基金助成金(科基)</v>
          </cell>
          <cell r="E429" t="str">
            <v>1616K20951</v>
          </cell>
          <cell r="F429" t="str">
            <v>（科基）高リスク小児急性骨髄性白血病における多角的な遺伝子解析を用いた分子標的の同定</v>
          </cell>
          <cell r="G429" t="str">
            <v>（科基）高リスク小児急性骨髄性白血病にお</v>
          </cell>
          <cell r="H429" t="str">
            <v>科研費（基金）</v>
          </cell>
          <cell r="I429">
            <v>20170401</v>
          </cell>
          <cell r="J429">
            <v>20190331</v>
          </cell>
          <cell r="K429" t="str">
            <v>2017年度</v>
          </cell>
          <cell r="L429" t="str">
            <v>（支出）学術研究助成基金助成金(科基)</v>
          </cell>
          <cell r="M429" t="str">
            <v>直接経費</v>
          </cell>
          <cell r="N429" t="str">
            <v>科研費</v>
          </cell>
          <cell r="O429" t="str">
            <v>繰越有</v>
          </cell>
          <cell r="P429" t="str">
            <v>研）学術院（福浦）</v>
          </cell>
          <cell r="Q429" t="str">
            <v>柴　徳生</v>
          </cell>
          <cell r="R429" t="str">
            <v>医学研究科</v>
          </cell>
          <cell r="S429">
            <v>0</v>
          </cell>
          <cell r="W429">
            <v>20190331</v>
          </cell>
          <cell r="X429" t="str">
            <v>開始</v>
          </cell>
          <cell r="Y429" t="str">
            <v>虎谷　裕子</v>
          </cell>
          <cell r="Z429" t="str">
            <v>研究推進部（八景）（29-）</v>
          </cell>
          <cell r="AA429" t="str">
            <v>若手研究(B) 転入（群馬大学 H29.4.1）</v>
          </cell>
          <cell r="AB429" t="str">
            <v>16K20951</v>
          </cell>
          <cell r="AC429" t="str">
            <v>許可しない</v>
          </cell>
          <cell r="AD429" t="str">
            <v>許可しない</v>
          </cell>
          <cell r="AE429" t="str">
            <v>許可しない</v>
          </cell>
          <cell r="AF429" t="str">
            <v>直接費</v>
          </cell>
          <cell r="AG429">
            <v>10952201</v>
          </cell>
          <cell r="AH429" t="str">
            <v>研）柴　徳生（29-）</v>
          </cell>
          <cell r="AI429">
            <v>100</v>
          </cell>
          <cell r="AJ429">
            <v>0</v>
          </cell>
          <cell r="AK429">
            <v>0</v>
          </cell>
          <cell r="AL429">
            <v>0</v>
          </cell>
          <cell r="AM429">
            <v>0</v>
          </cell>
          <cell r="AN429">
            <v>0</v>
          </cell>
          <cell r="AO429">
            <v>800000</v>
          </cell>
          <cell r="AP429">
            <v>0</v>
          </cell>
          <cell r="AQ429">
            <v>0</v>
          </cell>
          <cell r="AR429">
            <v>800000</v>
          </cell>
        </row>
        <row r="430">
          <cell r="A430" t="str">
            <v>1616K21270宮﨑　絵梨子</v>
          </cell>
          <cell r="B430" t="str">
            <v>宮﨑　絵梨子</v>
          </cell>
          <cell r="C430" t="str">
            <v>2018年度</v>
          </cell>
          <cell r="D430" t="str">
            <v>（収入）学術研究助成基金助成金(科基)</v>
          </cell>
          <cell r="E430" t="str">
            <v>1616K21270</v>
          </cell>
          <cell r="F430" t="str">
            <v>（科基）終末期がん療養者の在宅での看取りに向けた家族支援プログラムの開発と評価</v>
          </cell>
          <cell r="G430" t="str">
            <v>（科基）終末期がん療養者の在宅での看取り</v>
          </cell>
          <cell r="H430" t="str">
            <v>科研費（基金）</v>
          </cell>
          <cell r="I430">
            <v>20160401</v>
          </cell>
          <cell r="J430">
            <v>20200331</v>
          </cell>
          <cell r="K430" t="str">
            <v>2016年度</v>
          </cell>
          <cell r="L430" t="str">
            <v>（支出）学術研究助成基金助成金(科基)</v>
          </cell>
          <cell r="M430" t="str">
            <v>直接経費</v>
          </cell>
          <cell r="N430" t="str">
            <v>科研費</v>
          </cell>
          <cell r="O430" t="str">
            <v>繰越有</v>
          </cell>
          <cell r="P430" t="str">
            <v>研）学術院（福浦）</v>
          </cell>
          <cell r="Q430" t="str">
            <v>宮﨑　絵梨子</v>
          </cell>
          <cell r="R430" t="str">
            <v>医学研究科</v>
          </cell>
          <cell r="S430" t="str">
            <v>助教</v>
          </cell>
          <cell r="W430">
            <v>20200331</v>
          </cell>
          <cell r="X430" t="str">
            <v>開始</v>
          </cell>
          <cell r="Y430" t="str">
            <v>虎谷　裕子</v>
          </cell>
          <cell r="Z430" t="str">
            <v>研究推進部（八景）（29-）</v>
          </cell>
          <cell r="AA430" t="str">
            <v>若手研究(B)</v>
          </cell>
          <cell r="AB430" t="str">
            <v>16K21270</v>
          </cell>
          <cell r="AC430" t="str">
            <v>許可しない</v>
          </cell>
          <cell r="AD430" t="str">
            <v>許可しない</v>
          </cell>
          <cell r="AE430" t="str">
            <v>許可しない</v>
          </cell>
          <cell r="AF430" t="str">
            <v>直接費</v>
          </cell>
          <cell r="AG430">
            <v>10953078</v>
          </cell>
          <cell r="AH430" t="str">
            <v>研）伊藤（宮﨑）絵梨子（26-）</v>
          </cell>
          <cell r="AI430">
            <v>100</v>
          </cell>
          <cell r="AJ430">
            <v>0</v>
          </cell>
          <cell r="AK430">
            <v>0</v>
          </cell>
          <cell r="AL430">
            <v>0</v>
          </cell>
          <cell r="AM430">
            <v>0</v>
          </cell>
          <cell r="AN430">
            <v>111261</v>
          </cell>
          <cell r="AO430">
            <v>1400000</v>
          </cell>
          <cell r="AP430">
            <v>0</v>
          </cell>
          <cell r="AQ430">
            <v>0</v>
          </cell>
          <cell r="AR430">
            <v>1511261</v>
          </cell>
        </row>
        <row r="431">
          <cell r="A431" t="str">
            <v>1616K21271黒滝　大翼</v>
          </cell>
          <cell r="B431" t="str">
            <v>黒滝　大翼</v>
          </cell>
          <cell r="C431" t="str">
            <v>2018年度</v>
          </cell>
          <cell r="D431" t="str">
            <v>（収入）学術研究助成基金助成金(科基)</v>
          </cell>
          <cell r="E431" t="str">
            <v>1616K21271</v>
          </cell>
          <cell r="F431" t="str">
            <v>（科基）単一転写因子の発現量の違いによる単球と樹状細胞の分化制御</v>
          </cell>
          <cell r="G431" t="str">
            <v>（科基）単一転写因子の発現量の違いによる</v>
          </cell>
          <cell r="H431" t="str">
            <v>科研費（基金）</v>
          </cell>
          <cell r="I431">
            <v>20160401</v>
          </cell>
          <cell r="J431">
            <v>20190331</v>
          </cell>
          <cell r="K431" t="str">
            <v>2016年度</v>
          </cell>
          <cell r="L431" t="str">
            <v>（支出）学術研究助成基金助成金(科基)</v>
          </cell>
          <cell r="M431" t="str">
            <v>直接経費</v>
          </cell>
          <cell r="N431" t="str">
            <v>科研費</v>
          </cell>
          <cell r="O431" t="str">
            <v>繰越有</v>
          </cell>
          <cell r="P431" t="str">
            <v>研）学術院（福浦）</v>
          </cell>
          <cell r="Q431" t="str">
            <v>黒滝　大翼</v>
          </cell>
          <cell r="R431" t="str">
            <v>医学研究科</v>
          </cell>
          <cell r="S431" t="str">
            <v>助教</v>
          </cell>
          <cell r="W431">
            <v>20190331</v>
          </cell>
          <cell r="X431" t="str">
            <v>開始</v>
          </cell>
          <cell r="Y431" t="str">
            <v>虎谷　裕子</v>
          </cell>
          <cell r="Z431" t="str">
            <v>研究推進部（八景）（29-）</v>
          </cell>
          <cell r="AA431" t="str">
            <v>若手研究(B)</v>
          </cell>
          <cell r="AB431" t="str">
            <v>16K21271</v>
          </cell>
          <cell r="AC431" t="str">
            <v>許可しない</v>
          </cell>
          <cell r="AD431" t="str">
            <v>許可しない</v>
          </cell>
          <cell r="AE431" t="str">
            <v>許可しない</v>
          </cell>
          <cell r="AF431" t="str">
            <v>直接費</v>
          </cell>
          <cell r="AG431">
            <v>10952423</v>
          </cell>
          <cell r="AH431" t="str">
            <v>研）黒滝　大翼（23-）</v>
          </cell>
          <cell r="AI431">
            <v>100</v>
          </cell>
          <cell r="AJ431">
            <v>0</v>
          </cell>
          <cell r="AK431">
            <v>0</v>
          </cell>
          <cell r="AL431">
            <v>0</v>
          </cell>
          <cell r="AM431">
            <v>0</v>
          </cell>
          <cell r="AN431">
            <v>0</v>
          </cell>
          <cell r="AO431">
            <v>1100000</v>
          </cell>
          <cell r="AP431">
            <v>0</v>
          </cell>
          <cell r="AQ431">
            <v>0</v>
          </cell>
          <cell r="AR431">
            <v>1100000</v>
          </cell>
        </row>
        <row r="432">
          <cell r="A432" t="str">
            <v>1616K21727木下　哲</v>
          </cell>
          <cell r="B432" t="str">
            <v>木下　哲</v>
          </cell>
          <cell r="C432" t="str">
            <v>2018年度</v>
          </cell>
          <cell r="D432" t="str">
            <v>（収入）学術研究助成基金助成金(科基)</v>
          </cell>
          <cell r="E432" t="str">
            <v>1616K21727</v>
          </cell>
          <cell r="F432" t="str">
            <v>（科基・分）植物新種誕生の原理 -国際的研究中心形成に向けた国際活動支援センター-</v>
          </cell>
          <cell r="G432" t="str">
            <v>（科基・分）植物新種誕生の原理 -国際的</v>
          </cell>
          <cell r="H432" t="str">
            <v>科研費（基金）</v>
          </cell>
          <cell r="I432">
            <v>20160630</v>
          </cell>
          <cell r="J432">
            <v>20210331</v>
          </cell>
          <cell r="K432" t="str">
            <v>2016年度</v>
          </cell>
          <cell r="L432" t="str">
            <v>（支出）学術研究助成基金助成金(科基)</v>
          </cell>
          <cell r="M432" t="str">
            <v>直接経費</v>
          </cell>
          <cell r="N432" t="str">
            <v>科研費</v>
          </cell>
          <cell r="O432" t="str">
            <v>繰越有</v>
          </cell>
          <cell r="P432" t="str">
            <v>研）学術院</v>
          </cell>
          <cell r="Q432" t="str">
            <v>木下　哲</v>
          </cell>
          <cell r="R432" t="str">
            <v>舞岡キャンパス</v>
          </cell>
          <cell r="S432" t="str">
            <v>教授</v>
          </cell>
          <cell r="W432">
            <v>20210331</v>
          </cell>
          <cell r="X432" t="str">
            <v>開始</v>
          </cell>
          <cell r="Y432" t="str">
            <v>虎谷　裕子</v>
          </cell>
          <cell r="Z432" t="str">
            <v>研究推進部（八景）（29-）</v>
          </cell>
          <cell r="AA432" t="str">
            <v>国際共同研究加速基金 分担金（名古屋大学）</v>
          </cell>
          <cell r="AB432" t="str">
            <v>16K21727</v>
          </cell>
          <cell r="AC432" t="str">
            <v>許可しない</v>
          </cell>
          <cell r="AD432" t="str">
            <v>許可しない</v>
          </cell>
          <cell r="AE432" t="str">
            <v>許可しない</v>
          </cell>
          <cell r="AF432" t="str">
            <v>直接費</v>
          </cell>
          <cell r="AG432">
            <v>10901300</v>
          </cell>
          <cell r="AH432" t="str">
            <v>研）木下　哲（26-）</v>
          </cell>
          <cell r="AI432">
            <v>100</v>
          </cell>
          <cell r="AJ432">
            <v>0</v>
          </cell>
          <cell r="AK432">
            <v>0</v>
          </cell>
          <cell r="AL432">
            <v>0</v>
          </cell>
          <cell r="AM432">
            <v>0</v>
          </cell>
          <cell r="AN432">
            <v>0</v>
          </cell>
          <cell r="AO432">
            <v>500000</v>
          </cell>
          <cell r="AP432">
            <v>0</v>
          </cell>
          <cell r="AQ432">
            <v>0</v>
          </cell>
          <cell r="AR432">
            <v>500000</v>
          </cell>
        </row>
        <row r="433">
          <cell r="A433" t="str">
            <v>1616K29999辻　寛之</v>
          </cell>
          <cell r="B433" t="str">
            <v>辻　寛之</v>
          </cell>
          <cell r="C433" t="str">
            <v>2018年度</v>
          </cell>
          <cell r="D433" t="str">
            <v>（収入）学術研究助成基金助成金(科基)</v>
          </cell>
          <cell r="E433" t="str">
            <v>1616K29999</v>
          </cell>
          <cell r="F433" t="str">
            <v>（科基・分）植物新種誕生の原理 -国際的研究中心形成に向けた国際活動支援センター-</v>
          </cell>
          <cell r="G433" t="str">
            <v>（科基・分）植物新種誕生の原理 -国際的</v>
          </cell>
          <cell r="H433" t="str">
            <v>科研費（基金）</v>
          </cell>
          <cell r="I433">
            <v>20170401</v>
          </cell>
          <cell r="J433">
            <v>20210331</v>
          </cell>
          <cell r="K433" t="str">
            <v>2017年度</v>
          </cell>
          <cell r="L433" t="str">
            <v>（支出）学術研究助成基金助成金(科基)</v>
          </cell>
          <cell r="M433" t="str">
            <v>直接経費</v>
          </cell>
          <cell r="N433" t="str">
            <v>科研費</v>
          </cell>
          <cell r="O433" t="str">
            <v>繰越有</v>
          </cell>
          <cell r="P433" t="str">
            <v>研）学術院</v>
          </cell>
          <cell r="Q433" t="str">
            <v>辻　寛之</v>
          </cell>
          <cell r="R433" t="str">
            <v>舞岡キャンパス</v>
          </cell>
          <cell r="S433" t="str">
            <v>教授</v>
          </cell>
          <cell r="W433">
            <v>20210331</v>
          </cell>
          <cell r="X433" t="str">
            <v>開始</v>
          </cell>
          <cell r="Y433" t="str">
            <v>虎谷　裕子</v>
          </cell>
          <cell r="Z433" t="str">
            <v>研究推進部（八景）（29-）</v>
          </cell>
          <cell r="AA433" t="str">
            <v>国際共同研究加速基金 分担金（名古屋大学）</v>
          </cell>
          <cell r="AB433" t="str">
            <v>16K21727</v>
          </cell>
          <cell r="AC433" t="str">
            <v>許可しない</v>
          </cell>
          <cell r="AD433" t="str">
            <v>許可しない</v>
          </cell>
          <cell r="AE433" t="str">
            <v>許可しない</v>
          </cell>
          <cell r="AF433" t="str">
            <v>直接費</v>
          </cell>
          <cell r="AG433">
            <v>10901312</v>
          </cell>
          <cell r="AH433" t="str">
            <v>研）辻　寛之（27-）</v>
          </cell>
          <cell r="AI433">
            <v>100</v>
          </cell>
          <cell r="AJ433">
            <v>0</v>
          </cell>
          <cell r="AK433">
            <v>0</v>
          </cell>
          <cell r="AL433">
            <v>0</v>
          </cell>
          <cell r="AM433">
            <v>0</v>
          </cell>
          <cell r="AN433">
            <v>2064165</v>
          </cell>
          <cell r="AO433">
            <v>6300000</v>
          </cell>
          <cell r="AP433">
            <v>0</v>
          </cell>
          <cell r="AQ433">
            <v>0</v>
          </cell>
          <cell r="AR433">
            <v>8364165</v>
          </cell>
        </row>
        <row r="434">
          <cell r="A434" t="str">
            <v>1616KT0073武部　貴則</v>
          </cell>
          <cell r="B434" t="str">
            <v>武部　貴則</v>
          </cell>
          <cell r="C434" t="str">
            <v>2018年度</v>
          </cell>
          <cell r="D434" t="str">
            <v>（収入）学術研究助成基金助成金(科基)</v>
          </cell>
          <cell r="E434" t="str">
            <v>1616KT0073</v>
          </cell>
          <cell r="F434" t="str">
            <v>（科基）器官形成を誘導する分子・細胞・力学要素の時空間構造の解明</v>
          </cell>
          <cell r="G434" t="str">
            <v>（科基）器官形成を誘導する分子・細胞・力</v>
          </cell>
          <cell r="H434" t="str">
            <v>科研費（基金）</v>
          </cell>
          <cell r="I434">
            <v>20160719</v>
          </cell>
          <cell r="J434">
            <v>20180401</v>
          </cell>
          <cell r="K434" t="str">
            <v>2016年度</v>
          </cell>
          <cell r="L434" t="str">
            <v>（支出）学術研究助成基金助成金(科基)</v>
          </cell>
          <cell r="M434" t="str">
            <v>直接経費</v>
          </cell>
          <cell r="N434" t="str">
            <v>科研費</v>
          </cell>
          <cell r="O434" t="str">
            <v>繰越有</v>
          </cell>
          <cell r="P434" t="str">
            <v>研）学術院（福浦）</v>
          </cell>
          <cell r="Q434" t="str">
            <v>武部　貴則</v>
          </cell>
          <cell r="R434" t="str">
            <v>医学研究科</v>
          </cell>
          <cell r="S434" t="str">
            <v>准教授</v>
          </cell>
          <cell r="W434">
            <v>20180401</v>
          </cell>
          <cell r="X434" t="str">
            <v>開始</v>
          </cell>
          <cell r="Y434" t="str">
            <v>虎谷　裕子</v>
          </cell>
          <cell r="Z434" t="str">
            <v>研究推進部（八景）（29-）</v>
          </cell>
          <cell r="AA434" t="str">
            <v>基盤研究(B)特設分野研究 ※転出（東京医科歯科大学 2018.4.1）</v>
          </cell>
          <cell r="AB434" t="str">
            <v>16KT0073</v>
          </cell>
          <cell r="AC434" t="str">
            <v>許可しない</v>
          </cell>
          <cell r="AD434" t="str">
            <v>許可しない</v>
          </cell>
          <cell r="AE434" t="str">
            <v>許可しない</v>
          </cell>
          <cell r="AF434" t="str">
            <v>直接費</v>
          </cell>
          <cell r="AG434">
            <v>10952425</v>
          </cell>
          <cell r="AH434" t="str">
            <v>研）武部　貴則（23-）</v>
          </cell>
          <cell r="AI434">
            <v>100</v>
          </cell>
          <cell r="AJ434">
            <v>0</v>
          </cell>
          <cell r="AK434">
            <v>0</v>
          </cell>
          <cell r="AL434">
            <v>0</v>
          </cell>
          <cell r="AM434">
            <v>0</v>
          </cell>
          <cell r="AN434">
            <v>1033306</v>
          </cell>
          <cell r="AO434">
            <v>1600000</v>
          </cell>
          <cell r="AP434">
            <v>0</v>
          </cell>
          <cell r="AQ434">
            <v>2633306</v>
          </cell>
          <cell r="AR434">
            <v>0</v>
          </cell>
        </row>
        <row r="435">
          <cell r="A435" t="str">
            <v>1616KT0109前田　愼</v>
          </cell>
          <cell r="B435" t="str">
            <v>前田　愼</v>
          </cell>
          <cell r="C435" t="str">
            <v>2018年度</v>
          </cell>
          <cell r="D435" t="str">
            <v>（収入）学術研究助成基金助成金(科基)</v>
          </cell>
          <cell r="E435" t="str">
            <v>1616KT0109</v>
          </cell>
          <cell r="F435" t="str">
            <v>（科基・分）ヘテロクロマチン由来RNAがもたらす複雑系攪乱による発癌機構解明と病態検出法開発</v>
          </cell>
          <cell r="G435" t="str">
            <v>（科基・分）ヘテロクロマチン由来RNAが</v>
          </cell>
          <cell r="H435" t="str">
            <v>科研費（基金）</v>
          </cell>
          <cell r="I435">
            <v>20160719</v>
          </cell>
          <cell r="J435">
            <v>20190331</v>
          </cell>
          <cell r="K435" t="str">
            <v>2016年度</v>
          </cell>
          <cell r="L435" t="str">
            <v>（支出）学術研究助成基金助成金(科基)</v>
          </cell>
          <cell r="M435" t="str">
            <v>直接経費</v>
          </cell>
          <cell r="N435" t="str">
            <v>科研費</v>
          </cell>
          <cell r="O435" t="str">
            <v>繰越有</v>
          </cell>
          <cell r="P435" t="str">
            <v>研）学術院（福浦）</v>
          </cell>
          <cell r="Q435" t="str">
            <v>前田　愼</v>
          </cell>
          <cell r="R435" t="str">
            <v>医学研究科</v>
          </cell>
          <cell r="S435" t="str">
            <v>教授</v>
          </cell>
          <cell r="W435">
            <v>20190331</v>
          </cell>
          <cell r="X435" t="str">
            <v>開始</v>
          </cell>
          <cell r="Y435" t="str">
            <v>虎谷　裕子</v>
          </cell>
          <cell r="Z435" t="str">
            <v>研究推進部（八景）（29-）</v>
          </cell>
          <cell r="AA435" t="str">
            <v>基盤研究(B) 分担金（東京大学）</v>
          </cell>
          <cell r="AB435" t="str">
            <v>16KT0109</v>
          </cell>
          <cell r="AC435" t="str">
            <v>許可しない</v>
          </cell>
          <cell r="AD435" t="str">
            <v>許可しない</v>
          </cell>
          <cell r="AE435" t="str">
            <v>許可しない</v>
          </cell>
          <cell r="AF435" t="str">
            <v>直接費</v>
          </cell>
          <cell r="AG435">
            <v>10952373</v>
          </cell>
          <cell r="AH435" t="str">
            <v>研）前田　愼（22-）</v>
          </cell>
          <cell r="AI435">
            <v>100</v>
          </cell>
          <cell r="AJ435">
            <v>0</v>
          </cell>
          <cell r="AK435">
            <v>0</v>
          </cell>
          <cell r="AL435">
            <v>0</v>
          </cell>
          <cell r="AM435">
            <v>0</v>
          </cell>
          <cell r="AN435">
            <v>0</v>
          </cell>
          <cell r="AO435">
            <v>50000</v>
          </cell>
          <cell r="AP435">
            <v>0</v>
          </cell>
          <cell r="AQ435">
            <v>0</v>
          </cell>
          <cell r="AR435">
            <v>50000</v>
          </cell>
        </row>
        <row r="436">
          <cell r="A436" t="str">
            <v>1717K00555Ｒｏｂｅｒｔ　Ｋａｎａｌｙ</v>
          </cell>
          <cell r="B436" t="str">
            <v>Ｒｏｂｅｒｔ　Ｋａｎａｌｙ</v>
          </cell>
          <cell r="C436" t="str">
            <v>2018年度</v>
          </cell>
          <cell r="D436" t="str">
            <v>（収入）学術研究助成基金助成金(科基)</v>
          </cell>
          <cell r="E436" t="str">
            <v>1717K00555</v>
          </cell>
          <cell r="F436" t="str">
            <v>（科基）Establishment of DNA adductomics to study human cells</v>
          </cell>
          <cell r="G436" t="str">
            <v>（科基）Establishment of</v>
          </cell>
          <cell r="H436" t="str">
            <v>科研費（基金）</v>
          </cell>
          <cell r="I436">
            <v>20170401</v>
          </cell>
          <cell r="J436">
            <v>20200331</v>
          </cell>
          <cell r="K436" t="str">
            <v>2017年度</v>
          </cell>
          <cell r="L436" t="str">
            <v>（支出）学術研究助成基金助成金(科基)</v>
          </cell>
          <cell r="M436" t="str">
            <v>直接経費</v>
          </cell>
          <cell r="N436" t="str">
            <v>科研費</v>
          </cell>
          <cell r="O436" t="str">
            <v>繰越有</v>
          </cell>
          <cell r="P436" t="str">
            <v>研）学術院</v>
          </cell>
          <cell r="Q436" t="str">
            <v>ロバート．カナリー</v>
          </cell>
          <cell r="R436" t="str">
            <v>八景キャンパス</v>
          </cell>
          <cell r="S436" t="str">
            <v>教授</v>
          </cell>
          <cell r="W436">
            <v>20200331</v>
          </cell>
          <cell r="X436" t="str">
            <v>開始</v>
          </cell>
          <cell r="Y436" t="str">
            <v>虎谷　裕子</v>
          </cell>
          <cell r="Z436" t="str">
            <v>研究推進部（八景）（29-）</v>
          </cell>
          <cell r="AA436" t="str">
            <v>基盤研究(C)</v>
          </cell>
          <cell r="AB436" t="str">
            <v>17K00555</v>
          </cell>
          <cell r="AC436" t="str">
            <v>許可しない</v>
          </cell>
          <cell r="AD436" t="str">
            <v>許可しない</v>
          </cell>
          <cell r="AE436" t="str">
            <v>許可しない</v>
          </cell>
          <cell r="AF436" t="str">
            <v>直接費</v>
          </cell>
          <cell r="AG436">
            <v>10901232</v>
          </cell>
          <cell r="AH436" t="str">
            <v>研）ロバート　カナリー</v>
          </cell>
          <cell r="AI436">
            <v>100</v>
          </cell>
          <cell r="AJ436">
            <v>0</v>
          </cell>
          <cell r="AK436">
            <v>0</v>
          </cell>
          <cell r="AL436">
            <v>0</v>
          </cell>
          <cell r="AM436">
            <v>0</v>
          </cell>
          <cell r="AN436">
            <v>441</v>
          </cell>
          <cell r="AO436">
            <v>1500000</v>
          </cell>
          <cell r="AP436">
            <v>0</v>
          </cell>
          <cell r="AQ436">
            <v>0</v>
          </cell>
          <cell r="AR436">
            <v>1500441</v>
          </cell>
        </row>
        <row r="437">
          <cell r="A437" t="str">
            <v>1717K03550和田　淳一郎</v>
          </cell>
          <cell r="B437" t="str">
            <v>和田　淳一郎</v>
          </cell>
          <cell r="C437" t="str">
            <v>2018年度</v>
          </cell>
          <cell r="D437" t="str">
            <v>（収入）学術研究助成基金助成金(科基)</v>
          </cell>
          <cell r="E437" t="str">
            <v>1717K03550</v>
          </cell>
          <cell r="F437" t="str">
            <v>（科基）地方議会選挙の研究</v>
          </cell>
          <cell r="G437" t="str">
            <v>（科基）地方議会選挙の研究</v>
          </cell>
          <cell r="H437" t="str">
            <v>科研費（基金）</v>
          </cell>
          <cell r="I437">
            <v>20170401</v>
          </cell>
          <cell r="J437">
            <v>20200331</v>
          </cell>
          <cell r="K437" t="str">
            <v>2017年度</v>
          </cell>
          <cell r="L437" t="str">
            <v>（支出）学術研究助成基金助成金(科基)</v>
          </cell>
          <cell r="M437" t="str">
            <v>直接経費</v>
          </cell>
          <cell r="N437" t="str">
            <v>科研費</v>
          </cell>
          <cell r="O437" t="str">
            <v>繰越有</v>
          </cell>
          <cell r="P437" t="str">
            <v>研）学術院</v>
          </cell>
          <cell r="Q437" t="str">
            <v>和田　淳一郎</v>
          </cell>
          <cell r="R437" t="str">
            <v>八景キャンパス</v>
          </cell>
          <cell r="S437" t="str">
            <v>教授</v>
          </cell>
          <cell r="W437">
            <v>20200331</v>
          </cell>
          <cell r="X437" t="str">
            <v>開始</v>
          </cell>
          <cell r="Y437" t="str">
            <v>虎谷　裕子</v>
          </cell>
          <cell r="Z437" t="str">
            <v>研究推進部（八景）（29-）</v>
          </cell>
          <cell r="AA437" t="str">
            <v>基盤研究(C)</v>
          </cell>
          <cell r="AB437" t="str">
            <v>17K03550</v>
          </cell>
          <cell r="AC437" t="str">
            <v>許可しない</v>
          </cell>
          <cell r="AD437" t="str">
            <v>許可しない</v>
          </cell>
          <cell r="AE437" t="str">
            <v>許可しない</v>
          </cell>
          <cell r="AF437" t="str">
            <v>直接費</v>
          </cell>
          <cell r="AG437">
            <v>10901013</v>
          </cell>
          <cell r="AH437" t="str">
            <v>研）和田　淳一郎</v>
          </cell>
          <cell r="AI437">
            <v>100</v>
          </cell>
          <cell r="AJ437">
            <v>0</v>
          </cell>
          <cell r="AK437">
            <v>0</v>
          </cell>
          <cell r="AL437">
            <v>0</v>
          </cell>
          <cell r="AM437">
            <v>0</v>
          </cell>
          <cell r="AN437">
            <v>567116</v>
          </cell>
          <cell r="AO437">
            <v>1100000</v>
          </cell>
          <cell r="AP437">
            <v>0</v>
          </cell>
          <cell r="AQ437">
            <v>0</v>
          </cell>
          <cell r="AR437">
            <v>1667116</v>
          </cell>
        </row>
        <row r="438">
          <cell r="A438" t="str">
            <v>1717K03553宇野　二朗</v>
          </cell>
          <cell r="B438" t="str">
            <v>宇野　二朗</v>
          </cell>
          <cell r="C438" t="str">
            <v>2018年度</v>
          </cell>
          <cell r="D438" t="str">
            <v>（収入）学術研究助成基金助成金(科基)</v>
          </cell>
          <cell r="E438" t="str">
            <v>1717K03553</v>
          </cell>
          <cell r="F438" t="str">
            <v>（科基）地方公共サービスの再公営化と現代化－組織改革の実施と社会的インパクト</v>
          </cell>
          <cell r="G438" t="str">
            <v>（科基）地方公共サービスの再公営化と現代</v>
          </cell>
          <cell r="H438" t="str">
            <v>科研費（基金）</v>
          </cell>
          <cell r="I438">
            <v>20180401</v>
          </cell>
          <cell r="J438">
            <v>20200331</v>
          </cell>
          <cell r="K438" t="str">
            <v>2018年度</v>
          </cell>
          <cell r="L438" t="str">
            <v>（支出）学術研究助成基金助成金(科基)</v>
          </cell>
          <cell r="M438" t="str">
            <v>直接経費</v>
          </cell>
          <cell r="N438" t="str">
            <v>科研費</v>
          </cell>
          <cell r="O438" t="str">
            <v>繰越有</v>
          </cell>
          <cell r="P438" t="str">
            <v>研）学術院</v>
          </cell>
          <cell r="Q438" t="str">
            <v>宇野　二朗</v>
          </cell>
          <cell r="R438" t="str">
            <v>八景キャンパス</v>
          </cell>
          <cell r="S438" t="str">
            <v>教授</v>
          </cell>
          <cell r="W438">
            <v>20200331</v>
          </cell>
          <cell r="X438" t="str">
            <v>開始</v>
          </cell>
          <cell r="Y438" t="str">
            <v>虎谷　裕子</v>
          </cell>
          <cell r="Z438" t="str">
            <v>研究推進部（八景）（29-）</v>
          </cell>
          <cell r="AA438" t="str">
            <v>基盤研究(C) 転入（札幌大学 2018.4.1）</v>
          </cell>
          <cell r="AB438" t="str">
            <v>17K03553</v>
          </cell>
          <cell r="AC438" t="str">
            <v>許可しない</v>
          </cell>
          <cell r="AD438" t="str">
            <v>許可しない</v>
          </cell>
          <cell r="AE438" t="str">
            <v>許可しない</v>
          </cell>
          <cell r="AF438" t="str">
            <v>直接費</v>
          </cell>
          <cell r="AG438">
            <v>10901021</v>
          </cell>
          <cell r="AH438" t="str">
            <v>研）宇野　二朗（30-）</v>
          </cell>
          <cell r="AI438">
            <v>100</v>
          </cell>
          <cell r="AJ438">
            <v>0</v>
          </cell>
          <cell r="AK438">
            <v>0</v>
          </cell>
          <cell r="AL438">
            <v>0</v>
          </cell>
          <cell r="AM438">
            <v>0</v>
          </cell>
          <cell r="AN438">
            <v>0</v>
          </cell>
          <cell r="AO438">
            <v>1245471</v>
          </cell>
          <cell r="AP438">
            <v>0</v>
          </cell>
          <cell r="AQ438">
            <v>0</v>
          </cell>
          <cell r="AR438">
            <v>1245471</v>
          </cell>
        </row>
        <row r="439">
          <cell r="A439" t="str">
            <v>1717K03694中村　彰宏</v>
          </cell>
          <cell r="B439" t="str">
            <v>中村　彰宏</v>
          </cell>
          <cell r="C439" t="str">
            <v>2018年度</v>
          </cell>
          <cell r="D439" t="str">
            <v>（収入）学術研究助成基金助成金(科基)</v>
          </cell>
          <cell r="E439" t="str">
            <v>1717K03694</v>
          </cell>
          <cell r="F439" t="str">
            <v>（科基・分）コンテンツ流通構造の変化と消費者選択への影響に関する研究</v>
          </cell>
          <cell r="G439" t="str">
            <v>（科基・分）コンテンツ流通構造の変化と消</v>
          </cell>
          <cell r="H439" t="str">
            <v>科研費（基金）</v>
          </cell>
          <cell r="I439">
            <v>20170401</v>
          </cell>
          <cell r="J439">
            <v>20200331</v>
          </cell>
          <cell r="K439" t="str">
            <v>2017年度</v>
          </cell>
          <cell r="L439" t="str">
            <v>（支出）学術研究助成基金助成金(科基)</v>
          </cell>
          <cell r="M439" t="str">
            <v>直接経費</v>
          </cell>
          <cell r="N439" t="str">
            <v>科研費</v>
          </cell>
          <cell r="O439" t="str">
            <v>繰越有</v>
          </cell>
          <cell r="P439" t="str">
            <v>研）学術院</v>
          </cell>
          <cell r="Q439" t="str">
            <v>中村　彰宏</v>
          </cell>
          <cell r="R439" t="str">
            <v>八景キャンパス</v>
          </cell>
          <cell r="S439" t="str">
            <v>教授</v>
          </cell>
          <cell r="W439">
            <v>20200331</v>
          </cell>
          <cell r="X439" t="str">
            <v>開始</v>
          </cell>
          <cell r="Y439" t="str">
            <v>虎谷　裕子</v>
          </cell>
          <cell r="Z439" t="str">
            <v>研究推進部（八景）（29-）</v>
          </cell>
          <cell r="AA439" t="str">
            <v>基盤研究(C) 分担金（長崎大学）</v>
          </cell>
          <cell r="AB439" t="str">
            <v>17K03694</v>
          </cell>
          <cell r="AC439" t="str">
            <v>許可しない</v>
          </cell>
          <cell r="AD439" t="str">
            <v>許可しない</v>
          </cell>
          <cell r="AE439" t="str">
            <v>許可しない</v>
          </cell>
          <cell r="AF439" t="str">
            <v>直接費</v>
          </cell>
          <cell r="AG439">
            <v>10901263</v>
          </cell>
          <cell r="AH439" t="str">
            <v>研）中村　彰宏（23-）</v>
          </cell>
          <cell r="AI439">
            <v>100</v>
          </cell>
          <cell r="AJ439">
            <v>0</v>
          </cell>
          <cell r="AK439">
            <v>0</v>
          </cell>
          <cell r="AL439">
            <v>0</v>
          </cell>
          <cell r="AM439">
            <v>0</v>
          </cell>
          <cell r="AN439">
            <v>20352</v>
          </cell>
          <cell r="AO439">
            <v>500000</v>
          </cell>
          <cell r="AP439">
            <v>0</v>
          </cell>
          <cell r="AQ439">
            <v>0</v>
          </cell>
          <cell r="AR439">
            <v>520352</v>
          </cell>
        </row>
        <row r="440">
          <cell r="A440" t="str">
            <v>1717K03938鴨志田　晃</v>
          </cell>
          <cell r="B440" t="str">
            <v>鴨志田　晃</v>
          </cell>
          <cell r="C440" t="str">
            <v>2018年度</v>
          </cell>
          <cell r="D440" t="str">
            <v>（収入）学術研究助成基金助成金(科基)</v>
          </cell>
          <cell r="E440" t="str">
            <v>1717K03938</v>
          </cell>
          <cell r="F440" t="str">
            <v>（科基）我が国製造業のサービス化と収益化シナリオに関する研究</v>
          </cell>
          <cell r="G440" t="str">
            <v>（科基）我が国製造業のサービス化と収益化</v>
          </cell>
          <cell r="H440" t="str">
            <v>科研費（基金）</v>
          </cell>
          <cell r="I440">
            <v>20170401</v>
          </cell>
          <cell r="J440">
            <v>20200331</v>
          </cell>
          <cell r="K440" t="str">
            <v>2017年度</v>
          </cell>
          <cell r="L440" t="str">
            <v>（支出）学術研究助成基金助成金(科基)</v>
          </cell>
          <cell r="M440" t="str">
            <v>直接経費</v>
          </cell>
          <cell r="N440" t="str">
            <v>科研費</v>
          </cell>
          <cell r="O440" t="str">
            <v>繰越有</v>
          </cell>
          <cell r="P440" t="str">
            <v>研）学術院</v>
          </cell>
          <cell r="Q440" t="str">
            <v>鴨志田　晃</v>
          </cell>
          <cell r="R440" t="str">
            <v>八景キャンパス</v>
          </cell>
          <cell r="S440" t="str">
            <v>教授</v>
          </cell>
          <cell r="W440">
            <v>20200331</v>
          </cell>
          <cell r="X440" t="str">
            <v>開始</v>
          </cell>
          <cell r="Y440" t="str">
            <v>虎谷　裕子</v>
          </cell>
          <cell r="Z440" t="str">
            <v>研究推進部（八景）（29-）</v>
          </cell>
          <cell r="AA440" t="str">
            <v>基盤研究(C)</v>
          </cell>
          <cell r="AB440" t="str">
            <v>17K03938</v>
          </cell>
          <cell r="AC440" t="str">
            <v>許可しない</v>
          </cell>
          <cell r="AD440" t="str">
            <v>許可しない</v>
          </cell>
          <cell r="AE440" t="str">
            <v>許可しない</v>
          </cell>
          <cell r="AF440" t="str">
            <v>直接費</v>
          </cell>
          <cell r="AG440">
            <v>10901271</v>
          </cell>
          <cell r="AH440" t="str">
            <v>研）鴨志田　晃（24-）</v>
          </cell>
          <cell r="AI440">
            <v>100</v>
          </cell>
          <cell r="AJ440">
            <v>0</v>
          </cell>
          <cell r="AK440">
            <v>0</v>
          </cell>
          <cell r="AL440">
            <v>0</v>
          </cell>
          <cell r="AM440">
            <v>0</v>
          </cell>
          <cell r="AN440">
            <v>716117</v>
          </cell>
          <cell r="AO440">
            <v>1100000</v>
          </cell>
          <cell r="AP440">
            <v>0</v>
          </cell>
          <cell r="AQ440">
            <v>0</v>
          </cell>
          <cell r="AR440">
            <v>1816117</v>
          </cell>
        </row>
        <row r="441">
          <cell r="A441" t="str">
            <v>1717K03940赤羽　淳</v>
          </cell>
          <cell r="B441" t="str">
            <v>赤羽　淳</v>
          </cell>
          <cell r="C441" t="str">
            <v>2018年度</v>
          </cell>
          <cell r="D441" t="str">
            <v>（収入）学術研究助成基金助成金(科基)</v>
          </cell>
          <cell r="E441" t="str">
            <v>1717K03940</v>
          </cell>
          <cell r="F441" t="str">
            <v>（科基・分）大学発ベンチャーのガバナンスの設計と調整：大学及び大学研究者の関与の在り方</v>
          </cell>
          <cell r="G441" t="str">
            <v>（科基・分）大学発ベンチャーのガバナンス</v>
          </cell>
          <cell r="H441" t="str">
            <v>科研費（基金）</v>
          </cell>
          <cell r="I441">
            <v>20170401</v>
          </cell>
          <cell r="J441">
            <v>20180401</v>
          </cell>
          <cell r="K441" t="str">
            <v>2017年度</v>
          </cell>
          <cell r="L441" t="str">
            <v>（支出）学術研究助成基金助成金(科基)</v>
          </cell>
          <cell r="M441" t="str">
            <v>直接経費</v>
          </cell>
          <cell r="N441" t="str">
            <v>科研費</v>
          </cell>
          <cell r="O441" t="str">
            <v>繰越有</v>
          </cell>
          <cell r="P441" t="str">
            <v>研）学術院</v>
          </cell>
          <cell r="Q441" t="str">
            <v>赤羽　淳</v>
          </cell>
          <cell r="R441" t="str">
            <v>八景キャンパス</v>
          </cell>
          <cell r="S441" t="str">
            <v>准教授</v>
          </cell>
          <cell r="W441">
            <v>20180401</v>
          </cell>
          <cell r="X441" t="str">
            <v>開始</v>
          </cell>
          <cell r="Y441" t="str">
            <v>虎谷　裕子</v>
          </cell>
          <cell r="Z441" t="str">
            <v>研究推進部（八景）（29-）</v>
          </cell>
          <cell r="AA441" t="str">
            <v>基盤研究(C) 分担金（大阪市立大学） ※転出（中央大学 H30.4.1）</v>
          </cell>
          <cell r="AB441" t="str">
            <v>17K03940</v>
          </cell>
          <cell r="AC441" t="str">
            <v>許可しない</v>
          </cell>
          <cell r="AD441" t="str">
            <v>許可しない</v>
          </cell>
          <cell r="AE441" t="str">
            <v>許可しない</v>
          </cell>
          <cell r="AF441" t="str">
            <v>直接費</v>
          </cell>
          <cell r="AG441">
            <v>10901274</v>
          </cell>
          <cell r="AH441" t="str">
            <v>研）赤羽　淳（24-）（H31.3.31まで）</v>
          </cell>
          <cell r="AI441">
            <v>100</v>
          </cell>
          <cell r="AJ441">
            <v>0</v>
          </cell>
          <cell r="AK441">
            <v>0</v>
          </cell>
          <cell r="AL441">
            <v>0</v>
          </cell>
          <cell r="AM441">
            <v>0</v>
          </cell>
          <cell r="AN441">
            <v>0</v>
          </cell>
          <cell r="AO441">
            <v>0</v>
          </cell>
          <cell r="AP441">
            <v>0</v>
          </cell>
          <cell r="AQ441">
            <v>0</v>
          </cell>
          <cell r="AR441">
            <v>0</v>
          </cell>
        </row>
        <row r="442">
          <cell r="A442" t="str">
            <v>1717K03951赤羽　淳</v>
          </cell>
          <cell r="B442" t="str">
            <v>赤羽　淳</v>
          </cell>
          <cell r="C442" t="str">
            <v>2018年度</v>
          </cell>
          <cell r="D442" t="str">
            <v>（収入）学術研究助成基金助成金(科基)</v>
          </cell>
          <cell r="E442" t="str">
            <v>1717K03951</v>
          </cell>
          <cell r="F442" t="str">
            <v>（科基・分）国内２次３次サプライヤーの海外進出先選定に関する研究</v>
          </cell>
          <cell r="G442" t="str">
            <v>（科基・分）国内２次３次サプライヤーの海</v>
          </cell>
          <cell r="H442" t="str">
            <v>科研費（基金）</v>
          </cell>
          <cell r="I442">
            <v>20170401</v>
          </cell>
          <cell r="J442">
            <v>20180401</v>
          </cell>
          <cell r="K442" t="str">
            <v>2017年度</v>
          </cell>
          <cell r="L442" t="str">
            <v>（支出）学術研究助成基金助成金(科基)</v>
          </cell>
          <cell r="M442" t="str">
            <v>直接経費</v>
          </cell>
          <cell r="N442" t="str">
            <v>科研費</v>
          </cell>
          <cell r="O442" t="str">
            <v>繰越有</v>
          </cell>
          <cell r="P442" t="str">
            <v>研）学術院</v>
          </cell>
          <cell r="Q442" t="str">
            <v>赤羽　淳</v>
          </cell>
          <cell r="R442" t="str">
            <v>八景キャンパス</v>
          </cell>
          <cell r="S442" t="str">
            <v>准教授</v>
          </cell>
          <cell r="W442">
            <v>20180401</v>
          </cell>
          <cell r="X442" t="str">
            <v>開始</v>
          </cell>
          <cell r="Y442" t="str">
            <v>虎谷　裕子</v>
          </cell>
          <cell r="Z442" t="str">
            <v>研究推進部（八景）（29-）</v>
          </cell>
          <cell r="AA442" t="str">
            <v>基盤研究(C) 分担金（桜美林大学） ※転出（中央大学 H30.4.1）</v>
          </cell>
          <cell r="AB442" t="str">
            <v>17K03951</v>
          </cell>
          <cell r="AC442" t="str">
            <v>許可しない</v>
          </cell>
          <cell r="AD442" t="str">
            <v>許可しない</v>
          </cell>
          <cell r="AE442" t="str">
            <v>許可しない</v>
          </cell>
          <cell r="AF442" t="str">
            <v>直接費</v>
          </cell>
          <cell r="AG442">
            <v>10901274</v>
          </cell>
          <cell r="AH442" t="str">
            <v>研）赤羽　淳（24-）（H31.3.31まで）</v>
          </cell>
          <cell r="AI442">
            <v>100</v>
          </cell>
          <cell r="AJ442">
            <v>0</v>
          </cell>
          <cell r="AK442">
            <v>0</v>
          </cell>
          <cell r="AL442">
            <v>0</v>
          </cell>
          <cell r="AM442">
            <v>0</v>
          </cell>
          <cell r="AN442">
            <v>216620</v>
          </cell>
          <cell r="AO442">
            <v>0</v>
          </cell>
          <cell r="AP442">
            <v>0</v>
          </cell>
          <cell r="AQ442">
            <v>0</v>
          </cell>
          <cell r="AR442">
            <v>216620</v>
          </cell>
        </row>
        <row r="443">
          <cell r="A443" t="str">
            <v>1717K04694山崎　和美</v>
          </cell>
          <cell r="B443" t="str">
            <v>山崎　和美</v>
          </cell>
          <cell r="C443" t="str">
            <v>2018年度</v>
          </cell>
          <cell r="D443" t="str">
            <v>（収入）学術研究助成基金助成金(科基)</v>
          </cell>
          <cell r="E443" t="str">
            <v>1717K04694</v>
          </cell>
          <cell r="F443" t="str">
            <v>（科基）近代イランにおける女性教育の推進：イスラームと西洋近代の相克</v>
          </cell>
          <cell r="G443" t="str">
            <v>（科基）近代イランにおける女性教育の推進</v>
          </cell>
          <cell r="H443" t="str">
            <v>科研費（基金）</v>
          </cell>
          <cell r="I443">
            <v>20170401</v>
          </cell>
          <cell r="J443">
            <v>20200331</v>
          </cell>
          <cell r="K443" t="str">
            <v>2017年度</v>
          </cell>
          <cell r="L443" t="str">
            <v>（支出）学術研究助成基金助成金(科基)</v>
          </cell>
          <cell r="M443" t="str">
            <v>直接経費</v>
          </cell>
          <cell r="N443" t="str">
            <v>科研費</v>
          </cell>
          <cell r="O443" t="str">
            <v>繰越有</v>
          </cell>
          <cell r="P443" t="str">
            <v>研）学術院</v>
          </cell>
          <cell r="Q443" t="str">
            <v>山﨑　和美</v>
          </cell>
          <cell r="R443" t="str">
            <v>八景キャンパス</v>
          </cell>
          <cell r="S443" t="str">
            <v>准教授</v>
          </cell>
          <cell r="W443">
            <v>20200331</v>
          </cell>
          <cell r="X443" t="str">
            <v>開始</v>
          </cell>
          <cell r="Y443" t="str">
            <v>虎谷　裕子</v>
          </cell>
          <cell r="Z443" t="str">
            <v>研究推進部（八景）（29-）</v>
          </cell>
          <cell r="AA443" t="str">
            <v>基盤研究(C)</v>
          </cell>
          <cell r="AB443" t="str">
            <v>17K04694</v>
          </cell>
          <cell r="AC443" t="str">
            <v>許可しない</v>
          </cell>
          <cell r="AD443" t="str">
            <v>許可しない</v>
          </cell>
          <cell r="AE443" t="str">
            <v>許可しない</v>
          </cell>
          <cell r="AF443" t="str">
            <v>直接費</v>
          </cell>
          <cell r="AG443">
            <v>10901303</v>
          </cell>
          <cell r="AH443" t="str">
            <v>研）山﨑　和美（26-）</v>
          </cell>
          <cell r="AI443">
            <v>100</v>
          </cell>
          <cell r="AJ443">
            <v>0</v>
          </cell>
          <cell r="AK443">
            <v>0</v>
          </cell>
          <cell r="AL443">
            <v>0</v>
          </cell>
          <cell r="AM443">
            <v>0</v>
          </cell>
          <cell r="AN443">
            <v>0</v>
          </cell>
          <cell r="AO443">
            <v>900000</v>
          </cell>
          <cell r="AP443">
            <v>0</v>
          </cell>
          <cell r="AQ443">
            <v>0</v>
          </cell>
          <cell r="AR443">
            <v>900000</v>
          </cell>
        </row>
        <row r="444">
          <cell r="A444" t="str">
            <v>1717K05060横山　崇</v>
          </cell>
          <cell r="B444" t="str">
            <v>横山　崇</v>
          </cell>
          <cell r="C444" t="str">
            <v>2018年度</v>
          </cell>
          <cell r="D444" t="str">
            <v>（収入）学術研究助成基金助成金(科基)</v>
          </cell>
          <cell r="E444" t="str">
            <v>1717K05060</v>
          </cell>
          <cell r="F444" t="str">
            <v>（科基）量子構造を持つ分子ワイヤの単一分子伝導計測</v>
          </cell>
          <cell r="G444" t="str">
            <v>（科基）量子構造を持つ分子ワイヤの単一分</v>
          </cell>
          <cell r="H444" t="str">
            <v>科研費（基金）</v>
          </cell>
          <cell r="I444">
            <v>20170401</v>
          </cell>
          <cell r="J444">
            <v>20200331</v>
          </cell>
          <cell r="K444" t="str">
            <v>2017年度</v>
          </cell>
          <cell r="L444" t="str">
            <v>（支出）学術研究助成基金助成金(科基)</v>
          </cell>
          <cell r="M444" t="str">
            <v>直接経費</v>
          </cell>
          <cell r="N444" t="str">
            <v>科研費</v>
          </cell>
          <cell r="O444" t="str">
            <v>繰越有</v>
          </cell>
          <cell r="P444" t="str">
            <v>研）学術院</v>
          </cell>
          <cell r="Q444" t="str">
            <v>横山　崇</v>
          </cell>
          <cell r="R444" t="str">
            <v>八景キャンパス</v>
          </cell>
          <cell r="S444" t="str">
            <v>教授</v>
          </cell>
          <cell r="W444">
            <v>20200331</v>
          </cell>
          <cell r="X444" t="str">
            <v>開始</v>
          </cell>
          <cell r="Y444" t="str">
            <v>虎谷　裕子</v>
          </cell>
          <cell r="Z444" t="str">
            <v>研究推進部（八景）（29-）</v>
          </cell>
          <cell r="AA444" t="str">
            <v>基盤研究(C)</v>
          </cell>
          <cell r="AB444" t="str">
            <v>17K05060</v>
          </cell>
          <cell r="AC444" t="str">
            <v>許可しない</v>
          </cell>
          <cell r="AD444" t="str">
            <v>許可しない</v>
          </cell>
          <cell r="AE444" t="str">
            <v>許可しない</v>
          </cell>
          <cell r="AF444" t="str">
            <v>直接費</v>
          </cell>
          <cell r="AG444">
            <v>10901118</v>
          </cell>
          <cell r="AH444" t="str">
            <v>研）横山　崇</v>
          </cell>
          <cell r="AI444">
            <v>100</v>
          </cell>
          <cell r="AJ444">
            <v>0</v>
          </cell>
          <cell r="AK444">
            <v>0</v>
          </cell>
          <cell r="AL444">
            <v>0</v>
          </cell>
          <cell r="AM444">
            <v>0</v>
          </cell>
          <cell r="AN444">
            <v>529396</v>
          </cell>
          <cell r="AO444">
            <v>1100000</v>
          </cell>
          <cell r="AP444">
            <v>0</v>
          </cell>
          <cell r="AQ444">
            <v>100000</v>
          </cell>
          <cell r="AR444">
            <v>1529396</v>
          </cell>
        </row>
        <row r="445">
          <cell r="A445" t="str">
            <v>1717K05143森次　圭</v>
          </cell>
          <cell r="B445" t="str">
            <v>森次　圭</v>
          </cell>
          <cell r="C445" t="str">
            <v>2018年度</v>
          </cell>
          <cell r="D445" t="str">
            <v>（収入）学術研究助成基金助成金(科基)</v>
          </cell>
          <cell r="E445" t="str">
            <v>1717K05143</v>
          </cell>
          <cell r="F445" t="str">
            <v>（科基・分）一般化カットオフ法と合成系密度力学による多様な分子動力学シミュレーションの実現</v>
          </cell>
          <cell r="G445" t="str">
            <v>（科基・分）一般化カットオフ法と合成系密</v>
          </cell>
          <cell r="H445" t="str">
            <v>科研費（基金）</v>
          </cell>
          <cell r="I445">
            <v>20170401</v>
          </cell>
          <cell r="J445">
            <v>20200331</v>
          </cell>
          <cell r="K445" t="str">
            <v>2017年度</v>
          </cell>
          <cell r="L445" t="str">
            <v>（支出）学術研究助成基金助成金(科基)</v>
          </cell>
          <cell r="M445" t="str">
            <v>直接経費</v>
          </cell>
          <cell r="N445" t="str">
            <v>科研費</v>
          </cell>
          <cell r="O445" t="str">
            <v>繰越有</v>
          </cell>
          <cell r="P445" t="str">
            <v>客）客員教員等</v>
          </cell>
          <cell r="Q445" t="str">
            <v>森次　圭</v>
          </cell>
          <cell r="R445" t="str">
            <v>鶴見キャンパス</v>
          </cell>
          <cell r="S445" t="str">
            <v>特任准教授</v>
          </cell>
          <cell r="W445">
            <v>20200331</v>
          </cell>
          <cell r="X445" t="str">
            <v>開始</v>
          </cell>
          <cell r="Y445" t="str">
            <v>虎谷　裕子</v>
          </cell>
          <cell r="Z445" t="str">
            <v>研究推進部（八景）（29-）</v>
          </cell>
          <cell r="AA445" t="str">
            <v>基盤研究(C) 分担金（大阪大学）</v>
          </cell>
          <cell r="AB445" t="str">
            <v>17K05143</v>
          </cell>
          <cell r="AC445" t="str">
            <v>許可しない</v>
          </cell>
          <cell r="AD445" t="str">
            <v>許可しない</v>
          </cell>
          <cell r="AE445" t="str">
            <v>許可しない</v>
          </cell>
          <cell r="AF445" t="str">
            <v>直接費</v>
          </cell>
          <cell r="AG445">
            <v>11302050</v>
          </cell>
          <cell r="AH445" t="str">
            <v>客）森次　圭（25-）</v>
          </cell>
          <cell r="AI445">
            <v>100</v>
          </cell>
          <cell r="AJ445">
            <v>0</v>
          </cell>
          <cell r="AK445">
            <v>0</v>
          </cell>
          <cell r="AL445">
            <v>0</v>
          </cell>
          <cell r="AM445">
            <v>0</v>
          </cell>
          <cell r="AN445">
            <v>58420</v>
          </cell>
          <cell r="AO445">
            <v>100000</v>
          </cell>
          <cell r="AP445">
            <v>0</v>
          </cell>
          <cell r="AQ445">
            <v>0</v>
          </cell>
          <cell r="AR445">
            <v>158420</v>
          </cell>
        </row>
        <row r="446">
          <cell r="A446" t="str">
            <v>1717K06716中西　正彦</v>
          </cell>
          <cell r="B446" t="str">
            <v>中西　正彦</v>
          </cell>
          <cell r="C446" t="str">
            <v>2018年度</v>
          </cell>
          <cell r="D446" t="str">
            <v>（収入）学術研究助成基金助成金(科基)</v>
          </cell>
          <cell r="E446" t="str">
            <v>1717K06716</v>
          </cell>
          <cell r="F446" t="str">
            <v>（科基）超高齢時代の住宅地の選択と集中に向けた郊外住宅地の構造分析と対応策の検討</v>
          </cell>
          <cell r="G446" t="str">
            <v>（科基）超高齢時代の住宅地の選択と集中に</v>
          </cell>
          <cell r="H446" t="str">
            <v>科研費（基金）</v>
          </cell>
          <cell r="I446">
            <v>20170401</v>
          </cell>
          <cell r="J446">
            <v>20200331</v>
          </cell>
          <cell r="K446" t="str">
            <v>2017年度</v>
          </cell>
          <cell r="L446" t="str">
            <v>（支出）学術研究助成基金助成金(科基)</v>
          </cell>
          <cell r="M446" t="str">
            <v>直接経費</v>
          </cell>
          <cell r="N446" t="str">
            <v>科研費</v>
          </cell>
          <cell r="O446" t="str">
            <v>繰越有</v>
          </cell>
          <cell r="P446" t="str">
            <v>研）学術院</v>
          </cell>
          <cell r="Q446" t="str">
            <v>中西　正彦</v>
          </cell>
          <cell r="R446" t="str">
            <v>八景キャンパス</v>
          </cell>
          <cell r="S446" t="str">
            <v>准教授</v>
          </cell>
          <cell r="W446">
            <v>20200331</v>
          </cell>
          <cell r="X446" t="str">
            <v>開始</v>
          </cell>
          <cell r="Y446" t="str">
            <v>虎谷　裕子</v>
          </cell>
          <cell r="Z446" t="str">
            <v>研究推進部（八景）（29-）</v>
          </cell>
          <cell r="AA446" t="str">
            <v>基盤研究(C)</v>
          </cell>
          <cell r="AB446" t="str">
            <v>17K06716</v>
          </cell>
          <cell r="AC446" t="str">
            <v>許可しない</v>
          </cell>
          <cell r="AD446" t="str">
            <v>許可しない</v>
          </cell>
          <cell r="AE446" t="str">
            <v>許可しない</v>
          </cell>
          <cell r="AF446" t="str">
            <v>直接費</v>
          </cell>
          <cell r="AG446">
            <v>10901288</v>
          </cell>
          <cell r="AH446" t="str">
            <v>研）中西　正彦（25-）</v>
          </cell>
          <cell r="AI446">
            <v>100</v>
          </cell>
          <cell r="AJ446">
            <v>0</v>
          </cell>
          <cell r="AK446">
            <v>0</v>
          </cell>
          <cell r="AL446">
            <v>0</v>
          </cell>
          <cell r="AM446">
            <v>0</v>
          </cell>
          <cell r="AN446">
            <v>267347</v>
          </cell>
          <cell r="AO446">
            <v>1500000</v>
          </cell>
          <cell r="AP446">
            <v>0</v>
          </cell>
          <cell r="AQ446">
            <v>500000</v>
          </cell>
          <cell r="AR446">
            <v>1267347</v>
          </cell>
        </row>
        <row r="447">
          <cell r="A447" t="str">
            <v>1717K06797橘　勝</v>
          </cell>
          <cell r="B447" t="str">
            <v>橘　勝</v>
          </cell>
          <cell r="C447" t="str">
            <v>2018年度</v>
          </cell>
          <cell r="D447" t="str">
            <v>（収入）学術研究助成基金助成金(科基)</v>
          </cell>
          <cell r="E447" t="str">
            <v>1717K06797</v>
          </cell>
          <cell r="F447" t="str">
            <v>（科基）カーボンナノウォールの構造制御と燃料電池電極への応用</v>
          </cell>
          <cell r="G447" t="str">
            <v>（科基）カーボンナノウォールの構造制御と</v>
          </cell>
          <cell r="H447" t="str">
            <v>科研費（基金）</v>
          </cell>
          <cell r="I447">
            <v>20170401</v>
          </cell>
          <cell r="J447">
            <v>20200331</v>
          </cell>
          <cell r="K447" t="str">
            <v>2017年度</v>
          </cell>
          <cell r="L447" t="str">
            <v>（支出）学術研究助成基金助成金(科基)</v>
          </cell>
          <cell r="M447" t="str">
            <v>直接経費</v>
          </cell>
          <cell r="N447" t="str">
            <v>科研費</v>
          </cell>
          <cell r="O447" t="str">
            <v>繰越有</v>
          </cell>
          <cell r="P447" t="str">
            <v>研）学術院</v>
          </cell>
          <cell r="Q447" t="str">
            <v>橘　勝</v>
          </cell>
          <cell r="R447" t="str">
            <v>八景キャンパス</v>
          </cell>
          <cell r="S447" t="str">
            <v>教授</v>
          </cell>
          <cell r="W447">
            <v>20200331</v>
          </cell>
          <cell r="X447" t="str">
            <v>開始</v>
          </cell>
          <cell r="Y447" t="str">
            <v>虎谷　裕子</v>
          </cell>
          <cell r="Z447" t="str">
            <v>研究推進部（八景）（29-）</v>
          </cell>
          <cell r="AA447" t="str">
            <v>基盤研究(C)</v>
          </cell>
          <cell r="AB447" t="str">
            <v>17K06797</v>
          </cell>
          <cell r="AC447" t="str">
            <v>許可しない</v>
          </cell>
          <cell r="AD447" t="str">
            <v>許可しない</v>
          </cell>
          <cell r="AE447" t="str">
            <v>許可しない</v>
          </cell>
          <cell r="AF447" t="str">
            <v>直接費</v>
          </cell>
          <cell r="AG447">
            <v>10901105</v>
          </cell>
          <cell r="AH447" t="str">
            <v>研）橘　勝</v>
          </cell>
          <cell r="AI447">
            <v>100</v>
          </cell>
          <cell r="AJ447">
            <v>0</v>
          </cell>
          <cell r="AK447">
            <v>0</v>
          </cell>
          <cell r="AL447">
            <v>0</v>
          </cell>
          <cell r="AM447">
            <v>0</v>
          </cell>
          <cell r="AN447">
            <v>1449424</v>
          </cell>
          <cell r="AO447">
            <v>700000</v>
          </cell>
          <cell r="AP447">
            <v>0</v>
          </cell>
          <cell r="AQ447">
            <v>0</v>
          </cell>
          <cell r="AR447">
            <v>2149424</v>
          </cell>
        </row>
        <row r="448">
          <cell r="A448" t="str">
            <v>1717K07313明石　知子</v>
          </cell>
          <cell r="B448" t="str">
            <v>明石　知子</v>
          </cell>
          <cell r="C448" t="str">
            <v>2018年度</v>
          </cell>
          <cell r="D448" t="str">
            <v>（収入）学術研究助成基金助成金(科基)</v>
          </cell>
          <cell r="E448" t="str">
            <v>1717K07313</v>
          </cell>
          <cell r="F448" t="str">
            <v>（科基）修飾ヌクレオソームの質量分析による構造生物学</v>
          </cell>
          <cell r="G448" t="str">
            <v>（科基）修飾ヌクレオソームの質量分析によ</v>
          </cell>
          <cell r="H448" t="str">
            <v>科研費（基金）</v>
          </cell>
          <cell r="I448">
            <v>20170401</v>
          </cell>
          <cell r="J448">
            <v>20200331</v>
          </cell>
          <cell r="K448" t="str">
            <v>2017年度</v>
          </cell>
          <cell r="L448" t="str">
            <v>（支出）学術研究助成基金助成金(科基)</v>
          </cell>
          <cell r="M448" t="str">
            <v>直接経費</v>
          </cell>
          <cell r="N448" t="str">
            <v>科研費</v>
          </cell>
          <cell r="O448" t="str">
            <v>繰越有</v>
          </cell>
          <cell r="P448" t="str">
            <v>研）学術院</v>
          </cell>
          <cell r="Q448" t="str">
            <v>明石　知子</v>
          </cell>
          <cell r="R448" t="str">
            <v>鶴見キャンパス</v>
          </cell>
          <cell r="S448" t="str">
            <v>准教授</v>
          </cell>
          <cell r="W448">
            <v>20200331</v>
          </cell>
          <cell r="X448" t="str">
            <v>開始</v>
          </cell>
          <cell r="Y448" t="str">
            <v>虎谷　裕子</v>
          </cell>
          <cell r="Z448" t="str">
            <v>研究推進部（八景）（29-）</v>
          </cell>
          <cell r="AA448" t="str">
            <v>基盤研究(C)</v>
          </cell>
          <cell r="AB448" t="str">
            <v>17K07313</v>
          </cell>
          <cell r="AC448" t="str">
            <v>許可しない</v>
          </cell>
          <cell r="AD448" t="str">
            <v>許可しない</v>
          </cell>
          <cell r="AE448" t="str">
            <v>許可しない</v>
          </cell>
          <cell r="AF448" t="str">
            <v>直接費</v>
          </cell>
          <cell r="AG448">
            <v>10901155</v>
          </cell>
          <cell r="AH448" t="str">
            <v>研）明石　知子</v>
          </cell>
          <cell r="AI448">
            <v>100</v>
          </cell>
          <cell r="AJ448">
            <v>0</v>
          </cell>
          <cell r="AK448">
            <v>0</v>
          </cell>
          <cell r="AL448">
            <v>0</v>
          </cell>
          <cell r="AM448">
            <v>0</v>
          </cell>
          <cell r="AN448">
            <v>698124</v>
          </cell>
          <cell r="AO448">
            <v>1400000</v>
          </cell>
          <cell r="AP448">
            <v>0</v>
          </cell>
          <cell r="AQ448">
            <v>0</v>
          </cell>
          <cell r="AR448">
            <v>2098124</v>
          </cell>
        </row>
        <row r="449">
          <cell r="A449" t="str">
            <v>1717K07448平野　良憲</v>
          </cell>
          <cell r="B449" t="str">
            <v>平野　良憲</v>
          </cell>
          <cell r="C449" t="str">
            <v>2018年度</v>
          </cell>
          <cell r="D449" t="str">
            <v>（収入）学術研究助成基金助成金(科基)</v>
          </cell>
          <cell r="E449" t="str">
            <v>1717K07448</v>
          </cell>
          <cell r="F449" t="str">
            <v>（科基）根の形態形成を制御するGRAS/IDDファミリーによる転写制御機構の構造研究</v>
          </cell>
          <cell r="G449" t="str">
            <v>（科基）根の形態形成を制御するGRAS/</v>
          </cell>
          <cell r="H449" t="str">
            <v>科研費（基金）</v>
          </cell>
          <cell r="I449">
            <v>20170401</v>
          </cell>
          <cell r="J449">
            <v>20200331</v>
          </cell>
          <cell r="K449" t="str">
            <v>2017年度</v>
          </cell>
          <cell r="L449" t="str">
            <v>（支出）学術研究助成基金助成金(科基)</v>
          </cell>
          <cell r="M449" t="str">
            <v>直接経費</v>
          </cell>
          <cell r="N449" t="str">
            <v>科研費</v>
          </cell>
          <cell r="O449" t="str">
            <v>繰越有</v>
          </cell>
          <cell r="P449" t="str">
            <v>客）客員教員等</v>
          </cell>
          <cell r="Q449" t="str">
            <v>平野　良憲</v>
          </cell>
          <cell r="R449" t="str">
            <v>舞岡キャンパス</v>
          </cell>
          <cell r="S449" t="str">
            <v>特任講師</v>
          </cell>
          <cell r="W449">
            <v>20200331</v>
          </cell>
          <cell r="X449" t="str">
            <v>開始</v>
          </cell>
          <cell r="Y449" t="str">
            <v>虎谷　裕子</v>
          </cell>
          <cell r="Z449" t="str">
            <v>研究推進部（八景）（29-）</v>
          </cell>
          <cell r="AA449" t="str">
            <v>基盤研究(C)</v>
          </cell>
          <cell r="AB449" t="str">
            <v>17K07448</v>
          </cell>
          <cell r="AC449" t="str">
            <v>許可しない</v>
          </cell>
          <cell r="AD449" t="str">
            <v>許可しない</v>
          </cell>
          <cell r="AE449" t="str">
            <v>許可しない</v>
          </cell>
          <cell r="AF449" t="str">
            <v>直接費</v>
          </cell>
          <cell r="AG449">
            <v>11302016</v>
          </cell>
          <cell r="AH449" t="str">
            <v>客）平野　良憲（29-）</v>
          </cell>
          <cell r="AI449">
            <v>100</v>
          </cell>
          <cell r="AJ449">
            <v>0</v>
          </cell>
          <cell r="AK449">
            <v>0</v>
          </cell>
          <cell r="AL449">
            <v>0</v>
          </cell>
          <cell r="AM449">
            <v>0</v>
          </cell>
          <cell r="AN449">
            <v>911718</v>
          </cell>
          <cell r="AO449">
            <v>1400000</v>
          </cell>
          <cell r="AP449">
            <v>0</v>
          </cell>
          <cell r="AQ449">
            <v>0</v>
          </cell>
          <cell r="AR449">
            <v>2311718</v>
          </cell>
        </row>
        <row r="450">
          <cell r="A450" t="str">
            <v>1717K07609田岡　健一郎</v>
          </cell>
          <cell r="B450" t="str">
            <v>田岡　健一郎</v>
          </cell>
          <cell r="C450" t="str">
            <v>2018年度</v>
          </cell>
          <cell r="D450" t="str">
            <v>（収入）学術研究助成基金助成金(科基)</v>
          </cell>
          <cell r="E450" t="str">
            <v>1717K07609</v>
          </cell>
          <cell r="F450" t="str">
            <v>（科基）フロリゲン複合体が誘導するジャガイモ塊茎分化初期過程の解明</v>
          </cell>
          <cell r="G450" t="str">
            <v>（科基）フロリゲン複合体が誘導するジャガ</v>
          </cell>
          <cell r="H450" t="str">
            <v>科研費（基金）</v>
          </cell>
          <cell r="I450">
            <v>20170401</v>
          </cell>
          <cell r="J450">
            <v>20200331</v>
          </cell>
          <cell r="K450" t="str">
            <v>2017年度</v>
          </cell>
          <cell r="L450" t="str">
            <v>（支出）学術研究助成基金助成金(科基)</v>
          </cell>
          <cell r="M450" t="str">
            <v>直接経費</v>
          </cell>
          <cell r="N450" t="str">
            <v>科研費</v>
          </cell>
          <cell r="O450" t="str">
            <v>繰越有</v>
          </cell>
          <cell r="P450" t="str">
            <v>客）客員教員等</v>
          </cell>
          <cell r="Q450" t="str">
            <v>田岡　健一郎</v>
          </cell>
          <cell r="R450" t="str">
            <v>舞岡キャンパス</v>
          </cell>
          <cell r="S450" t="str">
            <v>特任助教</v>
          </cell>
          <cell r="W450">
            <v>20200331</v>
          </cell>
          <cell r="X450" t="str">
            <v>開始</v>
          </cell>
          <cell r="Y450" t="str">
            <v>虎谷　裕子</v>
          </cell>
          <cell r="Z450" t="str">
            <v>研究推進部（八景）（29-）</v>
          </cell>
          <cell r="AA450" t="str">
            <v>基盤研究(C)</v>
          </cell>
          <cell r="AB450" t="str">
            <v>17K07609</v>
          </cell>
          <cell r="AC450" t="str">
            <v>許可しない</v>
          </cell>
          <cell r="AD450" t="str">
            <v>許可しない</v>
          </cell>
          <cell r="AE450" t="str">
            <v>許可しない</v>
          </cell>
          <cell r="AF450" t="str">
            <v>直接費</v>
          </cell>
          <cell r="AG450">
            <v>11302074</v>
          </cell>
          <cell r="AH450" t="str">
            <v>客）田岡　健一郎（27-）</v>
          </cell>
          <cell r="AI450">
            <v>100</v>
          </cell>
          <cell r="AJ450">
            <v>0</v>
          </cell>
          <cell r="AK450">
            <v>0</v>
          </cell>
          <cell r="AL450">
            <v>0</v>
          </cell>
          <cell r="AM450">
            <v>0</v>
          </cell>
          <cell r="AN450">
            <v>42606</v>
          </cell>
          <cell r="AO450">
            <v>1300000</v>
          </cell>
          <cell r="AP450">
            <v>0</v>
          </cell>
          <cell r="AQ450">
            <v>0</v>
          </cell>
          <cell r="AR450">
            <v>1342606</v>
          </cell>
        </row>
        <row r="451">
          <cell r="A451" t="str">
            <v>1717K07668河野　洋治</v>
          </cell>
          <cell r="B451" t="str">
            <v>河野　洋治</v>
          </cell>
          <cell r="C451" t="str">
            <v>2018年度</v>
          </cell>
          <cell r="D451" t="str">
            <v>（収入）学術研究助成基金助成金(科基)</v>
          </cell>
          <cell r="E451" t="str">
            <v>1717K07668</v>
          </cell>
          <cell r="F451" t="str">
            <v>（科基）クライオ電子顕微鏡を用いた抵抗性タンパク質の活性化機構と立体構造の解明</v>
          </cell>
          <cell r="G451" t="str">
            <v>（科基）クライオ電子顕微鏡を用いた抵抗性</v>
          </cell>
          <cell r="H451" t="str">
            <v>科研費（基金）</v>
          </cell>
          <cell r="I451">
            <v>20170401</v>
          </cell>
          <cell r="J451">
            <v>20200331</v>
          </cell>
          <cell r="K451" t="str">
            <v>2017年度</v>
          </cell>
          <cell r="L451" t="str">
            <v>（支出）学術研究助成基金助成金(科基)</v>
          </cell>
          <cell r="M451" t="str">
            <v>直接経費</v>
          </cell>
          <cell r="N451" t="str">
            <v>科研費</v>
          </cell>
          <cell r="O451" t="str">
            <v>繰越有</v>
          </cell>
          <cell r="P451" t="str">
            <v>客）客員教員等</v>
          </cell>
          <cell r="Q451" t="str">
            <v>河野　洋治</v>
          </cell>
          <cell r="R451" t="str">
            <v>舞岡キャンパス</v>
          </cell>
          <cell r="S451" t="str">
            <v>客員准教授</v>
          </cell>
          <cell r="W451">
            <v>20200331</v>
          </cell>
          <cell r="X451" t="str">
            <v>開始</v>
          </cell>
          <cell r="Y451" t="str">
            <v>虎谷　裕子</v>
          </cell>
          <cell r="Z451" t="str">
            <v>研究推進部（八景）（29-）</v>
          </cell>
          <cell r="AA451" t="str">
            <v>基盤研究(C)</v>
          </cell>
          <cell r="AB451" t="str">
            <v>17K07668</v>
          </cell>
          <cell r="AC451" t="str">
            <v>許可しない</v>
          </cell>
          <cell r="AD451" t="str">
            <v>許可しない</v>
          </cell>
          <cell r="AE451" t="str">
            <v>許可しない</v>
          </cell>
          <cell r="AF451" t="str">
            <v>直接費</v>
          </cell>
          <cell r="AG451">
            <v>11351017</v>
          </cell>
          <cell r="AH451" t="str">
            <v>客）河野　洋治（28-）</v>
          </cell>
          <cell r="AI451">
            <v>100</v>
          </cell>
          <cell r="AJ451">
            <v>0</v>
          </cell>
          <cell r="AK451">
            <v>0</v>
          </cell>
          <cell r="AL451">
            <v>0</v>
          </cell>
          <cell r="AM451">
            <v>0</v>
          </cell>
          <cell r="AN451">
            <v>40044</v>
          </cell>
          <cell r="AO451">
            <v>900000</v>
          </cell>
          <cell r="AP451">
            <v>0</v>
          </cell>
          <cell r="AQ451">
            <v>0</v>
          </cell>
          <cell r="AR451">
            <v>940044</v>
          </cell>
        </row>
        <row r="452">
          <cell r="A452" t="str">
            <v>1717K07764藤井　道彦</v>
          </cell>
          <cell r="B452" t="str">
            <v>藤井　道彦</v>
          </cell>
          <cell r="C452" t="str">
            <v>2018年度</v>
          </cell>
          <cell r="D452" t="str">
            <v>（収入）学術研究助成基金助成金(科基)</v>
          </cell>
          <cell r="E452" t="str">
            <v>1717K07764</v>
          </cell>
          <cell r="F452" t="str">
            <v>（科基）活性酸素の老化調節機構の解析</v>
          </cell>
          <cell r="G452" t="str">
            <v>（科基）活性酸素の老化調節機構の解析</v>
          </cell>
          <cell r="H452" t="str">
            <v>科研費（基金）</v>
          </cell>
          <cell r="I452">
            <v>20170401</v>
          </cell>
          <cell r="J452">
            <v>20200331</v>
          </cell>
          <cell r="K452" t="str">
            <v>2017年度</v>
          </cell>
          <cell r="L452" t="str">
            <v>（支出）学術研究助成基金助成金(科基)</v>
          </cell>
          <cell r="M452" t="str">
            <v>直接経費</v>
          </cell>
          <cell r="N452" t="str">
            <v>科研費</v>
          </cell>
          <cell r="O452" t="str">
            <v>繰越有</v>
          </cell>
          <cell r="P452" t="str">
            <v>研）学術院</v>
          </cell>
          <cell r="Q452" t="str">
            <v>藤井　道彦</v>
          </cell>
          <cell r="R452" t="str">
            <v>八景キャンパス</v>
          </cell>
          <cell r="S452" t="str">
            <v>教授</v>
          </cell>
          <cell r="W452">
            <v>20200331</v>
          </cell>
          <cell r="X452" t="str">
            <v>開始</v>
          </cell>
          <cell r="Y452" t="str">
            <v>虎谷　裕子</v>
          </cell>
          <cell r="Z452" t="str">
            <v>研究推進部（八景）（29-）</v>
          </cell>
          <cell r="AA452" t="str">
            <v>基盤研究(C)</v>
          </cell>
          <cell r="AB452" t="str">
            <v>17K07764</v>
          </cell>
          <cell r="AC452" t="str">
            <v>許可しない</v>
          </cell>
          <cell r="AD452" t="str">
            <v>許可しない</v>
          </cell>
          <cell r="AE452" t="str">
            <v>許可しない</v>
          </cell>
          <cell r="AF452" t="str">
            <v>直接費</v>
          </cell>
          <cell r="AG452">
            <v>10901196</v>
          </cell>
          <cell r="AH452" t="str">
            <v>研）藤井　道彦</v>
          </cell>
          <cell r="AI452">
            <v>100</v>
          </cell>
          <cell r="AJ452">
            <v>0</v>
          </cell>
          <cell r="AK452">
            <v>0</v>
          </cell>
          <cell r="AL452">
            <v>0</v>
          </cell>
          <cell r="AM452">
            <v>0</v>
          </cell>
          <cell r="AN452">
            <v>685189</v>
          </cell>
          <cell r="AO452">
            <v>1100000</v>
          </cell>
          <cell r="AP452">
            <v>0</v>
          </cell>
          <cell r="AQ452">
            <v>0</v>
          </cell>
          <cell r="AR452">
            <v>1785189</v>
          </cell>
        </row>
        <row r="453">
          <cell r="A453" t="str">
            <v>1717K08126荒谷　康昭</v>
          </cell>
          <cell r="B453" t="str">
            <v>荒谷　康昭</v>
          </cell>
          <cell r="C453" t="str">
            <v>2018年度</v>
          </cell>
          <cell r="D453" t="str">
            <v>（収入）学術研究助成基金助成金(科基)</v>
          </cell>
          <cell r="E453" t="str">
            <v>1717K08126</v>
          </cell>
          <cell r="F453" t="str">
            <v>（科基）食細胞の活性酸素産生異常に起因する炎症重篤化の分子生物学的解析</v>
          </cell>
          <cell r="G453" t="str">
            <v>（科基）食細胞の活性酸素産生異常に起因す</v>
          </cell>
          <cell r="H453" t="str">
            <v>科研費（基金）</v>
          </cell>
          <cell r="I453">
            <v>20170401</v>
          </cell>
          <cell r="J453">
            <v>20200331</v>
          </cell>
          <cell r="K453" t="str">
            <v>2017年度</v>
          </cell>
          <cell r="L453" t="str">
            <v>（支出）学術研究助成基金助成金(科基)</v>
          </cell>
          <cell r="M453" t="str">
            <v>直接経費</v>
          </cell>
          <cell r="N453" t="str">
            <v>科研費</v>
          </cell>
          <cell r="O453" t="str">
            <v>繰越有</v>
          </cell>
          <cell r="P453" t="str">
            <v>研）学術院</v>
          </cell>
          <cell r="Q453" t="str">
            <v>荒谷　康昭</v>
          </cell>
          <cell r="R453" t="str">
            <v>八景キャンパス</v>
          </cell>
          <cell r="S453" t="str">
            <v>教授</v>
          </cell>
          <cell r="W453">
            <v>20200331</v>
          </cell>
          <cell r="X453" t="str">
            <v>開始</v>
          </cell>
          <cell r="Y453" t="str">
            <v>虎谷　裕子</v>
          </cell>
          <cell r="Z453" t="str">
            <v>研究推進部（八景）（29-）</v>
          </cell>
          <cell r="AA453" t="str">
            <v>基盤研究(C)</v>
          </cell>
          <cell r="AB453" t="str">
            <v>17K08126</v>
          </cell>
          <cell r="AC453" t="str">
            <v>許可しない</v>
          </cell>
          <cell r="AD453" t="str">
            <v>許可しない</v>
          </cell>
          <cell r="AE453" t="str">
            <v>許可しない</v>
          </cell>
          <cell r="AF453" t="str">
            <v>直接費</v>
          </cell>
          <cell r="AG453">
            <v>10901193</v>
          </cell>
          <cell r="AH453" t="str">
            <v>研）荒谷　康昭</v>
          </cell>
          <cell r="AI453">
            <v>100</v>
          </cell>
          <cell r="AJ453">
            <v>0</v>
          </cell>
          <cell r="AK453">
            <v>0</v>
          </cell>
          <cell r="AL453">
            <v>0</v>
          </cell>
          <cell r="AM453">
            <v>0</v>
          </cell>
          <cell r="AN453">
            <v>186306</v>
          </cell>
          <cell r="AO453">
            <v>1300000</v>
          </cell>
          <cell r="AP453">
            <v>0</v>
          </cell>
          <cell r="AQ453">
            <v>0</v>
          </cell>
          <cell r="AR453">
            <v>1486306</v>
          </cell>
        </row>
        <row r="454">
          <cell r="A454" t="str">
            <v>1717K08724奥寺　康司</v>
          </cell>
          <cell r="B454" t="str">
            <v>奥寺　康司</v>
          </cell>
          <cell r="C454" t="str">
            <v>2018年度</v>
          </cell>
          <cell r="D454" t="str">
            <v>（収入）学術研究助成基金助成金(科基)</v>
          </cell>
          <cell r="E454" t="str">
            <v>1717K08724</v>
          </cell>
          <cell r="F454" t="str">
            <v>（科基）特発性間質性肺炎に合併する肺腺癌の病理学的特性と組織発生</v>
          </cell>
          <cell r="G454" t="str">
            <v>（科基）特発性間質性肺炎に合併する肺腺癌</v>
          </cell>
          <cell r="H454" t="str">
            <v>科研費（基金）</v>
          </cell>
          <cell r="I454">
            <v>20170401</v>
          </cell>
          <cell r="J454">
            <v>20200331</v>
          </cell>
          <cell r="K454" t="str">
            <v>2017年度</v>
          </cell>
          <cell r="L454" t="str">
            <v>（支出）学術研究助成基金助成金(科基)</v>
          </cell>
          <cell r="M454" t="str">
            <v>直接経費</v>
          </cell>
          <cell r="N454" t="str">
            <v>科研費</v>
          </cell>
          <cell r="O454" t="str">
            <v>繰越有</v>
          </cell>
          <cell r="P454" t="str">
            <v>研）学術院（福浦）</v>
          </cell>
          <cell r="Q454" t="str">
            <v>奥寺　康司</v>
          </cell>
          <cell r="R454" t="str">
            <v>医学研究科</v>
          </cell>
          <cell r="S454" t="str">
            <v>准教授</v>
          </cell>
          <cell r="W454">
            <v>20200331</v>
          </cell>
          <cell r="X454" t="str">
            <v>開始</v>
          </cell>
          <cell r="Y454" t="str">
            <v>虎谷　裕子</v>
          </cell>
          <cell r="Z454" t="str">
            <v>研究推進部（八景）（29-）</v>
          </cell>
          <cell r="AA454" t="str">
            <v>基盤研究(C)</v>
          </cell>
          <cell r="AB454" t="str">
            <v>17K08724</v>
          </cell>
          <cell r="AC454" t="str">
            <v>許可しない</v>
          </cell>
          <cell r="AD454" t="str">
            <v>許可しない</v>
          </cell>
          <cell r="AE454" t="str">
            <v>許可しない</v>
          </cell>
          <cell r="AF454" t="str">
            <v>直接費</v>
          </cell>
          <cell r="AG454">
            <v>10952148</v>
          </cell>
          <cell r="AH454" t="str">
            <v>研）奥寺　康司（19-）</v>
          </cell>
          <cell r="AI454">
            <v>100</v>
          </cell>
          <cell r="AJ454">
            <v>0</v>
          </cell>
          <cell r="AK454">
            <v>0</v>
          </cell>
          <cell r="AL454">
            <v>0</v>
          </cell>
          <cell r="AM454">
            <v>0</v>
          </cell>
          <cell r="AN454">
            <v>777876</v>
          </cell>
          <cell r="AO454">
            <v>1100000</v>
          </cell>
          <cell r="AP454">
            <v>0</v>
          </cell>
          <cell r="AQ454">
            <v>0</v>
          </cell>
          <cell r="AR454">
            <v>1877876</v>
          </cell>
        </row>
        <row r="455">
          <cell r="A455" t="str">
            <v>1717K08724大橋　健一</v>
          </cell>
          <cell r="B455" t="str">
            <v>大橋　健一</v>
          </cell>
          <cell r="C455" t="str">
            <v>2018年度</v>
          </cell>
          <cell r="D455" t="str">
            <v>（収入）学術研究助成基金助成金(科基)</v>
          </cell>
          <cell r="E455" t="str">
            <v>1717K08724</v>
          </cell>
          <cell r="F455" t="str">
            <v>（科基）特発性間質性肺炎に合併する肺腺癌の病理学的特性と組織発生</v>
          </cell>
          <cell r="G455" t="str">
            <v>（科基）特発性間質性肺炎に合併する肺腺癌</v>
          </cell>
          <cell r="H455" t="str">
            <v>科研費（基金）</v>
          </cell>
          <cell r="I455">
            <v>20170401</v>
          </cell>
          <cell r="J455">
            <v>20200331</v>
          </cell>
          <cell r="K455" t="str">
            <v>2017年度</v>
          </cell>
          <cell r="L455" t="str">
            <v>（支出）学術研究助成基金助成金(科基)</v>
          </cell>
          <cell r="M455" t="str">
            <v>直接経費</v>
          </cell>
          <cell r="N455" t="str">
            <v>科研費</v>
          </cell>
          <cell r="O455" t="str">
            <v>繰越有</v>
          </cell>
          <cell r="P455" t="str">
            <v>研）学術院（福浦）</v>
          </cell>
          <cell r="Q455" t="str">
            <v>奥寺　康司</v>
          </cell>
          <cell r="R455" t="str">
            <v>医学研究科</v>
          </cell>
          <cell r="S455" t="str">
            <v>准教授</v>
          </cell>
          <cell r="W455">
            <v>20200331</v>
          </cell>
          <cell r="X455" t="str">
            <v>開始</v>
          </cell>
          <cell r="Y455" t="str">
            <v>虎谷　裕子</v>
          </cell>
          <cell r="Z455" t="str">
            <v>研究推進部（八景）（29-）</v>
          </cell>
          <cell r="AA455" t="str">
            <v>基盤研究(C)</v>
          </cell>
          <cell r="AB455" t="str">
            <v>17K08724</v>
          </cell>
          <cell r="AC455" t="str">
            <v>許可しない</v>
          </cell>
          <cell r="AD455" t="str">
            <v>許可しない</v>
          </cell>
          <cell r="AE455" t="str">
            <v>許可しない</v>
          </cell>
          <cell r="AF455" t="str">
            <v>直接費</v>
          </cell>
          <cell r="AG455">
            <v>10952431</v>
          </cell>
          <cell r="AH455" t="str">
            <v>研）大橋　健一（23-）</v>
          </cell>
          <cell r="AI455">
            <v>0</v>
          </cell>
          <cell r="AJ455">
            <v>0</v>
          </cell>
          <cell r="AK455">
            <v>0</v>
          </cell>
          <cell r="AL455">
            <v>0</v>
          </cell>
          <cell r="AM455">
            <v>0</v>
          </cell>
          <cell r="AN455">
            <v>55220</v>
          </cell>
          <cell r="AO455">
            <v>0</v>
          </cell>
          <cell r="AP455">
            <v>0</v>
          </cell>
          <cell r="AQ455">
            <v>0</v>
          </cell>
          <cell r="AR455">
            <v>55220</v>
          </cell>
        </row>
        <row r="456">
          <cell r="A456" t="str">
            <v>1717K08724立石　陽子</v>
          </cell>
          <cell r="B456" t="str">
            <v>立石　陽子</v>
          </cell>
          <cell r="C456" t="str">
            <v>2018年度</v>
          </cell>
          <cell r="D456" t="str">
            <v>（収入）学術研究助成基金助成金(科基)</v>
          </cell>
          <cell r="E456" t="str">
            <v>1717K08724</v>
          </cell>
          <cell r="F456" t="str">
            <v>（科基）特発性間質性肺炎に合併する肺腺癌の病理学的特性と組織発生</v>
          </cell>
          <cell r="G456" t="str">
            <v>（科基）特発性間質性肺炎に合併する肺腺癌</v>
          </cell>
          <cell r="H456" t="str">
            <v>科研費（基金）</v>
          </cell>
          <cell r="I456">
            <v>20170401</v>
          </cell>
          <cell r="J456">
            <v>20200331</v>
          </cell>
          <cell r="K456" t="str">
            <v>2017年度</v>
          </cell>
          <cell r="L456" t="str">
            <v>（支出）学術研究助成基金助成金(科基)</v>
          </cell>
          <cell r="M456" t="str">
            <v>直接経費</v>
          </cell>
          <cell r="N456" t="str">
            <v>科研費</v>
          </cell>
          <cell r="O456" t="str">
            <v>繰越有</v>
          </cell>
          <cell r="P456" t="str">
            <v>研）学術院（福浦）</v>
          </cell>
          <cell r="Q456" t="str">
            <v>奥寺　康司</v>
          </cell>
          <cell r="R456" t="str">
            <v>医学研究科</v>
          </cell>
          <cell r="S456" t="str">
            <v>准教授</v>
          </cell>
          <cell r="W456">
            <v>20200331</v>
          </cell>
          <cell r="X456" t="str">
            <v>開始</v>
          </cell>
          <cell r="Y456" t="str">
            <v>虎谷　裕子</v>
          </cell>
          <cell r="Z456" t="str">
            <v>研究推進部（八景）（29-）</v>
          </cell>
          <cell r="AA456" t="str">
            <v>基盤研究(C)</v>
          </cell>
          <cell r="AB456" t="str">
            <v>17K08724</v>
          </cell>
          <cell r="AC456" t="str">
            <v>許可しない</v>
          </cell>
          <cell r="AD456" t="str">
            <v>許可しない</v>
          </cell>
          <cell r="AE456" t="str">
            <v>許可しない</v>
          </cell>
          <cell r="AF456" t="str">
            <v>直接費</v>
          </cell>
          <cell r="AG456">
            <v>10952437</v>
          </cell>
          <cell r="AH456" t="str">
            <v>研）立石　陽子（24-）</v>
          </cell>
          <cell r="AI456">
            <v>0</v>
          </cell>
          <cell r="AJ456">
            <v>0</v>
          </cell>
          <cell r="AK456">
            <v>0</v>
          </cell>
          <cell r="AL456">
            <v>0</v>
          </cell>
          <cell r="AM456">
            <v>0</v>
          </cell>
          <cell r="AN456">
            <v>3102</v>
          </cell>
          <cell r="AO456">
            <v>0</v>
          </cell>
          <cell r="AP456">
            <v>0</v>
          </cell>
          <cell r="AQ456">
            <v>0</v>
          </cell>
          <cell r="AR456">
            <v>3102</v>
          </cell>
        </row>
        <row r="457">
          <cell r="A457" t="str">
            <v>1717K08724石川　善啓</v>
          </cell>
          <cell r="B457" t="str">
            <v>石川　善啓</v>
          </cell>
          <cell r="C457" t="str">
            <v>2018年度</v>
          </cell>
          <cell r="D457" t="str">
            <v>（収入）学術研究助成基金助成金(科基)</v>
          </cell>
          <cell r="E457" t="str">
            <v>1717K08724</v>
          </cell>
          <cell r="F457" t="str">
            <v>（科基）特発性間質性肺炎に合併する肺腺癌の病理学的特性と組織発生</v>
          </cell>
          <cell r="G457" t="str">
            <v>（科基）特発性間質性肺炎に合併する肺腺癌</v>
          </cell>
          <cell r="H457" t="str">
            <v>科研費（基金）</v>
          </cell>
          <cell r="I457">
            <v>20170401</v>
          </cell>
          <cell r="J457">
            <v>20200331</v>
          </cell>
          <cell r="K457" t="str">
            <v>2017年度</v>
          </cell>
          <cell r="L457" t="str">
            <v>（支出）学術研究助成基金助成金(科基)</v>
          </cell>
          <cell r="M457" t="str">
            <v>直接経費</v>
          </cell>
          <cell r="N457" t="str">
            <v>科研費</v>
          </cell>
          <cell r="O457" t="str">
            <v>繰越有</v>
          </cell>
          <cell r="P457" t="str">
            <v>研）学術院（福浦）</v>
          </cell>
          <cell r="Q457" t="str">
            <v>奥寺　康司</v>
          </cell>
          <cell r="R457" t="str">
            <v>医学研究科</v>
          </cell>
          <cell r="S457" t="str">
            <v>准教授</v>
          </cell>
          <cell r="W457">
            <v>20200331</v>
          </cell>
          <cell r="X457" t="str">
            <v>開始</v>
          </cell>
          <cell r="Y457" t="str">
            <v>虎谷　裕子</v>
          </cell>
          <cell r="Z457" t="str">
            <v>研究推進部（八景）（29-）</v>
          </cell>
          <cell r="AA457" t="str">
            <v>基盤研究(C)</v>
          </cell>
          <cell r="AB457" t="str">
            <v>17K08724</v>
          </cell>
          <cell r="AC457" t="str">
            <v>許可しない</v>
          </cell>
          <cell r="AD457" t="str">
            <v>許可しない</v>
          </cell>
          <cell r="AE457" t="str">
            <v>許可しない</v>
          </cell>
          <cell r="AF457" t="str">
            <v>直接費</v>
          </cell>
          <cell r="AG457">
            <v>11001011</v>
          </cell>
          <cell r="AH457" t="str">
            <v>病附）石川　善啓（28-）</v>
          </cell>
          <cell r="AI457">
            <v>0</v>
          </cell>
          <cell r="AJ457">
            <v>0</v>
          </cell>
          <cell r="AK457">
            <v>0</v>
          </cell>
          <cell r="AL457">
            <v>0</v>
          </cell>
          <cell r="AM457">
            <v>0</v>
          </cell>
          <cell r="AN457">
            <v>0</v>
          </cell>
          <cell r="AO457">
            <v>0</v>
          </cell>
          <cell r="AP457">
            <v>0</v>
          </cell>
          <cell r="AQ457">
            <v>0</v>
          </cell>
          <cell r="AR457">
            <v>0</v>
          </cell>
        </row>
        <row r="458">
          <cell r="A458" t="str">
            <v>1717K08724梅田　茂明</v>
          </cell>
          <cell r="B458" t="str">
            <v>梅田　茂明</v>
          </cell>
          <cell r="C458" t="str">
            <v>2018年度</v>
          </cell>
          <cell r="D458" t="str">
            <v>（収入）学術研究助成基金助成金(科基)</v>
          </cell>
          <cell r="E458" t="str">
            <v>1717K08724</v>
          </cell>
          <cell r="F458" t="str">
            <v>（科基）特発性間質性肺炎に合併する肺腺癌の病理学的特性と組織発生</v>
          </cell>
          <cell r="G458" t="str">
            <v>（科基）特発性間質性肺炎に合併する肺腺癌</v>
          </cell>
          <cell r="H458" t="str">
            <v>科研費（基金）</v>
          </cell>
          <cell r="I458">
            <v>20170401</v>
          </cell>
          <cell r="J458">
            <v>20200331</v>
          </cell>
          <cell r="K458" t="str">
            <v>2017年度</v>
          </cell>
          <cell r="L458" t="str">
            <v>（支出）学術研究助成基金助成金(科基)</v>
          </cell>
          <cell r="M458" t="str">
            <v>直接経費</v>
          </cell>
          <cell r="N458" t="str">
            <v>科研費</v>
          </cell>
          <cell r="O458" t="str">
            <v>繰越有</v>
          </cell>
          <cell r="P458" t="str">
            <v>研）学術院（福浦）</v>
          </cell>
          <cell r="Q458" t="str">
            <v>奥寺　康司</v>
          </cell>
          <cell r="R458" t="str">
            <v>医学研究科</v>
          </cell>
          <cell r="S458" t="str">
            <v>准教授</v>
          </cell>
          <cell r="W458">
            <v>20200331</v>
          </cell>
          <cell r="X458" t="str">
            <v>開始</v>
          </cell>
          <cell r="Y458" t="str">
            <v>虎谷　裕子</v>
          </cell>
          <cell r="Z458" t="str">
            <v>研究推進部（八景）（29-）</v>
          </cell>
          <cell r="AA458" t="str">
            <v>基盤研究(C)</v>
          </cell>
          <cell r="AB458" t="str">
            <v>17K08724</v>
          </cell>
          <cell r="AC458" t="str">
            <v>許可しない</v>
          </cell>
          <cell r="AD458" t="str">
            <v>許可しない</v>
          </cell>
          <cell r="AE458" t="str">
            <v>許可しない</v>
          </cell>
          <cell r="AF458" t="str">
            <v>直接費</v>
          </cell>
          <cell r="AG458">
            <v>11001480</v>
          </cell>
          <cell r="AH458" t="str">
            <v>病附)梅田　茂明（30-）</v>
          </cell>
          <cell r="AI458">
            <v>0</v>
          </cell>
          <cell r="AJ458">
            <v>0</v>
          </cell>
          <cell r="AK458">
            <v>0</v>
          </cell>
          <cell r="AL458">
            <v>0</v>
          </cell>
          <cell r="AM458">
            <v>0</v>
          </cell>
          <cell r="AN458">
            <v>0</v>
          </cell>
          <cell r="AO458">
            <v>0</v>
          </cell>
          <cell r="AP458">
            <v>11052</v>
          </cell>
          <cell r="AQ458">
            <v>0</v>
          </cell>
          <cell r="AR458">
            <v>11052</v>
          </cell>
        </row>
        <row r="459">
          <cell r="A459" t="str">
            <v>1717K08724禹　哲漢</v>
          </cell>
          <cell r="B459" t="str">
            <v>禹　哲漢</v>
          </cell>
          <cell r="C459" t="str">
            <v>2018年度</v>
          </cell>
          <cell r="D459" t="str">
            <v>（収入）学術研究助成基金助成金(科基)</v>
          </cell>
          <cell r="E459" t="str">
            <v>1717K08724</v>
          </cell>
          <cell r="F459" t="str">
            <v>（科基）特発性間質性肺炎に合併する肺腺癌の病理学的特性と組織発生</v>
          </cell>
          <cell r="G459" t="str">
            <v>（科基）特発性間質性肺炎に合併する肺腺癌</v>
          </cell>
          <cell r="H459" t="str">
            <v>科研費（基金）</v>
          </cell>
          <cell r="I459">
            <v>20170401</v>
          </cell>
          <cell r="J459">
            <v>20200331</v>
          </cell>
          <cell r="K459" t="str">
            <v>2017年度</v>
          </cell>
          <cell r="L459" t="str">
            <v>（支出）学術研究助成基金助成金(科基)</v>
          </cell>
          <cell r="M459" t="str">
            <v>直接経費</v>
          </cell>
          <cell r="N459" t="str">
            <v>科研費</v>
          </cell>
          <cell r="O459" t="str">
            <v>繰越有</v>
          </cell>
          <cell r="P459" t="str">
            <v>研）学術院（福浦）</v>
          </cell>
          <cell r="Q459" t="str">
            <v>奥寺　康司</v>
          </cell>
          <cell r="R459" t="str">
            <v>医学研究科</v>
          </cell>
          <cell r="S459" t="str">
            <v>准教授</v>
          </cell>
          <cell r="W459">
            <v>20200331</v>
          </cell>
          <cell r="X459" t="str">
            <v>開始</v>
          </cell>
          <cell r="Y459" t="str">
            <v>虎谷　裕子</v>
          </cell>
          <cell r="Z459" t="str">
            <v>研究推進部（八景）（29-）</v>
          </cell>
          <cell r="AA459" t="str">
            <v>基盤研究(C)</v>
          </cell>
          <cell r="AB459" t="str">
            <v>17K08724</v>
          </cell>
          <cell r="AC459" t="str">
            <v>許可しない</v>
          </cell>
          <cell r="AD459" t="str">
            <v>許可しない</v>
          </cell>
          <cell r="AE459" t="str">
            <v>許可しない</v>
          </cell>
          <cell r="AF459" t="str">
            <v>直接費</v>
          </cell>
          <cell r="AG459">
            <v>10952241</v>
          </cell>
          <cell r="AH459" t="str">
            <v>研）禹 哲漢（30-）</v>
          </cell>
          <cell r="AI459">
            <v>0</v>
          </cell>
          <cell r="AJ459">
            <v>0</v>
          </cell>
          <cell r="AK459">
            <v>0</v>
          </cell>
          <cell r="AL459">
            <v>0</v>
          </cell>
          <cell r="AM459">
            <v>0</v>
          </cell>
          <cell r="AN459">
            <v>100000</v>
          </cell>
          <cell r="AO459">
            <v>0</v>
          </cell>
          <cell r="AP459">
            <v>0</v>
          </cell>
          <cell r="AQ459">
            <v>0</v>
          </cell>
          <cell r="AR459">
            <v>100000</v>
          </cell>
        </row>
        <row r="460">
          <cell r="A460" t="str">
            <v>1717K08724荒井　宏雅</v>
          </cell>
          <cell r="B460" t="str">
            <v>荒井　宏雅</v>
          </cell>
          <cell r="C460" t="str">
            <v>2018年度</v>
          </cell>
          <cell r="D460" t="str">
            <v>（収入）学術研究助成基金助成金(科基)</v>
          </cell>
          <cell r="E460" t="str">
            <v>1717K08724</v>
          </cell>
          <cell r="F460" t="str">
            <v>（科基）特発性間質性肺炎に合併する肺腺癌の病理学的特性と組織発生</v>
          </cell>
          <cell r="G460" t="str">
            <v>（科基）特発性間質性肺炎に合併する肺腺癌</v>
          </cell>
          <cell r="H460" t="str">
            <v>科研費（基金）</v>
          </cell>
          <cell r="I460">
            <v>20170401</v>
          </cell>
          <cell r="J460">
            <v>20200331</v>
          </cell>
          <cell r="K460" t="str">
            <v>2017年度</v>
          </cell>
          <cell r="L460" t="str">
            <v>（支出）学術研究助成基金助成金(科基)</v>
          </cell>
          <cell r="M460" t="str">
            <v>直接経費</v>
          </cell>
          <cell r="N460" t="str">
            <v>科研費</v>
          </cell>
          <cell r="O460" t="str">
            <v>繰越有</v>
          </cell>
          <cell r="P460" t="str">
            <v>研）学術院（福浦）</v>
          </cell>
          <cell r="Q460" t="str">
            <v>奥寺　康司</v>
          </cell>
          <cell r="R460" t="str">
            <v>医学研究科</v>
          </cell>
          <cell r="S460" t="str">
            <v>准教授</v>
          </cell>
          <cell r="W460">
            <v>20200331</v>
          </cell>
          <cell r="X460" t="str">
            <v>開始</v>
          </cell>
          <cell r="Y460" t="str">
            <v>虎谷　裕子</v>
          </cell>
          <cell r="Z460" t="str">
            <v>研究推進部（八景）（29-）</v>
          </cell>
          <cell r="AA460" t="str">
            <v>基盤研究(C)</v>
          </cell>
          <cell r="AB460" t="str">
            <v>17K08724</v>
          </cell>
          <cell r="AC460" t="str">
            <v>許可しない</v>
          </cell>
          <cell r="AD460" t="str">
            <v>許可しない</v>
          </cell>
          <cell r="AE460" t="str">
            <v>許可しない</v>
          </cell>
          <cell r="AF460" t="str">
            <v>直接費</v>
          </cell>
          <cell r="AG460">
            <v>11351181</v>
          </cell>
          <cell r="AH460" t="str">
            <v>客）荒井　宏雅（26-）</v>
          </cell>
          <cell r="AI460">
            <v>0</v>
          </cell>
          <cell r="AJ460">
            <v>0</v>
          </cell>
          <cell r="AK460">
            <v>0</v>
          </cell>
          <cell r="AL460">
            <v>0</v>
          </cell>
          <cell r="AM460">
            <v>0</v>
          </cell>
          <cell r="AN460">
            <v>100000</v>
          </cell>
          <cell r="AO460">
            <v>0</v>
          </cell>
          <cell r="AP460">
            <v>0</v>
          </cell>
          <cell r="AQ460">
            <v>0</v>
          </cell>
          <cell r="AR460">
            <v>100000</v>
          </cell>
        </row>
        <row r="461">
          <cell r="A461" t="str">
            <v>1717K08745古屋　充子</v>
          </cell>
          <cell r="B461" t="str">
            <v>古屋　充子</v>
          </cell>
          <cell r="C461" t="str">
            <v>2018年度</v>
          </cell>
          <cell r="D461" t="str">
            <v>（収入）学術研究助成基金助成金(科基)</v>
          </cell>
          <cell r="E461" t="str">
            <v>1717K08745</v>
          </cell>
          <cell r="F461" t="str">
            <v>（科基）不死化細胞を用いたFLCN機能不全の解析および多彩な腎病変の病理学的研究</v>
          </cell>
          <cell r="G461" t="str">
            <v>（科基）不死化細胞を用いたFLCN機能不</v>
          </cell>
          <cell r="H461" t="str">
            <v>科研費（基金）</v>
          </cell>
          <cell r="I461">
            <v>20170401</v>
          </cell>
          <cell r="J461">
            <v>20200331</v>
          </cell>
          <cell r="K461" t="str">
            <v>2017年度</v>
          </cell>
          <cell r="L461" t="str">
            <v>（支出）学術研究助成基金助成金(科基)</v>
          </cell>
          <cell r="M461" t="str">
            <v>直接経費</v>
          </cell>
          <cell r="N461" t="str">
            <v>科研費</v>
          </cell>
          <cell r="O461" t="str">
            <v>繰越有</v>
          </cell>
          <cell r="P461" t="str">
            <v>研）学術院（福浦）</v>
          </cell>
          <cell r="Q461" t="str">
            <v>古屋　充子</v>
          </cell>
          <cell r="R461" t="str">
            <v>医学研究科</v>
          </cell>
          <cell r="S461" t="str">
            <v>准教授</v>
          </cell>
          <cell r="W461">
            <v>20200331</v>
          </cell>
          <cell r="X461" t="str">
            <v>開始</v>
          </cell>
          <cell r="Y461" t="str">
            <v>虎谷　裕子</v>
          </cell>
          <cell r="Z461" t="str">
            <v>研究推進部（八景）（29-）</v>
          </cell>
          <cell r="AA461" t="str">
            <v>基盤研究(C)</v>
          </cell>
          <cell r="AB461" t="str">
            <v>17K08745</v>
          </cell>
          <cell r="AC461" t="str">
            <v>許可しない</v>
          </cell>
          <cell r="AD461" t="str">
            <v>許可しない</v>
          </cell>
          <cell r="AE461" t="str">
            <v>許可しない</v>
          </cell>
          <cell r="AF461" t="str">
            <v>直接費</v>
          </cell>
          <cell r="AG461">
            <v>10952301</v>
          </cell>
          <cell r="AH461" t="str">
            <v>研）古屋　充子（20-）</v>
          </cell>
          <cell r="AI461">
            <v>100</v>
          </cell>
          <cell r="AJ461">
            <v>0</v>
          </cell>
          <cell r="AK461">
            <v>0</v>
          </cell>
          <cell r="AL461">
            <v>0</v>
          </cell>
          <cell r="AM461">
            <v>0</v>
          </cell>
          <cell r="AN461">
            <v>0</v>
          </cell>
          <cell r="AO461">
            <v>1300000</v>
          </cell>
          <cell r="AP461">
            <v>0</v>
          </cell>
          <cell r="AQ461">
            <v>50000</v>
          </cell>
          <cell r="AR461">
            <v>1250000</v>
          </cell>
        </row>
        <row r="462">
          <cell r="A462" t="str">
            <v>1717K08946竹内　正宣</v>
          </cell>
          <cell r="B462" t="str">
            <v>竹内　正宣</v>
          </cell>
          <cell r="C462" t="str">
            <v>2018年度</v>
          </cell>
          <cell r="D462" t="str">
            <v>（収入）学術研究助成基金助成金(科基)</v>
          </cell>
          <cell r="E462" t="str">
            <v>1717K08946</v>
          </cell>
          <cell r="F462" t="str">
            <v>（科基・分）ゲノム薬理学的解析とプロテオーム解析を用いた薬剤性中枢神経障害の病態解明</v>
          </cell>
          <cell r="G462" t="str">
            <v>（科基・分）ゲノム薬理学的解析とプロテオ</v>
          </cell>
          <cell r="H462" t="str">
            <v>科研費（基金）</v>
          </cell>
          <cell r="I462">
            <v>20170401</v>
          </cell>
          <cell r="J462">
            <v>20200331</v>
          </cell>
          <cell r="K462" t="str">
            <v>2017年度</v>
          </cell>
          <cell r="L462" t="str">
            <v>（支出）学術研究助成基金助成金(科基)</v>
          </cell>
          <cell r="M462" t="str">
            <v>直接経費</v>
          </cell>
          <cell r="N462" t="str">
            <v>科研費</v>
          </cell>
          <cell r="O462" t="str">
            <v>繰越有</v>
          </cell>
          <cell r="P462" t="str">
            <v>研）学術院（福浦）</v>
          </cell>
          <cell r="Q462" t="str">
            <v>竹内　正宣</v>
          </cell>
          <cell r="R462" t="str">
            <v>医学研究科</v>
          </cell>
          <cell r="S462" t="str">
            <v>助教</v>
          </cell>
          <cell r="W462">
            <v>20200331</v>
          </cell>
          <cell r="X462" t="str">
            <v>開始</v>
          </cell>
          <cell r="Y462" t="str">
            <v>虎谷　裕子</v>
          </cell>
          <cell r="Z462" t="str">
            <v>研究推進部（八景）（29-）</v>
          </cell>
          <cell r="AA462" t="str">
            <v>基盤研究(C) 分担金（東京医科歯科大学）</v>
          </cell>
          <cell r="AB462" t="str">
            <v>17K08946</v>
          </cell>
          <cell r="AC462" t="str">
            <v>許可しない</v>
          </cell>
          <cell r="AD462" t="str">
            <v>許可しない</v>
          </cell>
          <cell r="AE462" t="str">
            <v>許可しない</v>
          </cell>
          <cell r="AF462" t="str">
            <v>直接費</v>
          </cell>
          <cell r="AG462">
            <v>10952209</v>
          </cell>
          <cell r="AH462" t="str">
            <v>研）竹内　正宣（29-）</v>
          </cell>
          <cell r="AI462">
            <v>100</v>
          </cell>
          <cell r="AJ462">
            <v>0</v>
          </cell>
          <cell r="AK462">
            <v>0</v>
          </cell>
          <cell r="AL462">
            <v>0</v>
          </cell>
          <cell r="AM462">
            <v>0</v>
          </cell>
          <cell r="AN462">
            <v>100000</v>
          </cell>
          <cell r="AO462">
            <v>200000</v>
          </cell>
          <cell r="AP462">
            <v>0</v>
          </cell>
          <cell r="AQ462">
            <v>0</v>
          </cell>
          <cell r="AR462">
            <v>300000</v>
          </cell>
        </row>
        <row r="463">
          <cell r="A463" t="str">
            <v>1717K08956寺内　康夫</v>
          </cell>
          <cell r="B463" t="str">
            <v>寺内　康夫</v>
          </cell>
          <cell r="C463" t="str">
            <v>2018年度</v>
          </cell>
          <cell r="D463" t="str">
            <v>（収入）学術研究助成基金助成金(科基)</v>
          </cell>
          <cell r="E463" t="str">
            <v>1717K08956</v>
          </cell>
          <cell r="F463" t="str">
            <v>（科基）SGLT-2阻害薬、DPP-4阻害薬によるβ細胞機能改善効果に関する比較検討</v>
          </cell>
          <cell r="G463" t="str">
            <v>（科基）SGLT-2阻害薬、DPP-4阻</v>
          </cell>
          <cell r="H463" t="str">
            <v>科研費（基金）</v>
          </cell>
          <cell r="I463">
            <v>20170401</v>
          </cell>
          <cell r="J463">
            <v>20200331</v>
          </cell>
          <cell r="K463" t="str">
            <v>2017年度</v>
          </cell>
          <cell r="L463" t="str">
            <v>（支出）学術研究助成基金助成金(科基)</v>
          </cell>
          <cell r="M463" t="str">
            <v>直接経費</v>
          </cell>
          <cell r="N463" t="str">
            <v>科研費</v>
          </cell>
          <cell r="O463" t="str">
            <v>繰越有</v>
          </cell>
          <cell r="P463" t="str">
            <v>客)客員教員等(医学・病院等）</v>
          </cell>
          <cell r="Q463" t="str">
            <v>近藤　義宣</v>
          </cell>
          <cell r="R463" t="str">
            <v>医学研究科</v>
          </cell>
          <cell r="S463" t="str">
            <v>客員研究員</v>
          </cell>
          <cell r="W463">
            <v>20200331</v>
          </cell>
          <cell r="X463" t="str">
            <v>開始</v>
          </cell>
          <cell r="Y463" t="str">
            <v>虎谷　裕子</v>
          </cell>
          <cell r="Z463" t="str">
            <v>研究推進部（八景）（29-）</v>
          </cell>
          <cell r="AA463" t="str">
            <v>基盤研究(C)</v>
          </cell>
          <cell r="AB463" t="str">
            <v>17K08956</v>
          </cell>
          <cell r="AC463" t="str">
            <v>許可しない</v>
          </cell>
          <cell r="AD463" t="str">
            <v>許可しない</v>
          </cell>
          <cell r="AE463" t="str">
            <v>許可しない</v>
          </cell>
          <cell r="AF463" t="str">
            <v>直接費</v>
          </cell>
          <cell r="AG463">
            <v>10952218</v>
          </cell>
          <cell r="AH463" t="str">
            <v>研）寺内　康夫(19-)</v>
          </cell>
          <cell r="AI463">
            <v>0</v>
          </cell>
          <cell r="AJ463">
            <v>0</v>
          </cell>
          <cell r="AK463">
            <v>0</v>
          </cell>
          <cell r="AL463">
            <v>0</v>
          </cell>
          <cell r="AM463">
            <v>0</v>
          </cell>
          <cell r="AN463">
            <v>0</v>
          </cell>
          <cell r="AO463">
            <v>0</v>
          </cell>
          <cell r="AP463">
            <v>0</v>
          </cell>
          <cell r="AQ463">
            <v>0</v>
          </cell>
          <cell r="AR463">
            <v>0</v>
          </cell>
        </row>
        <row r="464">
          <cell r="A464" t="str">
            <v>1717K08956近藤　義宣</v>
          </cell>
          <cell r="B464" t="str">
            <v>近藤　義宣</v>
          </cell>
          <cell r="C464" t="str">
            <v>2018年度</v>
          </cell>
          <cell r="D464" t="str">
            <v>（収入）学術研究助成基金助成金(科基)</v>
          </cell>
          <cell r="E464" t="str">
            <v>1717K08956</v>
          </cell>
          <cell r="F464" t="str">
            <v>（科基）SGLT-2阻害薬、DPP-4阻害薬によるβ細胞機能改善効果に関する比較検討</v>
          </cell>
          <cell r="G464" t="str">
            <v>（科基）SGLT-2阻害薬、DPP-4阻</v>
          </cell>
          <cell r="H464" t="str">
            <v>科研費（基金）</v>
          </cell>
          <cell r="I464">
            <v>20170401</v>
          </cell>
          <cell r="J464">
            <v>20200331</v>
          </cell>
          <cell r="K464" t="str">
            <v>2017年度</v>
          </cell>
          <cell r="L464" t="str">
            <v>（支出）学術研究助成基金助成金(科基)</v>
          </cell>
          <cell r="M464" t="str">
            <v>直接経費</v>
          </cell>
          <cell r="N464" t="str">
            <v>科研費</v>
          </cell>
          <cell r="O464" t="str">
            <v>繰越有</v>
          </cell>
          <cell r="P464" t="str">
            <v>病）学術院（病院）</v>
          </cell>
          <cell r="Q464" t="str">
            <v>近藤　義宣</v>
          </cell>
          <cell r="R464" t="str">
            <v>医学研究科</v>
          </cell>
          <cell r="S464" t="str">
            <v>客員研究員</v>
          </cell>
          <cell r="W464">
            <v>20200331</v>
          </cell>
          <cell r="X464" t="str">
            <v>開始</v>
          </cell>
          <cell r="Y464" t="str">
            <v>虎谷　裕子</v>
          </cell>
          <cell r="Z464" t="str">
            <v>研究推進部（八景）（29-）</v>
          </cell>
          <cell r="AA464" t="str">
            <v>基盤研究(C)</v>
          </cell>
          <cell r="AB464" t="str">
            <v>17K08956</v>
          </cell>
          <cell r="AC464" t="str">
            <v>許可しない</v>
          </cell>
          <cell r="AD464" t="str">
            <v>許可しない</v>
          </cell>
          <cell r="AE464" t="str">
            <v>許可しない</v>
          </cell>
          <cell r="AF464" t="str">
            <v>直接費</v>
          </cell>
          <cell r="AG464">
            <v>11005161</v>
          </cell>
          <cell r="AH464" t="str">
            <v>病）近藤　義宣（30-）</v>
          </cell>
          <cell r="AI464">
            <v>100</v>
          </cell>
          <cell r="AJ464">
            <v>0</v>
          </cell>
          <cell r="AK464">
            <v>0</v>
          </cell>
          <cell r="AL464">
            <v>0</v>
          </cell>
          <cell r="AM464">
            <v>0</v>
          </cell>
          <cell r="AN464">
            <v>264160</v>
          </cell>
          <cell r="AO464">
            <v>1200000</v>
          </cell>
          <cell r="AP464">
            <v>0</v>
          </cell>
          <cell r="AQ464">
            <v>0</v>
          </cell>
          <cell r="AR464">
            <v>1464160</v>
          </cell>
        </row>
        <row r="465">
          <cell r="A465" t="str">
            <v>1717K08976横山　詩子</v>
          </cell>
          <cell r="B465" t="str">
            <v>横山　詩子</v>
          </cell>
          <cell r="C465" t="str">
            <v>2018年度</v>
          </cell>
          <cell r="D465" t="str">
            <v>（収入）学術研究助成基金助成金(科基)</v>
          </cell>
          <cell r="E465" t="str">
            <v>1717K08976</v>
          </cell>
          <cell r="F465" t="str">
            <v>（科基・分）Epac1欠損マウスを用いた骨髄由来細胞の血管内膜肥厚促進機序の解明</v>
          </cell>
          <cell r="G465" t="str">
            <v>（科基・分）Epac1欠損マウスを用いた</v>
          </cell>
          <cell r="H465" t="str">
            <v>科研費（基金）</v>
          </cell>
          <cell r="I465">
            <v>20170401</v>
          </cell>
          <cell r="J465">
            <v>20200331</v>
          </cell>
          <cell r="K465" t="str">
            <v>2017年度</v>
          </cell>
          <cell r="L465" t="str">
            <v>（支出）学術研究助成基金助成金(科基)</v>
          </cell>
          <cell r="M465" t="str">
            <v>直接経費</v>
          </cell>
          <cell r="N465" t="str">
            <v>科研費</v>
          </cell>
          <cell r="O465" t="str">
            <v>繰越有</v>
          </cell>
          <cell r="P465" t="str">
            <v>研）学術院（福浦）</v>
          </cell>
          <cell r="Q465" t="str">
            <v>横山　詩子</v>
          </cell>
          <cell r="R465" t="str">
            <v>医学研究科</v>
          </cell>
          <cell r="S465" t="str">
            <v>准教授</v>
          </cell>
          <cell r="W465">
            <v>20200331</v>
          </cell>
          <cell r="X465" t="str">
            <v>開始</v>
          </cell>
          <cell r="Y465" t="str">
            <v>虎谷　裕子</v>
          </cell>
          <cell r="Z465" t="str">
            <v>研究推進部（八景）（29-）</v>
          </cell>
          <cell r="AA465" t="str">
            <v>基盤研究(C) 分担金（東京医科歯科大学）</v>
          </cell>
          <cell r="AB465" t="str">
            <v>17K08976</v>
          </cell>
          <cell r="AC465" t="str">
            <v>許可しない</v>
          </cell>
          <cell r="AD465" t="str">
            <v>許可しない</v>
          </cell>
          <cell r="AE465" t="str">
            <v>許可しない</v>
          </cell>
          <cell r="AF465" t="str">
            <v>直接費</v>
          </cell>
          <cell r="AG465">
            <v>10952302</v>
          </cell>
          <cell r="AH465" t="str">
            <v>研）横山　詩子（20-）</v>
          </cell>
          <cell r="AI465">
            <v>100</v>
          </cell>
          <cell r="AJ465">
            <v>0</v>
          </cell>
          <cell r="AK465">
            <v>0</v>
          </cell>
          <cell r="AL465">
            <v>0</v>
          </cell>
          <cell r="AM465">
            <v>0</v>
          </cell>
          <cell r="AN465">
            <v>1685</v>
          </cell>
          <cell r="AO465">
            <v>200000</v>
          </cell>
          <cell r="AP465">
            <v>0</v>
          </cell>
          <cell r="AQ465">
            <v>0</v>
          </cell>
          <cell r="AR465">
            <v>201685</v>
          </cell>
        </row>
        <row r="466">
          <cell r="A466" t="str">
            <v>1717K09120齋藤　京子</v>
          </cell>
          <cell r="B466" t="str">
            <v>齋藤　京子</v>
          </cell>
          <cell r="C466" t="str">
            <v>2018年度</v>
          </cell>
          <cell r="D466" t="str">
            <v>（収入）学術研究助成基金助成金(科基)</v>
          </cell>
          <cell r="E466" t="str">
            <v>1717K09120</v>
          </cell>
          <cell r="F466" t="str">
            <v>（科基）アルコール代謝関連酵素活性別にみた飲酒と睡眠の質及び生理的変化に関する研究</v>
          </cell>
          <cell r="G466" t="str">
            <v>（科基）アルコール代謝関連酵素活性別にみ</v>
          </cell>
          <cell r="H466" t="str">
            <v>科研費（基金）</v>
          </cell>
          <cell r="I466">
            <v>20170401</v>
          </cell>
          <cell r="J466">
            <v>20200331</v>
          </cell>
          <cell r="K466" t="str">
            <v>2017年度</v>
          </cell>
          <cell r="L466" t="str">
            <v>（支出）学術研究助成基金助成金(科基)</v>
          </cell>
          <cell r="M466" t="str">
            <v>直接経費</v>
          </cell>
          <cell r="N466" t="str">
            <v>科研費</v>
          </cell>
          <cell r="O466" t="str">
            <v>繰越有</v>
          </cell>
          <cell r="P466" t="str">
            <v>研）学術院（福浦）</v>
          </cell>
          <cell r="Q466" t="str">
            <v>齋藤　京子</v>
          </cell>
          <cell r="R466" t="str">
            <v>医学研究科</v>
          </cell>
          <cell r="S466" t="str">
            <v>助教</v>
          </cell>
          <cell r="W466">
            <v>20200331</v>
          </cell>
          <cell r="X466" t="str">
            <v>開始</v>
          </cell>
          <cell r="Y466" t="str">
            <v>虎谷　裕子</v>
          </cell>
          <cell r="Z466" t="str">
            <v>研究推進部（八景）（29-）</v>
          </cell>
          <cell r="AA466" t="str">
            <v>基盤研究(C)</v>
          </cell>
          <cell r="AB466" t="str">
            <v>17K09120</v>
          </cell>
          <cell r="AC466" t="str">
            <v>許可しない</v>
          </cell>
          <cell r="AD466" t="str">
            <v>許可しない</v>
          </cell>
          <cell r="AE466" t="str">
            <v>許可しない</v>
          </cell>
          <cell r="AF466" t="str">
            <v>直接費</v>
          </cell>
          <cell r="AG466">
            <v>10952597</v>
          </cell>
          <cell r="AH466" t="str">
            <v>研）齋藤　京子（26-）</v>
          </cell>
          <cell r="AI466">
            <v>100</v>
          </cell>
          <cell r="AJ466">
            <v>0</v>
          </cell>
          <cell r="AK466">
            <v>0</v>
          </cell>
          <cell r="AL466">
            <v>0</v>
          </cell>
          <cell r="AM466">
            <v>0</v>
          </cell>
          <cell r="AN466">
            <v>432964</v>
          </cell>
          <cell r="AO466">
            <v>1400000</v>
          </cell>
          <cell r="AP466">
            <v>0</v>
          </cell>
          <cell r="AQ466">
            <v>250000</v>
          </cell>
          <cell r="AR466">
            <v>1582964</v>
          </cell>
        </row>
        <row r="467">
          <cell r="A467" t="str">
            <v>1717K09120杤久保　修</v>
          </cell>
          <cell r="B467" t="str">
            <v>杤久保　修</v>
          </cell>
          <cell r="C467" t="str">
            <v>2018年度</v>
          </cell>
          <cell r="D467" t="str">
            <v>（収入）学術研究助成基金助成金(科基)</v>
          </cell>
          <cell r="E467" t="str">
            <v>1717K09120</v>
          </cell>
          <cell r="F467" t="str">
            <v>（科基）アルコール代謝関連酵素活性別にみた飲酒と睡眠の質及び生理的変化に関する研究</v>
          </cell>
          <cell r="G467" t="str">
            <v>（科基）アルコール代謝関連酵素活性別にみ</v>
          </cell>
          <cell r="H467" t="str">
            <v>科研費（基金）</v>
          </cell>
          <cell r="I467">
            <v>20170401</v>
          </cell>
          <cell r="J467">
            <v>20200331</v>
          </cell>
          <cell r="K467" t="str">
            <v>2017年度</v>
          </cell>
          <cell r="L467" t="str">
            <v>（支出）学術研究助成基金助成金(科基)</v>
          </cell>
          <cell r="M467" t="str">
            <v>直接経費</v>
          </cell>
          <cell r="N467" t="str">
            <v>科研費</v>
          </cell>
          <cell r="O467" t="str">
            <v>繰越有</v>
          </cell>
          <cell r="P467" t="str">
            <v>研）学術院（福浦）</v>
          </cell>
          <cell r="Q467" t="str">
            <v>齋藤　京子</v>
          </cell>
          <cell r="R467" t="str">
            <v>医学研究科</v>
          </cell>
          <cell r="S467" t="str">
            <v>助教</v>
          </cell>
          <cell r="W467">
            <v>20200331</v>
          </cell>
          <cell r="X467" t="str">
            <v>開始</v>
          </cell>
          <cell r="Y467" t="str">
            <v>虎谷　裕子</v>
          </cell>
          <cell r="Z467" t="str">
            <v>研究推進部（八景）（29-）</v>
          </cell>
          <cell r="AA467" t="str">
            <v>基盤研究(C)</v>
          </cell>
          <cell r="AB467" t="str">
            <v>17K09120</v>
          </cell>
          <cell r="AC467" t="str">
            <v>許可しない</v>
          </cell>
          <cell r="AD467" t="str">
            <v>許可しない</v>
          </cell>
          <cell r="AE467" t="str">
            <v>許可しない</v>
          </cell>
          <cell r="AF467" t="str">
            <v>直接費</v>
          </cell>
          <cell r="AG467">
            <v>11351046</v>
          </cell>
          <cell r="AH467" t="str">
            <v>客）杤久保　修(（20-）</v>
          </cell>
          <cell r="AI467">
            <v>0</v>
          </cell>
          <cell r="AJ467">
            <v>0</v>
          </cell>
          <cell r="AK467">
            <v>0</v>
          </cell>
          <cell r="AL467">
            <v>0</v>
          </cell>
          <cell r="AM467">
            <v>0</v>
          </cell>
          <cell r="AN467">
            <v>0</v>
          </cell>
          <cell r="AO467">
            <v>0</v>
          </cell>
          <cell r="AP467">
            <v>50000</v>
          </cell>
          <cell r="AQ467">
            <v>0</v>
          </cell>
          <cell r="AR467">
            <v>50000</v>
          </cell>
        </row>
        <row r="468">
          <cell r="A468" t="str">
            <v>1717K09120山末　耕太郎</v>
          </cell>
          <cell r="B468" t="str">
            <v>山末　耕太郎</v>
          </cell>
          <cell r="C468" t="str">
            <v>2018年度</v>
          </cell>
          <cell r="D468" t="str">
            <v>（収入）学術研究助成基金助成金(科基)</v>
          </cell>
          <cell r="E468" t="str">
            <v>1717K09120</v>
          </cell>
          <cell r="F468" t="str">
            <v>（科基）アルコール代謝関連酵素活性別にみた飲酒と睡眠の質及び生理的変化に関する研究</v>
          </cell>
          <cell r="G468" t="str">
            <v>（科基）アルコール代謝関連酵素活性別にみ</v>
          </cell>
          <cell r="H468" t="str">
            <v>科研費（基金）</v>
          </cell>
          <cell r="I468">
            <v>20170401</v>
          </cell>
          <cell r="J468">
            <v>20200331</v>
          </cell>
          <cell r="K468" t="str">
            <v>2017年度</v>
          </cell>
          <cell r="L468" t="str">
            <v>（支出）学術研究助成基金助成金(科基)</v>
          </cell>
          <cell r="M468" t="str">
            <v>直接経費</v>
          </cell>
          <cell r="N468" t="str">
            <v>科研費</v>
          </cell>
          <cell r="O468" t="str">
            <v>繰越有</v>
          </cell>
          <cell r="P468" t="str">
            <v>研）学術院（福浦）</v>
          </cell>
          <cell r="Q468" t="str">
            <v>齋藤　京子</v>
          </cell>
          <cell r="R468" t="str">
            <v>医学研究科</v>
          </cell>
          <cell r="S468" t="str">
            <v>助教</v>
          </cell>
          <cell r="W468">
            <v>20200331</v>
          </cell>
          <cell r="X468" t="str">
            <v>開始</v>
          </cell>
          <cell r="Y468" t="str">
            <v>虎谷　裕子</v>
          </cell>
          <cell r="Z468" t="str">
            <v>研究推進部（八景）（29-）</v>
          </cell>
          <cell r="AA468" t="str">
            <v>基盤研究(C)</v>
          </cell>
          <cell r="AB468" t="str">
            <v>17K09120</v>
          </cell>
          <cell r="AC468" t="str">
            <v>許可しない</v>
          </cell>
          <cell r="AD468" t="str">
            <v>許可しない</v>
          </cell>
          <cell r="AE468" t="str">
            <v>許可しない</v>
          </cell>
          <cell r="AF468" t="str">
            <v>直接費</v>
          </cell>
          <cell r="AG468">
            <v>11351082</v>
          </cell>
          <cell r="AH468" t="str">
            <v>客）山末　耕太郎（29-）</v>
          </cell>
          <cell r="AI468">
            <v>0</v>
          </cell>
          <cell r="AJ468">
            <v>0</v>
          </cell>
          <cell r="AK468">
            <v>0</v>
          </cell>
          <cell r="AL468">
            <v>0</v>
          </cell>
          <cell r="AM468">
            <v>0</v>
          </cell>
          <cell r="AN468">
            <v>100000</v>
          </cell>
          <cell r="AO468">
            <v>0</v>
          </cell>
          <cell r="AP468">
            <v>150000</v>
          </cell>
          <cell r="AQ468">
            <v>0</v>
          </cell>
          <cell r="AR468">
            <v>250000</v>
          </cell>
        </row>
        <row r="469">
          <cell r="A469" t="str">
            <v>1717K09313田村　功一</v>
          </cell>
          <cell r="B469" t="str">
            <v>田村　功一</v>
          </cell>
          <cell r="C469" t="str">
            <v>2018年度</v>
          </cell>
          <cell r="D469" t="str">
            <v>（収入）学術研究助成基金助成金(科基)</v>
          </cell>
          <cell r="E469" t="str">
            <v>1717K09313</v>
          </cell>
          <cell r="F469" t="str">
            <v>（科基）老化にともなう心血管病における受容体結合型心血管保護分子の病態生理学的意義の検討</v>
          </cell>
          <cell r="G469" t="str">
            <v>（科基）老化にともなう心血管病における受</v>
          </cell>
          <cell r="H469" t="str">
            <v>科研費（基金）</v>
          </cell>
          <cell r="I469">
            <v>20170401</v>
          </cell>
          <cell r="J469">
            <v>20200331</v>
          </cell>
          <cell r="K469" t="str">
            <v>2017年度</v>
          </cell>
          <cell r="L469" t="str">
            <v>（支出）学術研究助成基金助成金(科基)</v>
          </cell>
          <cell r="M469" t="str">
            <v>直接経費</v>
          </cell>
          <cell r="N469" t="str">
            <v>科研費</v>
          </cell>
          <cell r="O469" t="str">
            <v>繰越有</v>
          </cell>
          <cell r="P469" t="str">
            <v>研）学術院（福浦）</v>
          </cell>
          <cell r="Q469" t="str">
            <v>涌井　広道</v>
          </cell>
          <cell r="R469" t="str">
            <v>医学研究科</v>
          </cell>
          <cell r="S469" t="str">
            <v>講師</v>
          </cell>
          <cell r="W469">
            <v>20200331</v>
          </cell>
          <cell r="X469" t="str">
            <v>開始</v>
          </cell>
          <cell r="Y469" t="str">
            <v>虎谷　裕子</v>
          </cell>
          <cell r="Z469" t="str">
            <v>研究推進部（八景）（29-）</v>
          </cell>
          <cell r="AA469" t="str">
            <v>基盤研究(C)</v>
          </cell>
          <cell r="AB469" t="str">
            <v>17K09313</v>
          </cell>
          <cell r="AC469" t="str">
            <v>許可しない</v>
          </cell>
          <cell r="AD469" t="str">
            <v>許可しない</v>
          </cell>
          <cell r="AE469" t="str">
            <v>許可しない</v>
          </cell>
          <cell r="AF469" t="str">
            <v>直接費</v>
          </cell>
          <cell r="AG469">
            <v>10952212</v>
          </cell>
          <cell r="AH469" t="str">
            <v>研）田村　功一(19-)</v>
          </cell>
          <cell r="AI469">
            <v>0</v>
          </cell>
          <cell r="AJ469">
            <v>0</v>
          </cell>
          <cell r="AK469">
            <v>0</v>
          </cell>
          <cell r="AL469">
            <v>0</v>
          </cell>
          <cell r="AM469">
            <v>0</v>
          </cell>
          <cell r="AN469">
            <v>100000</v>
          </cell>
          <cell r="AO469">
            <v>0</v>
          </cell>
          <cell r="AP469">
            <v>50000</v>
          </cell>
          <cell r="AQ469">
            <v>0</v>
          </cell>
          <cell r="AR469">
            <v>150000</v>
          </cell>
        </row>
        <row r="470">
          <cell r="A470" t="str">
            <v>1717K09313山下　暁朗</v>
          </cell>
          <cell r="B470" t="str">
            <v>山下　暁朗</v>
          </cell>
          <cell r="C470" t="str">
            <v>2018年度</v>
          </cell>
          <cell r="D470" t="str">
            <v>（収入）学術研究助成基金助成金(科基)</v>
          </cell>
          <cell r="E470" t="str">
            <v>1717K09313</v>
          </cell>
          <cell r="F470" t="str">
            <v>（科基）老化にともなう心血管病における受容体結合型心血管保護分子の病態生理学的意義の検討</v>
          </cell>
          <cell r="G470" t="str">
            <v>（科基）老化にともなう心血管病における受</v>
          </cell>
          <cell r="H470" t="str">
            <v>科研費（基金）</v>
          </cell>
          <cell r="I470">
            <v>20170401</v>
          </cell>
          <cell r="J470">
            <v>20200331</v>
          </cell>
          <cell r="K470" t="str">
            <v>2017年度</v>
          </cell>
          <cell r="L470" t="str">
            <v>（支出）学術研究助成基金助成金(科基)</v>
          </cell>
          <cell r="M470" t="str">
            <v>直接経費</v>
          </cell>
          <cell r="N470" t="str">
            <v>科研費</v>
          </cell>
          <cell r="O470" t="str">
            <v>繰越有</v>
          </cell>
          <cell r="P470" t="str">
            <v>研）学術院（福浦）</v>
          </cell>
          <cell r="Q470" t="str">
            <v>涌井　広道</v>
          </cell>
          <cell r="R470" t="str">
            <v>医学研究科</v>
          </cell>
          <cell r="S470" t="str">
            <v>講師</v>
          </cell>
          <cell r="W470">
            <v>20200331</v>
          </cell>
          <cell r="X470" t="str">
            <v>開始</v>
          </cell>
          <cell r="Y470" t="str">
            <v>虎谷　裕子</v>
          </cell>
          <cell r="Z470" t="str">
            <v>研究推進部（八景）（29-）</v>
          </cell>
          <cell r="AA470" t="str">
            <v>基盤研究(C)</v>
          </cell>
          <cell r="AB470" t="str">
            <v>17K09313</v>
          </cell>
          <cell r="AC470" t="str">
            <v>許可しない</v>
          </cell>
          <cell r="AD470" t="str">
            <v>許可しない</v>
          </cell>
          <cell r="AE470" t="str">
            <v>許可しない</v>
          </cell>
          <cell r="AF470" t="str">
            <v>直接費</v>
          </cell>
          <cell r="AG470">
            <v>10952441</v>
          </cell>
          <cell r="AH470" t="str">
            <v>研）山下　暁朗（24-）</v>
          </cell>
          <cell r="AI470">
            <v>0</v>
          </cell>
          <cell r="AJ470">
            <v>0</v>
          </cell>
          <cell r="AK470">
            <v>0</v>
          </cell>
          <cell r="AL470">
            <v>0</v>
          </cell>
          <cell r="AM470">
            <v>0</v>
          </cell>
          <cell r="AN470">
            <v>0</v>
          </cell>
          <cell r="AO470">
            <v>0</v>
          </cell>
          <cell r="AP470">
            <v>50000</v>
          </cell>
          <cell r="AQ470">
            <v>0</v>
          </cell>
          <cell r="AR470">
            <v>50000</v>
          </cell>
        </row>
        <row r="471">
          <cell r="A471" t="str">
            <v>1717K09313涌井　広道</v>
          </cell>
          <cell r="B471" t="str">
            <v>涌井　広道</v>
          </cell>
          <cell r="C471" t="str">
            <v>2018年度</v>
          </cell>
          <cell r="D471" t="str">
            <v>（収入）学術研究助成基金助成金(科基)</v>
          </cell>
          <cell r="E471" t="str">
            <v>1717K09313</v>
          </cell>
          <cell r="F471" t="str">
            <v>（科基）老化にともなう心血管病における受容体結合型心血管保護分子の病態生理学的意義の検討</v>
          </cell>
          <cell r="G471" t="str">
            <v>（科基）老化にともなう心血管病における受</v>
          </cell>
          <cell r="H471" t="str">
            <v>科研費（基金）</v>
          </cell>
          <cell r="I471">
            <v>20170401</v>
          </cell>
          <cell r="J471">
            <v>20200331</v>
          </cell>
          <cell r="K471" t="str">
            <v>2017年度</v>
          </cell>
          <cell r="L471" t="str">
            <v>（支出）学術研究助成基金助成金(科基)</v>
          </cell>
          <cell r="M471" t="str">
            <v>直接経費</v>
          </cell>
          <cell r="N471" t="str">
            <v>科研費</v>
          </cell>
          <cell r="O471" t="str">
            <v>繰越有</v>
          </cell>
          <cell r="P471" t="str">
            <v>研）学術院（福浦）</v>
          </cell>
          <cell r="Q471" t="str">
            <v>涌井　広道</v>
          </cell>
          <cell r="R471" t="str">
            <v>医学研究科</v>
          </cell>
          <cell r="S471" t="str">
            <v>講師</v>
          </cell>
          <cell r="W471">
            <v>20200331</v>
          </cell>
          <cell r="X471" t="str">
            <v>開始</v>
          </cell>
          <cell r="Y471" t="str">
            <v>虎谷　裕子</v>
          </cell>
          <cell r="Z471" t="str">
            <v>研究推進部（八景）（29-）</v>
          </cell>
          <cell r="AA471" t="str">
            <v>基盤研究(C)</v>
          </cell>
          <cell r="AB471" t="str">
            <v>17K09313</v>
          </cell>
          <cell r="AC471" t="str">
            <v>許可しない</v>
          </cell>
          <cell r="AD471" t="str">
            <v>許可しない</v>
          </cell>
          <cell r="AE471" t="str">
            <v>許可しない</v>
          </cell>
          <cell r="AF471" t="str">
            <v>直接費</v>
          </cell>
          <cell r="AG471">
            <v>10952547</v>
          </cell>
          <cell r="AH471" t="str">
            <v>研）涌井　広道（26-）</v>
          </cell>
          <cell r="AI471">
            <v>100</v>
          </cell>
          <cell r="AJ471">
            <v>0</v>
          </cell>
          <cell r="AK471">
            <v>0</v>
          </cell>
          <cell r="AL471">
            <v>0</v>
          </cell>
          <cell r="AM471">
            <v>0</v>
          </cell>
          <cell r="AN471">
            <v>28811</v>
          </cell>
          <cell r="AO471">
            <v>1200000</v>
          </cell>
          <cell r="AP471">
            <v>0</v>
          </cell>
          <cell r="AQ471">
            <v>100000</v>
          </cell>
          <cell r="AR471">
            <v>1128811</v>
          </cell>
        </row>
        <row r="472">
          <cell r="A472" t="str">
            <v>1717K09434小川　祐二</v>
          </cell>
          <cell r="B472" t="str">
            <v>小川　祐二</v>
          </cell>
          <cell r="C472" t="str">
            <v>2018年度</v>
          </cell>
          <cell r="D472" t="str">
            <v>（収入）学術研究助成基金助成金(科基)</v>
          </cell>
          <cell r="E472" t="str">
            <v>1717K09434</v>
          </cell>
          <cell r="F472" t="str">
            <v>（科基）NASH由来肝細胞癌における腸内細菌の役割を検討する</v>
          </cell>
          <cell r="G472" t="str">
            <v>（科基）NASH由来肝細胞癌における腸内</v>
          </cell>
          <cell r="H472" t="str">
            <v>科研費（基金）</v>
          </cell>
          <cell r="I472">
            <v>20170401</v>
          </cell>
          <cell r="J472">
            <v>20200331</v>
          </cell>
          <cell r="K472" t="str">
            <v>2017年度</v>
          </cell>
          <cell r="L472" t="str">
            <v>（支出）学術研究助成基金助成金(科基)</v>
          </cell>
          <cell r="M472" t="str">
            <v>直接経費</v>
          </cell>
          <cell r="N472" t="str">
            <v>科研費</v>
          </cell>
          <cell r="O472" t="str">
            <v>繰越有</v>
          </cell>
          <cell r="P472" t="str">
            <v>病）学術院（病院）</v>
          </cell>
          <cell r="Q472" t="str">
            <v>今城　健人</v>
          </cell>
          <cell r="R472" t="str">
            <v>附属病院</v>
          </cell>
          <cell r="S472" t="str">
            <v>助教</v>
          </cell>
          <cell r="W472">
            <v>20200331</v>
          </cell>
          <cell r="X472" t="str">
            <v>開始</v>
          </cell>
          <cell r="Y472" t="str">
            <v>杉浦　恵子</v>
          </cell>
          <cell r="Z472" t="str">
            <v>研究推進部（八景）（29-）</v>
          </cell>
          <cell r="AA472" t="str">
            <v>基盤研究(C)</v>
          </cell>
          <cell r="AB472" t="str">
            <v>17K09434</v>
          </cell>
          <cell r="AC472" t="str">
            <v>許可しない</v>
          </cell>
          <cell r="AD472" t="str">
            <v>許可しない</v>
          </cell>
          <cell r="AE472" t="str">
            <v>許可しない</v>
          </cell>
          <cell r="AF472" t="str">
            <v>直接費</v>
          </cell>
          <cell r="AG472">
            <v>10952169</v>
          </cell>
          <cell r="AH472" t="str">
            <v>研）小川　祐二（28-）</v>
          </cell>
          <cell r="AI472">
            <v>0</v>
          </cell>
          <cell r="AJ472">
            <v>0</v>
          </cell>
          <cell r="AK472">
            <v>0</v>
          </cell>
          <cell r="AL472">
            <v>0</v>
          </cell>
          <cell r="AM472">
            <v>0</v>
          </cell>
          <cell r="AN472">
            <v>0</v>
          </cell>
          <cell r="AO472">
            <v>0</v>
          </cell>
          <cell r="AP472">
            <v>50000</v>
          </cell>
          <cell r="AQ472">
            <v>0</v>
          </cell>
          <cell r="AR472">
            <v>50000</v>
          </cell>
        </row>
        <row r="473">
          <cell r="A473" t="str">
            <v>1717K09434今城　健人</v>
          </cell>
          <cell r="B473" t="str">
            <v>今城　健人</v>
          </cell>
          <cell r="C473" t="str">
            <v>2018年度</v>
          </cell>
          <cell r="D473" t="str">
            <v>（収入）学術研究助成基金助成金(科基)</v>
          </cell>
          <cell r="E473" t="str">
            <v>1717K09434</v>
          </cell>
          <cell r="F473" t="str">
            <v>（科基）NASH由来肝細胞癌における腸内細菌の役割を検討する</v>
          </cell>
          <cell r="G473" t="str">
            <v>（科基）NASH由来肝細胞癌における腸内</v>
          </cell>
          <cell r="H473" t="str">
            <v>科研費（基金）</v>
          </cell>
          <cell r="I473">
            <v>20170401</v>
          </cell>
          <cell r="J473">
            <v>20200331</v>
          </cell>
          <cell r="K473" t="str">
            <v>2017年度</v>
          </cell>
          <cell r="L473" t="str">
            <v>（支出）学術研究助成基金助成金(科基)</v>
          </cell>
          <cell r="M473" t="str">
            <v>直接経費</v>
          </cell>
          <cell r="N473" t="str">
            <v>科研費</v>
          </cell>
          <cell r="O473" t="str">
            <v>繰越有</v>
          </cell>
          <cell r="P473" t="str">
            <v>病）学術院（病院）</v>
          </cell>
          <cell r="Q473" t="str">
            <v>今城　健人</v>
          </cell>
          <cell r="R473" t="str">
            <v>附属病院</v>
          </cell>
          <cell r="S473" t="str">
            <v>助教</v>
          </cell>
          <cell r="W473">
            <v>20200331</v>
          </cell>
          <cell r="X473" t="str">
            <v>開始</v>
          </cell>
          <cell r="Y473" t="str">
            <v>杉浦　恵子</v>
          </cell>
          <cell r="Z473" t="str">
            <v>研究推進部（八景）（29-）</v>
          </cell>
          <cell r="AA473" t="str">
            <v>基盤研究(C)</v>
          </cell>
          <cell r="AB473" t="str">
            <v>17K09434</v>
          </cell>
          <cell r="AC473" t="str">
            <v>許可しない</v>
          </cell>
          <cell r="AD473" t="str">
            <v>許可しない</v>
          </cell>
          <cell r="AE473" t="str">
            <v>許可しない</v>
          </cell>
          <cell r="AF473" t="str">
            <v>直接費</v>
          </cell>
          <cell r="AG473">
            <v>10952277</v>
          </cell>
          <cell r="AH473" t="str">
            <v>研）今城　健人（30-）</v>
          </cell>
          <cell r="AI473">
            <v>100</v>
          </cell>
          <cell r="AJ473">
            <v>0</v>
          </cell>
          <cell r="AK473">
            <v>0</v>
          </cell>
          <cell r="AL473">
            <v>0</v>
          </cell>
          <cell r="AM473">
            <v>0</v>
          </cell>
          <cell r="AN473">
            <v>0</v>
          </cell>
          <cell r="AO473">
            <v>0</v>
          </cell>
          <cell r="AP473">
            <v>1100000</v>
          </cell>
          <cell r="AQ473">
            <v>550000</v>
          </cell>
          <cell r="AR473">
            <v>550000</v>
          </cell>
        </row>
        <row r="474">
          <cell r="A474" t="str">
            <v>1717K09434中島　淳</v>
          </cell>
          <cell r="B474" t="str">
            <v>中島　淳</v>
          </cell>
          <cell r="C474" t="str">
            <v>2018年度</v>
          </cell>
          <cell r="D474" t="str">
            <v>（収入）学術研究助成基金助成金(科基)</v>
          </cell>
          <cell r="E474" t="str">
            <v>1717K09434</v>
          </cell>
          <cell r="F474" t="str">
            <v>（科基）NASH由来肝細胞癌における腸内細菌の役割を検討する</v>
          </cell>
          <cell r="G474" t="str">
            <v>（科基）NASH由来肝細胞癌における腸内</v>
          </cell>
          <cell r="H474" t="str">
            <v>科研費（基金）</v>
          </cell>
          <cell r="I474">
            <v>20170401</v>
          </cell>
          <cell r="J474">
            <v>20200331</v>
          </cell>
          <cell r="K474" t="str">
            <v>2017年度</v>
          </cell>
          <cell r="L474" t="str">
            <v>（支出）学術研究助成基金助成金(科基)</v>
          </cell>
          <cell r="M474" t="str">
            <v>直接経費</v>
          </cell>
          <cell r="N474" t="str">
            <v>科研費</v>
          </cell>
          <cell r="O474" t="str">
            <v>繰越有</v>
          </cell>
          <cell r="P474" t="str">
            <v>病）学術院（病院）</v>
          </cell>
          <cell r="Q474" t="str">
            <v>今城　健人</v>
          </cell>
          <cell r="R474" t="str">
            <v>附属病院</v>
          </cell>
          <cell r="S474" t="str">
            <v>助教</v>
          </cell>
          <cell r="W474">
            <v>20200331</v>
          </cell>
          <cell r="X474" t="str">
            <v>開始</v>
          </cell>
          <cell r="Y474" t="str">
            <v>杉浦　恵子</v>
          </cell>
          <cell r="Z474" t="str">
            <v>研究推進部（八景）（29-）</v>
          </cell>
          <cell r="AA474" t="str">
            <v>基盤研究(C)</v>
          </cell>
          <cell r="AB474" t="str">
            <v>17K09434</v>
          </cell>
          <cell r="AC474" t="str">
            <v>許可しない</v>
          </cell>
          <cell r="AD474" t="str">
            <v>許可しない</v>
          </cell>
          <cell r="AE474" t="str">
            <v>許可しない</v>
          </cell>
          <cell r="AF474" t="str">
            <v>直接費</v>
          </cell>
          <cell r="AG474">
            <v>10952546</v>
          </cell>
          <cell r="AH474" t="str">
            <v>研）中島　淳（26-）</v>
          </cell>
          <cell r="AI474">
            <v>0</v>
          </cell>
          <cell r="AJ474">
            <v>0</v>
          </cell>
          <cell r="AK474">
            <v>0</v>
          </cell>
          <cell r="AL474">
            <v>0</v>
          </cell>
          <cell r="AM474">
            <v>0</v>
          </cell>
          <cell r="AN474">
            <v>0</v>
          </cell>
          <cell r="AO474">
            <v>0</v>
          </cell>
          <cell r="AP474">
            <v>150000</v>
          </cell>
          <cell r="AQ474">
            <v>0</v>
          </cell>
          <cell r="AR474">
            <v>150000</v>
          </cell>
        </row>
        <row r="475">
          <cell r="A475" t="str">
            <v>1717K09434結束　貴臣</v>
          </cell>
          <cell r="B475" t="str">
            <v>結束　貴臣</v>
          </cell>
          <cell r="C475" t="str">
            <v>2018年度</v>
          </cell>
          <cell r="D475" t="str">
            <v>（収入）学術研究助成基金助成金(科基)</v>
          </cell>
          <cell r="E475" t="str">
            <v>1717K09434</v>
          </cell>
          <cell r="F475" t="str">
            <v>（科基）NASH由来肝細胞癌における腸内細菌の役割を検討する</v>
          </cell>
          <cell r="G475" t="str">
            <v>（科基）NASH由来肝細胞癌における腸内</v>
          </cell>
          <cell r="H475" t="str">
            <v>科研費（基金）</v>
          </cell>
          <cell r="I475">
            <v>20170401</v>
          </cell>
          <cell r="J475">
            <v>20200331</v>
          </cell>
          <cell r="K475" t="str">
            <v>2017年度</v>
          </cell>
          <cell r="L475" t="str">
            <v>（支出）学術研究助成基金助成金(科基)</v>
          </cell>
          <cell r="M475" t="str">
            <v>直接経費</v>
          </cell>
          <cell r="N475" t="str">
            <v>科研費</v>
          </cell>
          <cell r="O475" t="str">
            <v>繰越有</v>
          </cell>
          <cell r="P475" t="str">
            <v>病）学術院（病院）</v>
          </cell>
          <cell r="Q475" t="str">
            <v>今城　健人</v>
          </cell>
          <cell r="R475" t="str">
            <v>附属病院</v>
          </cell>
          <cell r="S475" t="str">
            <v>助教</v>
          </cell>
          <cell r="W475">
            <v>20200331</v>
          </cell>
          <cell r="X475" t="str">
            <v>開始</v>
          </cell>
          <cell r="Y475" t="str">
            <v>杉浦　恵子</v>
          </cell>
          <cell r="Z475" t="str">
            <v>研究推進部（八景）（29-）</v>
          </cell>
          <cell r="AA475" t="str">
            <v>基盤研究(C)</v>
          </cell>
          <cell r="AB475" t="str">
            <v>17K09434</v>
          </cell>
          <cell r="AC475" t="str">
            <v>許可しない</v>
          </cell>
          <cell r="AD475" t="str">
            <v>許可しない</v>
          </cell>
          <cell r="AE475" t="str">
            <v>許可しない</v>
          </cell>
          <cell r="AF475" t="str">
            <v>直接費</v>
          </cell>
          <cell r="AG475">
            <v>11001458</v>
          </cell>
          <cell r="AH475" t="str">
            <v>病附）結束　貴臣（H28-）</v>
          </cell>
          <cell r="AI475">
            <v>0</v>
          </cell>
          <cell r="AJ475">
            <v>0</v>
          </cell>
          <cell r="AK475">
            <v>0</v>
          </cell>
          <cell r="AL475">
            <v>0</v>
          </cell>
          <cell r="AM475">
            <v>0</v>
          </cell>
          <cell r="AN475">
            <v>0</v>
          </cell>
          <cell r="AO475">
            <v>0</v>
          </cell>
          <cell r="AP475">
            <v>150000</v>
          </cell>
          <cell r="AQ475">
            <v>0</v>
          </cell>
          <cell r="AR475">
            <v>150000</v>
          </cell>
        </row>
        <row r="476">
          <cell r="A476" t="str">
            <v>1717K09434米田　正人</v>
          </cell>
          <cell r="B476" t="str">
            <v>米田　正人</v>
          </cell>
          <cell r="C476" t="str">
            <v>2018年度</v>
          </cell>
          <cell r="D476" t="str">
            <v>（収入）学術研究助成基金助成金(科基)</v>
          </cell>
          <cell r="E476" t="str">
            <v>1717K09434</v>
          </cell>
          <cell r="F476" t="str">
            <v>（科基）NASH由来肝細胞癌における腸内細菌の役割を検討する</v>
          </cell>
          <cell r="G476" t="str">
            <v>（科基）NASH由来肝細胞癌における腸内</v>
          </cell>
          <cell r="H476" t="str">
            <v>科研費（基金）</v>
          </cell>
          <cell r="I476">
            <v>20170401</v>
          </cell>
          <cell r="J476">
            <v>20200331</v>
          </cell>
          <cell r="K476" t="str">
            <v>2017年度</v>
          </cell>
          <cell r="L476" t="str">
            <v>（支出）学術研究助成基金助成金(科基)</v>
          </cell>
          <cell r="M476" t="str">
            <v>直接経費</v>
          </cell>
          <cell r="N476" t="str">
            <v>科研費</v>
          </cell>
          <cell r="O476" t="str">
            <v>繰越有</v>
          </cell>
          <cell r="P476" t="str">
            <v>病）学術院（病院）</v>
          </cell>
          <cell r="Q476" t="str">
            <v>今城　健人</v>
          </cell>
          <cell r="R476" t="str">
            <v>附属病院</v>
          </cell>
          <cell r="S476" t="str">
            <v>助教</v>
          </cell>
          <cell r="W476">
            <v>20200331</v>
          </cell>
          <cell r="X476" t="str">
            <v>開始</v>
          </cell>
          <cell r="Y476" t="str">
            <v>杉浦　恵子</v>
          </cell>
          <cell r="Z476" t="str">
            <v>研究推進部（八景）（29-）</v>
          </cell>
          <cell r="AA476" t="str">
            <v>基盤研究(C)</v>
          </cell>
          <cell r="AB476" t="str">
            <v>17K09434</v>
          </cell>
          <cell r="AC476" t="str">
            <v>許可しない</v>
          </cell>
          <cell r="AD476" t="str">
            <v>許可しない</v>
          </cell>
          <cell r="AE476" t="str">
            <v>許可しない</v>
          </cell>
          <cell r="AF476" t="str">
            <v>直接費</v>
          </cell>
          <cell r="AG476">
            <v>11001475</v>
          </cell>
          <cell r="AH476" t="str">
            <v>病附）米田　正人（28-）</v>
          </cell>
          <cell r="AI476">
            <v>0</v>
          </cell>
          <cell r="AJ476">
            <v>0</v>
          </cell>
          <cell r="AK476">
            <v>0</v>
          </cell>
          <cell r="AL476">
            <v>0</v>
          </cell>
          <cell r="AM476">
            <v>0</v>
          </cell>
          <cell r="AN476">
            <v>0</v>
          </cell>
          <cell r="AO476">
            <v>0</v>
          </cell>
          <cell r="AP476">
            <v>50000</v>
          </cell>
          <cell r="AQ476">
            <v>0</v>
          </cell>
          <cell r="AR476">
            <v>50000</v>
          </cell>
        </row>
        <row r="477">
          <cell r="A477" t="str">
            <v>1717K09434斉藤　聡</v>
          </cell>
          <cell r="B477" t="str">
            <v>斉藤　聡</v>
          </cell>
          <cell r="C477" t="str">
            <v>2018年度</v>
          </cell>
          <cell r="D477" t="str">
            <v>（収入）学術研究助成基金助成金(科基)</v>
          </cell>
          <cell r="E477" t="str">
            <v>1717K09434</v>
          </cell>
          <cell r="F477" t="str">
            <v>（科基）NASH由来肝細胞癌における腸内細菌の役割を検討する</v>
          </cell>
          <cell r="G477" t="str">
            <v>（科基）NASH由来肝細胞癌における腸内</v>
          </cell>
          <cell r="H477" t="str">
            <v>科研費（基金）</v>
          </cell>
          <cell r="I477">
            <v>20170401</v>
          </cell>
          <cell r="J477">
            <v>20200331</v>
          </cell>
          <cell r="K477" t="str">
            <v>2017年度</v>
          </cell>
          <cell r="L477" t="str">
            <v>（支出）学術研究助成基金助成金(科基)</v>
          </cell>
          <cell r="M477" t="str">
            <v>直接経費</v>
          </cell>
          <cell r="N477" t="str">
            <v>科研費</v>
          </cell>
          <cell r="O477" t="str">
            <v>繰越有</v>
          </cell>
          <cell r="P477" t="str">
            <v>病）学術院（病院）</v>
          </cell>
          <cell r="Q477" t="str">
            <v>今城　健人</v>
          </cell>
          <cell r="R477" t="str">
            <v>附属病院</v>
          </cell>
          <cell r="S477" t="str">
            <v>助教</v>
          </cell>
          <cell r="W477">
            <v>20200331</v>
          </cell>
          <cell r="X477" t="str">
            <v>開始</v>
          </cell>
          <cell r="Y477" t="str">
            <v>杉浦　恵子</v>
          </cell>
          <cell r="Z477" t="str">
            <v>研究推進部（八景）（29-）</v>
          </cell>
          <cell r="AA477" t="str">
            <v>基盤研究(C)</v>
          </cell>
          <cell r="AB477" t="str">
            <v>17K09434</v>
          </cell>
          <cell r="AC477" t="str">
            <v>許可しない</v>
          </cell>
          <cell r="AD477" t="str">
            <v>許可しない</v>
          </cell>
          <cell r="AE477" t="str">
            <v>許可しない</v>
          </cell>
          <cell r="AF477" t="str">
            <v>直接費</v>
          </cell>
          <cell r="AG477">
            <v>11001482</v>
          </cell>
          <cell r="AH477" t="str">
            <v>病附)斉藤　聡（30-）</v>
          </cell>
          <cell r="AI477">
            <v>0</v>
          </cell>
          <cell r="AJ477">
            <v>0</v>
          </cell>
          <cell r="AK477">
            <v>0</v>
          </cell>
          <cell r="AL477">
            <v>0</v>
          </cell>
          <cell r="AM477">
            <v>0</v>
          </cell>
          <cell r="AN477">
            <v>0</v>
          </cell>
          <cell r="AO477">
            <v>0</v>
          </cell>
          <cell r="AP477">
            <v>50000</v>
          </cell>
          <cell r="AQ477">
            <v>0</v>
          </cell>
          <cell r="AR477">
            <v>50000</v>
          </cell>
        </row>
        <row r="478">
          <cell r="A478" t="str">
            <v>1717K09434本多　靖</v>
          </cell>
          <cell r="B478" t="str">
            <v>本多　靖</v>
          </cell>
          <cell r="C478" t="str">
            <v>2018年度</v>
          </cell>
          <cell r="D478" t="str">
            <v>（収入）学術研究助成基金助成金(科基)</v>
          </cell>
          <cell r="E478" t="str">
            <v>1717K09434</v>
          </cell>
          <cell r="F478" t="str">
            <v>（科基）NASH由来肝細胞癌における腸内細菌の役割を検討する</v>
          </cell>
          <cell r="G478" t="str">
            <v>（科基）NASH由来肝細胞癌における腸内</v>
          </cell>
          <cell r="H478" t="str">
            <v>科研費（基金）</v>
          </cell>
          <cell r="I478">
            <v>20170401</v>
          </cell>
          <cell r="J478">
            <v>20200331</v>
          </cell>
          <cell r="K478" t="str">
            <v>2017年度</v>
          </cell>
          <cell r="L478" t="str">
            <v>（支出）学術研究助成基金助成金(科基)</v>
          </cell>
          <cell r="M478" t="str">
            <v>直接経費</v>
          </cell>
          <cell r="N478" t="str">
            <v>科研費</v>
          </cell>
          <cell r="O478" t="str">
            <v>繰越有</v>
          </cell>
          <cell r="P478" t="str">
            <v>病）学術院（病院）</v>
          </cell>
          <cell r="Q478" t="str">
            <v>今城　健人</v>
          </cell>
          <cell r="R478" t="str">
            <v>附属病院</v>
          </cell>
          <cell r="S478" t="str">
            <v>助教</v>
          </cell>
          <cell r="W478">
            <v>20200331</v>
          </cell>
          <cell r="X478" t="str">
            <v>開始</v>
          </cell>
          <cell r="Y478" t="str">
            <v>杉浦　恵子</v>
          </cell>
          <cell r="Z478" t="str">
            <v>研究推進部（八景）（29-）</v>
          </cell>
          <cell r="AA478" t="str">
            <v>基盤研究(C)</v>
          </cell>
          <cell r="AB478" t="str">
            <v>17K09434</v>
          </cell>
          <cell r="AC478" t="str">
            <v>許可しない</v>
          </cell>
          <cell r="AD478" t="str">
            <v>許可しない</v>
          </cell>
          <cell r="AE478" t="str">
            <v>許可しない</v>
          </cell>
          <cell r="AF478" t="str">
            <v>直接費</v>
          </cell>
          <cell r="AG478">
            <v>11001492</v>
          </cell>
          <cell r="AH478" t="str">
            <v>病附）本多　靖（30-）</v>
          </cell>
          <cell r="AI478">
            <v>0</v>
          </cell>
          <cell r="AJ478">
            <v>0</v>
          </cell>
          <cell r="AK478">
            <v>0</v>
          </cell>
          <cell r="AL478">
            <v>0</v>
          </cell>
          <cell r="AM478">
            <v>0</v>
          </cell>
          <cell r="AN478">
            <v>0</v>
          </cell>
          <cell r="AO478">
            <v>0</v>
          </cell>
          <cell r="AP478">
            <v>50000</v>
          </cell>
          <cell r="AQ478">
            <v>0</v>
          </cell>
          <cell r="AR478">
            <v>50000</v>
          </cell>
        </row>
        <row r="479">
          <cell r="A479" t="str">
            <v>1717K09434留野　渉</v>
          </cell>
          <cell r="B479" t="str">
            <v>留野　渉</v>
          </cell>
          <cell r="C479" t="str">
            <v>2018年度</v>
          </cell>
          <cell r="D479" t="str">
            <v>（収入）学術研究助成基金助成金(科基)</v>
          </cell>
          <cell r="E479" t="str">
            <v>1717K09434</v>
          </cell>
          <cell r="F479" t="str">
            <v>（科基）NASH由来肝細胞癌における腸内細菌の役割を検討する</v>
          </cell>
          <cell r="G479" t="str">
            <v>（科基）NASH由来肝細胞癌における腸内</v>
          </cell>
          <cell r="H479" t="str">
            <v>科研費（基金）</v>
          </cell>
          <cell r="I479">
            <v>20170401</v>
          </cell>
          <cell r="J479">
            <v>20200331</v>
          </cell>
          <cell r="K479" t="str">
            <v>2017年度</v>
          </cell>
          <cell r="L479" t="str">
            <v>（支出）学術研究助成基金助成金(科基)</v>
          </cell>
          <cell r="M479" t="str">
            <v>直接経費</v>
          </cell>
          <cell r="N479" t="str">
            <v>科研費</v>
          </cell>
          <cell r="O479" t="str">
            <v>繰越有</v>
          </cell>
          <cell r="P479" t="str">
            <v>病）学術院（病院）</v>
          </cell>
          <cell r="Q479" t="str">
            <v>今城　健人</v>
          </cell>
          <cell r="R479" t="str">
            <v>附属病院</v>
          </cell>
          <cell r="S479" t="str">
            <v>助教</v>
          </cell>
          <cell r="W479">
            <v>20200331</v>
          </cell>
          <cell r="X479" t="str">
            <v>開始</v>
          </cell>
          <cell r="Y479" t="str">
            <v>杉浦　恵子</v>
          </cell>
          <cell r="Z479" t="str">
            <v>研究推進部（八景）（29-）</v>
          </cell>
          <cell r="AA479" t="str">
            <v>基盤研究(C)</v>
          </cell>
          <cell r="AB479" t="str">
            <v>17K09434</v>
          </cell>
          <cell r="AC479" t="str">
            <v>許可しない</v>
          </cell>
          <cell r="AD479" t="str">
            <v>許可しない</v>
          </cell>
          <cell r="AE479" t="str">
            <v>許可しない</v>
          </cell>
          <cell r="AF479" t="str">
            <v>直接費</v>
          </cell>
          <cell r="AG479">
            <v>11351208</v>
          </cell>
          <cell r="AH479" t="str">
            <v>客）留野　渉（30-）</v>
          </cell>
          <cell r="AI479">
            <v>0</v>
          </cell>
          <cell r="AJ479">
            <v>0</v>
          </cell>
          <cell r="AK479">
            <v>0</v>
          </cell>
          <cell r="AL479">
            <v>0</v>
          </cell>
          <cell r="AM479">
            <v>0</v>
          </cell>
          <cell r="AN479">
            <v>0</v>
          </cell>
          <cell r="AO479">
            <v>0</v>
          </cell>
          <cell r="AP479">
            <v>50000</v>
          </cell>
          <cell r="AQ479">
            <v>0</v>
          </cell>
          <cell r="AR479">
            <v>50000</v>
          </cell>
        </row>
        <row r="480">
          <cell r="A480" t="str">
            <v>1717K09465前田　愼</v>
          </cell>
          <cell r="B480" t="str">
            <v>前田　愼</v>
          </cell>
          <cell r="C480" t="str">
            <v>2018年度</v>
          </cell>
          <cell r="D480" t="str">
            <v>（収入）学術研究助成基金助成金(科基)</v>
          </cell>
          <cell r="E480" t="str">
            <v>1717K09465</v>
          </cell>
          <cell r="F480" t="str">
            <v>（科基）胆膵癌個別化医療実現のための3次元腫瘍バンクの構築</v>
          </cell>
          <cell r="G480" t="str">
            <v>（科基）胆膵癌個別化医療実現のための3次</v>
          </cell>
          <cell r="H480" t="str">
            <v>科研費（基金）</v>
          </cell>
          <cell r="I480">
            <v>20170401</v>
          </cell>
          <cell r="J480">
            <v>20200331</v>
          </cell>
          <cell r="K480" t="str">
            <v>2017年度</v>
          </cell>
          <cell r="L480" t="str">
            <v>（支出）学術研究助成基金助成金(科基)</v>
          </cell>
          <cell r="M480" t="str">
            <v>直接経費</v>
          </cell>
          <cell r="N480" t="str">
            <v>科研費</v>
          </cell>
          <cell r="O480" t="str">
            <v>繰越有</v>
          </cell>
          <cell r="P480" t="str">
            <v>病）学術院（病院）</v>
          </cell>
          <cell r="Q480" t="str">
            <v>杉森　一哉</v>
          </cell>
          <cell r="R480" t="str">
            <v>センター病院</v>
          </cell>
          <cell r="S480" t="str">
            <v>講師</v>
          </cell>
          <cell r="W480">
            <v>20200331</v>
          </cell>
          <cell r="X480" t="str">
            <v>開始</v>
          </cell>
          <cell r="Y480" t="str">
            <v>虎谷　裕子</v>
          </cell>
          <cell r="Z480" t="str">
            <v>研究推進部（八景）（29-）</v>
          </cell>
          <cell r="AA480" t="str">
            <v>基盤研究(C)</v>
          </cell>
          <cell r="AB480" t="str">
            <v>17K09465</v>
          </cell>
          <cell r="AC480" t="str">
            <v>許可しない</v>
          </cell>
          <cell r="AD480" t="str">
            <v>許可しない</v>
          </cell>
          <cell r="AE480" t="str">
            <v>許可しない</v>
          </cell>
          <cell r="AF480" t="str">
            <v>直接費</v>
          </cell>
          <cell r="AG480">
            <v>10952373</v>
          </cell>
          <cell r="AH480" t="str">
            <v>研）前田　愼（22-）</v>
          </cell>
          <cell r="AI480">
            <v>0</v>
          </cell>
          <cell r="AJ480">
            <v>0</v>
          </cell>
          <cell r="AK480">
            <v>0</v>
          </cell>
          <cell r="AL480">
            <v>0</v>
          </cell>
          <cell r="AM480">
            <v>0</v>
          </cell>
          <cell r="AN480">
            <v>106634</v>
          </cell>
          <cell r="AO480">
            <v>0</v>
          </cell>
          <cell r="AP480">
            <v>500000</v>
          </cell>
          <cell r="AQ480">
            <v>0</v>
          </cell>
          <cell r="AR480">
            <v>606634</v>
          </cell>
        </row>
        <row r="481">
          <cell r="A481" t="str">
            <v>1717K09465芝田　渉</v>
          </cell>
          <cell r="B481" t="str">
            <v>芝田　渉</v>
          </cell>
          <cell r="C481" t="str">
            <v>2018年度</v>
          </cell>
          <cell r="D481" t="str">
            <v>（収入）学術研究助成基金助成金(科基)</v>
          </cell>
          <cell r="E481" t="str">
            <v>1717K09465</v>
          </cell>
          <cell r="F481" t="str">
            <v>（科基）胆膵癌個別化医療実現のための3次元腫瘍バンクの構築</v>
          </cell>
          <cell r="G481" t="str">
            <v>（科基）胆膵癌個別化医療実現のための3次</v>
          </cell>
          <cell r="H481" t="str">
            <v>科研費（基金）</v>
          </cell>
          <cell r="I481">
            <v>20170401</v>
          </cell>
          <cell r="J481">
            <v>20200331</v>
          </cell>
          <cell r="K481" t="str">
            <v>2017年度</v>
          </cell>
          <cell r="L481" t="str">
            <v>（支出）学術研究助成基金助成金(科基)</v>
          </cell>
          <cell r="M481" t="str">
            <v>直接経費</v>
          </cell>
          <cell r="N481" t="str">
            <v>科研費</v>
          </cell>
          <cell r="O481" t="str">
            <v>繰越有</v>
          </cell>
          <cell r="P481" t="str">
            <v>病）学術院（病院）</v>
          </cell>
          <cell r="Q481" t="str">
            <v>杉森　一哉</v>
          </cell>
          <cell r="R481" t="str">
            <v>センター病院</v>
          </cell>
          <cell r="S481" t="str">
            <v>講師</v>
          </cell>
          <cell r="W481">
            <v>20200331</v>
          </cell>
          <cell r="X481" t="str">
            <v>開始</v>
          </cell>
          <cell r="Y481" t="str">
            <v>虎谷　裕子</v>
          </cell>
          <cell r="Z481" t="str">
            <v>研究推進部（八景）（29-）</v>
          </cell>
          <cell r="AA481" t="str">
            <v>基盤研究(C)</v>
          </cell>
          <cell r="AB481" t="str">
            <v>17K09465</v>
          </cell>
          <cell r="AC481" t="str">
            <v>許可しない</v>
          </cell>
          <cell r="AD481" t="str">
            <v>許可しない</v>
          </cell>
          <cell r="AE481" t="str">
            <v>許可しない</v>
          </cell>
          <cell r="AF481" t="str">
            <v>直接費</v>
          </cell>
          <cell r="AG481">
            <v>10952460</v>
          </cell>
          <cell r="AH481" t="str">
            <v>研）芝田　渉（24-）</v>
          </cell>
          <cell r="AI481">
            <v>0</v>
          </cell>
          <cell r="AJ481">
            <v>0</v>
          </cell>
          <cell r="AK481">
            <v>0</v>
          </cell>
          <cell r="AL481">
            <v>0</v>
          </cell>
          <cell r="AM481">
            <v>0</v>
          </cell>
          <cell r="AN481">
            <v>137223</v>
          </cell>
          <cell r="AO481">
            <v>0</v>
          </cell>
          <cell r="AP481">
            <v>500000</v>
          </cell>
          <cell r="AQ481">
            <v>0</v>
          </cell>
          <cell r="AR481">
            <v>637223</v>
          </cell>
        </row>
        <row r="482">
          <cell r="A482" t="str">
            <v>1717K09465杉森　一哉</v>
          </cell>
          <cell r="B482" t="str">
            <v>杉森　一哉</v>
          </cell>
          <cell r="C482" t="str">
            <v>2018年度</v>
          </cell>
          <cell r="D482" t="str">
            <v>（収入）学術研究助成基金助成金(科基)</v>
          </cell>
          <cell r="E482" t="str">
            <v>1717K09465</v>
          </cell>
          <cell r="F482" t="str">
            <v>（科基）胆膵癌個別化医療実現のための3次元腫瘍バンクの構築</v>
          </cell>
          <cell r="G482" t="str">
            <v>（科基）胆膵癌個別化医療実現のための3次</v>
          </cell>
          <cell r="H482" t="str">
            <v>科研費（基金）</v>
          </cell>
          <cell r="I482">
            <v>20170401</v>
          </cell>
          <cell r="J482">
            <v>20200331</v>
          </cell>
          <cell r="K482" t="str">
            <v>2017年度</v>
          </cell>
          <cell r="L482" t="str">
            <v>（支出）学術研究助成基金助成金(科基)</v>
          </cell>
          <cell r="M482" t="str">
            <v>直接経費</v>
          </cell>
          <cell r="N482" t="str">
            <v>科研費</v>
          </cell>
          <cell r="O482" t="str">
            <v>繰越有</v>
          </cell>
          <cell r="P482" t="str">
            <v>病）学術院（病院）</v>
          </cell>
          <cell r="Q482" t="str">
            <v>杉森　一哉</v>
          </cell>
          <cell r="R482" t="str">
            <v>センター病院</v>
          </cell>
          <cell r="S482" t="str">
            <v>講師</v>
          </cell>
          <cell r="W482">
            <v>20200331</v>
          </cell>
          <cell r="X482" t="str">
            <v>開始</v>
          </cell>
          <cell r="Y482" t="str">
            <v>虎谷　裕子</v>
          </cell>
          <cell r="Z482" t="str">
            <v>研究推進部（八景）（29-）</v>
          </cell>
          <cell r="AA482" t="str">
            <v>基盤研究(C)</v>
          </cell>
          <cell r="AB482" t="str">
            <v>17K09465</v>
          </cell>
          <cell r="AC482" t="str">
            <v>許可しない</v>
          </cell>
          <cell r="AD482" t="str">
            <v>許可しない</v>
          </cell>
          <cell r="AE482" t="str">
            <v>許可しない</v>
          </cell>
          <cell r="AF482" t="str">
            <v>直接費</v>
          </cell>
          <cell r="AG482">
            <v>11005151</v>
          </cell>
          <cell r="AH482" t="str">
            <v>病）杉森　一哉</v>
          </cell>
          <cell r="AI482">
            <v>100</v>
          </cell>
          <cell r="AJ482">
            <v>0</v>
          </cell>
          <cell r="AK482">
            <v>0</v>
          </cell>
          <cell r="AL482">
            <v>0</v>
          </cell>
          <cell r="AM482">
            <v>0</v>
          </cell>
          <cell r="AN482">
            <v>26472</v>
          </cell>
          <cell r="AO482">
            <v>1600000</v>
          </cell>
          <cell r="AP482">
            <v>0</v>
          </cell>
          <cell r="AQ482">
            <v>1000000</v>
          </cell>
          <cell r="AR482">
            <v>626472</v>
          </cell>
        </row>
        <row r="483">
          <cell r="A483" t="str">
            <v>1717K09542木村　一雄</v>
          </cell>
          <cell r="B483" t="str">
            <v>木村　一雄</v>
          </cell>
          <cell r="C483" t="str">
            <v>2018年度</v>
          </cell>
          <cell r="D483" t="str">
            <v>（収入）学術研究助成基金助成金(科基)</v>
          </cell>
          <cell r="E483" t="str">
            <v>1717K09542</v>
          </cell>
          <cell r="F483" t="str">
            <v>（科基・分）急性冠症候群レジストリ構築と東アジア人のリアルワールドデータ統合</v>
          </cell>
          <cell r="G483" t="str">
            <v>（科基・分）急性冠症候群レジストリ構築と</v>
          </cell>
          <cell r="H483" t="str">
            <v>科研費（基金）</v>
          </cell>
          <cell r="I483">
            <v>20170401</v>
          </cell>
          <cell r="J483">
            <v>20200331</v>
          </cell>
          <cell r="K483" t="str">
            <v>2017年度</v>
          </cell>
          <cell r="L483" t="str">
            <v>（支出）学術研究助成基金助成金(科基)</v>
          </cell>
          <cell r="M483" t="str">
            <v>直接経費</v>
          </cell>
          <cell r="N483" t="str">
            <v>科研費</v>
          </cell>
          <cell r="O483" t="str">
            <v>繰越有</v>
          </cell>
          <cell r="P483" t="str">
            <v>病）学術院（病院）</v>
          </cell>
          <cell r="Q483" t="str">
            <v>木村　一雄</v>
          </cell>
          <cell r="R483" t="str">
            <v>センター病院</v>
          </cell>
          <cell r="S483" t="str">
            <v>教授</v>
          </cell>
          <cell r="W483">
            <v>20200331</v>
          </cell>
          <cell r="X483" t="str">
            <v>開始</v>
          </cell>
          <cell r="Y483" t="str">
            <v>虎谷　裕子</v>
          </cell>
          <cell r="Z483" t="str">
            <v>研究推進部（八景）（29-）</v>
          </cell>
          <cell r="AA483" t="str">
            <v>基盤研究(C) 分担金（国立研究開発法人国立循環器病研究センター）</v>
          </cell>
          <cell r="AB483" t="str">
            <v>17K09542</v>
          </cell>
          <cell r="AC483" t="str">
            <v>許可しない</v>
          </cell>
          <cell r="AD483" t="str">
            <v>許可しない</v>
          </cell>
          <cell r="AE483" t="str">
            <v>許可しない</v>
          </cell>
          <cell r="AF483" t="str">
            <v>直接費</v>
          </cell>
          <cell r="AG483">
            <v>11005037</v>
          </cell>
          <cell r="AH483" t="str">
            <v>病）木村  一雄</v>
          </cell>
          <cell r="AI483">
            <v>100</v>
          </cell>
          <cell r="AJ483">
            <v>0</v>
          </cell>
          <cell r="AK483">
            <v>0</v>
          </cell>
          <cell r="AL483">
            <v>0</v>
          </cell>
          <cell r="AM483">
            <v>0</v>
          </cell>
          <cell r="AN483">
            <v>100000</v>
          </cell>
          <cell r="AO483">
            <v>100000</v>
          </cell>
          <cell r="AP483">
            <v>0</v>
          </cell>
          <cell r="AQ483">
            <v>0</v>
          </cell>
          <cell r="AR483">
            <v>200000</v>
          </cell>
        </row>
        <row r="484">
          <cell r="A484" t="str">
            <v>1717K09620原　悠</v>
          </cell>
          <cell r="B484" t="str">
            <v>原　悠</v>
          </cell>
          <cell r="C484" t="str">
            <v>2018年度</v>
          </cell>
          <cell r="D484" t="str">
            <v>（収入）学術研究助成基金助成金(科基)</v>
          </cell>
          <cell r="E484" t="str">
            <v>1717K09620</v>
          </cell>
          <cell r="F484" t="str">
            <v>（科基）非扁平上皮非小細胞肺癌への殺細胞性抗癌剤効果予測タンパク質のプロテオミクス探索</v>
          </cell>
          <cell r="G484" t="str">
            <v>（科基）非扁平上皮非小細胞肺癌への殺細胞</v>
          </cell>
          <cell r="H484" t="str">
            <v>科研費（基金）</v>
          </cell>
          <cell r="I484">
            <v>20170401</v>
          </cell>
          <cell r="J484">
            <v>20200331</v>
          </cell>
          <cell r="K484" t="str">
            <v>2017年度</v>
          </cell>
          <cell r="L484" t="str">
            <v>（支出）学術研究助成基金助成金(科基)</v>
          </cell>
          <cell r="M484" t="str">
            <v>直接経費</v>
          </cell>
          <cell r="N484" t="str">
            <v>科研費</v>
          </cell>
          <cell r="O484" t="str">
            <v>繰越有</v>
          </cell>
          <cell r="P484" t="str">
            <v>客)客員教員等(医学・病院等）</v>
          </cell>
          <cell r="Q484" t="str">
            <v>堀田　信之</v>
          </cell>
          <cell r="R484" t="str">
            <v>医学研究科</v>
          </cell>
          <cell r="S484" t="str">
            <v>客員研究員</v>
          </cell>
          <cell r="W484">
            <v>20200331</v>
          </cell>
          <cell r="X484" t="str">
            <v>開始</v>
          </cell>
          <cell r="Y484" t="str">
            <v>虎谷　裕子</v>
          </cell>
          <cell r="Z484" t="str">
            <v>研究推進部（八景）（29-）</v>
          </cell>
          <cell r="AA484" t="str">
            <v>基盤研究(C)</v>
          </cell>
          <cell r="AB484" t="str">
            <v>17K09620</v>
          </cell>
          <cell r="AC484" t="str">
            <v>許可しない</v>
          </cell>
          <cell r="AD484" t="str">
            <v>許可しない</v>
          </cell>
          <cell r="AE484" t="str">
            <v>許可しない</v>
          </cell>
          <cell r="AF484" t="str">
            <v>直接費</v>
          </cell>
          <cell r="AG484">
            <v>10952186</v>
          </cell>
          <cell r="AH484" t="str">
            <v>研）原　悠（29-）</v>
          </cell>
          <cell r="AI484">
            <v>0</v>
          </cell>
          <cell r="AJ484">
            <v>0</v>
          </cell>
          <cell r="AK484">
            <v>0</v>
          </cell>
          <cell r="AL484">
            <v>0</v>
          </cell>
          <cell r="AM484">
            <v>0</v>
          </cell>
          <cell r="AN484">
            <v>300000</v>
          </cell>
          <cell r="AO484">
            <v>0</v>
          </cell>
          <cell r="AP484">
            <v>200000</v>
          </cell>
          <cell r="AQ484">
            <v>0</v>
          </cell>
          <cell r="AR484">
            <v>500000</v>
          </cell>
        </row>
        <row r="485">
          <cell r="A485" t="str">
            <v>1717K09620金子　猛</v>
          </cell>
          <cell r="B485" t="str">
            <v>金子　猛</v>
          </cell>
          <cell r="C485" t="str">
            <v>2018年度</v>
          </cell>
          <cell r="D485" t="str">
            <v>（収入）学術研究助成基金助成金(科基)</v>
          </cell>
          <cell r="E485" t="str">
            <v>1717K09620</v>
          </cell>
          <cell r="F485" t="str">
            <v>（科基）非扁平上皮非小細胞肺癌への殺細胞性抗癌剤効果予測タンパク質のプロテオミクス探索</v>
          </cell>
          <cell r="G485" t="str">
            <v>（科基）非扁平上皮非小細胞肺癌への殺細胞</v>
          </cell>
          <cell r="H485" t="str">
            <v>科研費（基金）</v>
          </cell>
          <cell r="I485">
            <v>20170401</v>
          </cell>
          <cell r="J485">
            <v>20200331</v>
          </cell>
          <cell r="K485" t="str">
            <v>2017年度</v>
          </cell>
          <cell r="L485" t="str">
            <v>（支出）学術研究助成基金助成金(科基)</v>
          </cell>
          <cell r="M485" t="str">
            <v>直接経費</v>
          </cell>
          <cell r="N485" t="str">
            <v>科研費</v>
          </cell>
          <cell r="O485" t="str">
            <v>繰越有</v>
          </cell>
          <cell r="P485" t="str">
            <v>客)客員教員等(医学・病院等）</v>
          </cell>
          <cell r="Q485" t="str">
            <v>堀田　信之</v>
          </cell>
          <cell r="R485" t="str">
            <v>医学研究科</v>
          </cell>
          <cell r="S485" t="str">
            <v>客員研究員</v>
          </cell>
          <cell r="W485">
            <v>20200331</v>
          </cell>
          <cell r="X485" t="str">
            <v>開始</v>
          </cell>
          <cell r="Y485" t="str">
            <v>虎谷　裕子</v>
          </cell>
          <cell r="Z485" t="str">
            <v>研究推進部（八景）（29-）</v>
          </cell>
          <cell r="AA485" t="str">
            <v>基盤研究(C)</v>
          </cell>
          <cell r="AB485" t="str">
            <v>17K09620</v>
          </cell>
          <cell r="AC485" t="str">
            <v>許可しない</v>
          </cell>
          <cell r="AD485" t="str">
            <v>許可しない</v>
          </cell>
          <cell r="AE485" t="str">
            <v>許可しない</v>
          </cell>
          <cell r="AF485" t="str">
            <v>直接費</v>
          </cell>
          <cell r="AG485">
            <v>10952560</v>
          </cell>
          <cell r="AH485" t="str">
            <v>研）金子　猛（26-）</v>
          </cell>
          <cell r="AI485">
            <v>0</v>
          </cell>
          <cell r="AJ485">
            <v>0</v>
          </cell>
          <cell r="AK485">
            <v>0</v>
          </cell>
          <cell r="AL485">
            <v>0</v>
          </cell>
          <cell r="AM485">
            <v>0</v>
          </cell>
          <cell r="AN485">
            <v>375001</v>
          </cell>
          <cell r="AO485">
            <v>0</v>
          </cell>
          <cell r="AP485">
            <v>300000</v>
          </cell>
          <cell r="AQ485">
            <v>0</v>
          </cell>
          <cell r="AR485">
            <v>675001</v>
          </cell>
        </row>
        <row r="486">
          <cell r="A486" t="str">
            <v>1717K09620堀田　信之</v>
          </cell>
          <cell r="B486" t="str">
            <v>堀田　信之</v>
          </cell>
          <cell r="C486" t="str">
            <v>2018年度</v>
          </cell>
          <cell r="D486" t="str">
            <v>（収入）学術研究助成基金助成金(科基)</v>
          </cell>
          <cell r="E486" t="str">
            <v>1717K09620</v>
          </cell>
          <cell r="F486" t="str">
            <v>（科基）非扁平上皮非小細胞肺癌への殺細胞性抗癌剤効果予測タンパク質のプロテオミクス探索</v>
          </cell>
          <cell r="G486" t="str">
            <v>（科基）非扁平上皮非小細胞肺癌への殺細胞</v>
          </cell>
          <cell r="H486" t="str">
            <v>科研費（基金）</v>
          </cell>
          <cell r="I486">
            <v>20170401</v>
          </cell>
          <cell r="J486">
            <v>20200331</v>
          </cell>
          <cell r="K486" t="str">
            <v>2017年度</v>
          </cell>
          <cell r="L486" t="str">
            <v>（支出）学術研究助成基金助成金(科基)</v>
          </cell>
          <cell r="M486" t="str">
            <v>直接経費</v>
          </cell>
          <cell r="N486" t="str">
            <v>科研費</v>
          </cell>
          <cell r="O486" t="str">
            <v>繰越有</v>
          </cell>
          <cell r="P486" t="str">
            <v>客)客員教員等(医学・病院等）</v>
          </cell>
          <cell r="Q486" t="str">
            <v>堀田　信之</v>
          </cell>
          <cell r="R486" t="str">
            <v>医学研究科</v>
          </cell>
          <cell r="S486" t="str">
            <v>客員研究員</v>
          </cell>
          <cell r="W486">
            <v>20200331</v>
          </cell>
          <cell r="X486" t="str">
            <v>開始</v>
          </cell>
          <cell r="Y486" t="str">
            <v>虎谷　裕子</v>
          </cell>
          <cell r="Z486" t="str">
            <v>研究推進部（八景）（29-）</v>
          </cell>
          <cell r="AA486" t="str">
            <v>基盤研究(C)</v>
          </cell>
          <cell r="AB486" t="str">
            <v>17K09620</v>
          </cell>
          <cell r="AC486" t="str">
            <v>許可しない</v>
          </cell>
          <cell r="AD486" t="str">
            <v>許可しない</v>
          </cell>
          <cell r="AE486" t="str">
            <v>許可しない</v>
          </cell>
          <cell r="AF486" t="str">
            <v>直接費</v>
          </cell>
          <cell r="AG486">
            <v>11351103</v>
          </cell>
          <cell r="AH486" t="str">
            <v>客）堀田　信之（29-）</v>
          </cell>
          <cell r="AI486">
            <v>100</v>
          </cell>
          <cell r="AJ486">
            <v>0</v>
          </cell>
          <cell r="AK486">
            <v>0</v>
          </cell>
          <cell r="AL486">
            <v>0</v>
          </cell>
          <cell r="AM486">
            <v>0</v>
          </cell>
          <cell r="AN486">
            <v>1302692</v>
          </cell>
          <cell r="AO486">
            <v>1100000</v>
          </cell>
          <cell r="AP486">
            <v>0</v>
          </cell>
          <cell r="AQ486">
            <v>500000</v>
          </cell>
          <cell r="AR486">
            <v>1902692</v>
          </cell>
        </row>
        <row r="487">
          <cell r="A487" t="str">
            <v>1717K09730石上　友章</v>
          </cell>
          <cell r="B487" t="str">
            <v>石上　友章</v>
          </cell>
          <cell r="C487" t="str">
            <v>2018年度</v>
          </cell>
          <cell r="D487" t="str">
            <v>（収入）学術研究助成基金助成金(科基)</v>
          </cell>
          <cell r="E487" t="str">
            <v>1717K09730</v>
          </cell>
          <cell r="F487" t="str">
            <v>（科基）尿細管性機序に基づく食塩感受性・高血圧症の分子病態の解明と展開</v>
          </cell>
          <cell r="G487" t="str">
            <v>（科基）尿細管性機序に基づく食塩感受性・</v>
          </cell>
          <cell r="H487" t="str">
            <v>科研費（基金）</v>
          </cell>
          <cell r="I487">
            <v>20170401</v>
          </cell>
          <cell r="J487">
            <v>20200331</v>
          </cell>
          <cell r="K487" t="str">
            <v>2017年度</v>
          </cell>
          <cell r="L487" t="str">
            <v>（支出）学術研究助成基金助成金(科基)</v>
          </cell>
          <cell r="M487" t="str">
            <v>直接経費</v>
          </cell>
          <cell r="N487" t="str">
            <v>科研費</v>
          </cell>
          <cell r="O487" t="str">
            <v>繰越有</v>
          </cell>
          <cell r="P487" t="str">
            <v>研）学術院（福浦）</v>
          </cell>
          <cell r="Q487" t="str">
            <v>石上　友章</v>
          </cell>
          <cell r="R487" t="str">
            <v>医学研究科</v>
          </cell>
          <cell r="S487" t="str">
            <v>准教授</v>
          </cell>
          <cell r="W487">
            <v>20200331</v>
          </cell>
          <cell r="X487" t="str">
            <v>開始</v>
          </cell>
          <cell r="Y487" t="str">
            <v>虎谷　裕子</v>
          </cell>
          <cell r="Z487" t="str">
            <v>研究推進部（八景）（29-）</v>
          </cell>
          <cell r="AA487" t="str">
            <v>基盤研究(C)</v>
          </cell>
          <cell r="AB487" t="str">
            <v>17K09730</v>
          </cell>
          <cell r="AC487" t="str">
            <v>許可しない</v>
          </cell>
          <cell r="AD487" t="str">
            <v>許可しない</v>
          </cell>
          <cell r="AE487" t="str">
            <v>許可しない</v>
          </cell>
          <cell r="AF487" t="str">
            <v>直接費</v>
          </cell>
          <cell r="AG487">
            <v>10952113</v>
          </cell>
          <cell r="AH487" t="str">
            <v>研）石上　友章（19-）</v>
          </cell>
          <cell r="AI487">
            <v>100</v>
          </cell>
          <cell r="AJ487">
            <v>0</v>
          </cell>
          <cell r="AK487">
            <v>0</v>
          </cell>
          <cell r="AL487">
            <v>0</v>
          </cell>
          <cell r="AM487">
            <v>0</v>
          </cell>
          <cell r="AN487">
            <v>962293</v>
          </cell>
          <cell r="AO487">
            <v>1400000</v>
          </cell>
          <cell r="AP487">
            <v>0</v>
          </cell>
          <cell r="AQ487">
            <v>0</v>
          </cell>
          <cell r="AR487">
            <v>2362293</v>
          </cell>
        </row>
        <row r="488">
          <cell r="A488" t="str">
            <v>1717K09805多田　美紀子</v>
          </cell>
          <cell r="B488" t="str">
            <v>多田　美紀子</v>
          </cell>
          <cell r="C488" t="str">
            <v>2018年度</v>
          </cell>
          <cell r="D488" t="str">
            <v>（収入）学術研究助成基金助成金(科基)</v>
          </cell>
          <cell r="E488" t="str">
            <v>1717K09805</v>
          </cell>
          <cell r="F488" t="str">
            <v>（科基）多系統萎縮症における低尿酸血症による病態解明</v>
          </cell>
          <cell r="G488" t="str">
            <v>（科基）多系統萎縮症における低尿酸血症に</v>
          </cell>
          <cell r="H488" t="str">
            <v>科研費（基金）</v>
          </cell>
          <cell r="I488">
            <v>20170401</v>
          </cell>
          <cell r="J488">
            <v>20200331</v>
          </cell>
          <cell r="K488" t="str">
            <v>2017年度</v>
          </cell>
          <cell r="L488" t="str">
            <v>（支出）学術研究助成基金助成金(科基)</v>
          </cell>
          <cell r="M488" t="str">
            <v>直接経費</v>
          </cell>
          <cell r="N488" t="str">
            <v>科研費</v>
          </cell>
          <cell r="O488" t="str">
            <v>繰越有</v>
          </cell>
          <cell r="P488" t="str">
            <v>客)客員教員等(医学・病院等）</v>
          </cell>
          <cell r="Q488" t="str">
            <v>児矢野　繁</v>
          </cell>
          <cell r="R488" t="str">
            <v>医学研究科</v>
          </cell>
          <cell r="S488" t="str">
            <v>客員教授</v>
          </cell>
          <cell r="W488">
            <v>20200331</v>
          </cell>
          <cell r="X488" t="str">
            <v>開始</v>
          </cell>
          <cell r="Y488" t="str">
            <v>虎谷　裕子</v>
          </cell>
          <cell r="Z488" t="str">
            <v>研究推進部（八景）（29-）</v>
          </cell>
          <cell r="AA488" t="str">
            <v>基盤研究(C)</v>
          </cell>
          <cell r="AB488" t="str">
            <v>17K09805</v>
          </cell>
          <cell r="AC488" t="str">
            <v>許可しない</v>
          </cell>
          <cell r="AD488" t="str">
            <v>許可しない</v>
          </cell>
          <cell r="AE488" t="str">
            <v>許可しない</v>
          </cell>
          <cell r="AF488" t="str">
            <v>直接費</v>
          </cell>
          <cell r="AG488">
            <v>10952276</v>
          </cell>
          <cell r="AH488" t="str">
            <v>研）多田　美紀子（30-）</v>
          </cell>
          <cell r="AI488">
            <v>0</v>
          </cell>
          <cell r="AJ488">
            <v>0</v>
          </cell>
          <cell r="AK488">
            <v>0</v>
          </cell>
          <cell r="AL488">
            <v>0</v>
          </cell>
          <cell r="AM488">
            <v>0</v>
          </cell>
          <cell r="AN488">
            <v>0</v>
          </cell>
          <cell r="AO488">
            <v>0</v>
          </cell>
          <cell r="AP488">
            <v>293004</v>
          </cell>
          <cell r="AQ488">
            <v>0</v>
          </cell>
          <cell r="AR488">
            <v>293004</v>
          </cell>
        </row>
        <row r="489">
          <cell r="A489" t="str">
            <v>1717K09805田中　章景</v>
          </cell>
          <cell r="B489" t="str">
            <v>田中　章景</v>
          </cell>
          <cell r="C489" t="str">
            <v>2018年度</v>
          </cell>
          <cell r="D489" t="str">
            <v>（収入）学術研究助成基金助成金(科基)</v>
          </cell>
          <cell r="E489" t="str">
            <v>1717K09805</v>
          </cell>
          <cell r="F489" t="str">
            <v>（科基）多系統萎縮症における低尿酸血症による病態解明</v>
          </cell>
          <cell r="G489" t="str">
            <v>（科基）多系統萎縮症における低尿酸血症に</v>
          </cell>
          <cell r="H489" t="str">
            <v>科研費（基金）</v>
          </cell>
          <cell r="I489">
            <v>20170401</v>
          </cell>
          <cell r="J489">
            <v>20200331</v>
          </cell>
          <cell r="K489" t="str">
            <v>2017年度</v>
          </cell>
          <cell r="L489" t="str">
            <v>（支出）学術研究助成基金助成金(科基)</v>
          </cell>
          <cell r="M489" t="str">
            <v>直接経費</v>
          </cell>
          <cell r="N489" t="str">
            <v>科研費</v>
          </cell>
          <cell r="O489" t="str">
            <v>繰越有</v>
          </cell>
          <cell r="P489" t="str">
            <v>客)客員教員等(医学・病院等）</v>
          </cell>
          <cell r="Q489" t="str">
            <v>児矢野　繁</v>
          </cell>
          <cell r="R489" t="str">
            <v>医学研究科</v>
          </cell>
          <cell r="S489" t="str">
            <v>客員教授</v>
          </cell>
          <cell r="W489">
            <v>20200331</v>
          </cell>
          <cell r="X489" t="str">
            <v>開始</v>
          </cell>
          <cell r="Y489" t="str">
            <v>虎谷　裕子</v>
          </cell>
          <cell r="Z489" t="str">
            <v>研究推進部（八景）（29-）</v>
          </cell>
          <cell r="AA489" t="str">
            <v>基盤研究(C)</v>
          </cell>
          <cell r="AB489" t="str">
            <v>17K09805</v>
          </cell>
          <cell r="AC489" t="str">
            <v>許可しない</v>
          </cell>
          <cell r="AD489" t="str">
            <v>許可しない</v>
          </cell>
          <cell r="AE489" t="str">
            <v>許可しない</v>
          </cell>
          <cell r="AF489" t="str">
            <v>直接費</v>
          </cell>
          <cell r="AG489">
            <v>10952464</v>
          </cell>
          <cell r="AH489" t="str">
            <v>研）田中　章景（24-）</v>
          </cell>
          <cell r="AI489">
            <v>0</v>
          </cell>
          <cell r="AJ489">
            <v>0</v>
          </cell>
          <cell r="AK489">
            <v>0</v>
          </cell>
          <cell r="AL489">
            <v>0</v>
          </cell>
          <cell r="AM489">
            <v>0</v>
          </cell>
          <cell r="AN489">
            <v>282288</v>
          </cell>
          <cell r="AO489">
            <v>0</v>
          </cell>
          <cell r="AP489">
            <v>300000</v>
          </cell>
          <cell r="AQ489">
            <v>0</v>
          </cell>
          <cell r="AR489">
            <v>582288</v>
          </cell>
        </row>
        <row r="490">
          <cell r="A490" t="str">
            <v>1717K09805児矢野　繁</v>
          </cell>
          <cell r="B490" t="str">
            <v>児矢野　繁</v>
          </cell>
          <cell r="C490" t="str">
            <v>2018年度</v>
          </cell>
          <cell r="D490" t="str">
            <v>（収入）学術研究助成基金助成金(科基)</v>
          </cell>
          <cell r="E490" t="str">
            <v>1717K09805</v>
          </cell>
          <cell r="F490" t="str">
            <v>（科基）多系統萎縮症における低尿酸血症による病態解明</v>
          </cell>
          <cell r="G490" t="str">
            <v>（科基）多系統萎縮症における低尿酸血症に</v>
          </cell>
          <cell r="H490" t="str">
            <v>科研費（基金）</v>
          </cell>
          <cell r="I490">
            <v>20170401</v>
          </cell>
          <cell r="J490">
            <v>20200331</v>
          </cell>
          <cell r="K490" t="str">
            <v>2017年度</v>
          </cell>
          <cell r="L490" t="str">
            <v>（支出）学術研究助成基金助成金(科基)</v>
          </cell>
          <cell r="M490" t="str">
            <v>直接経費</v>
          </cell>
          <cell r="N490" t="str">
            <v>科研費</v>
          </cell>
          <cell r="O490" t="str">
            <v>繰越有</v>
          </cell>
          <cell r="P490" t="str">
            <v>客)客員教員等(医学・病院等）</v>
          </cell>
          <cell r="Q490" t="str">
            <v>児矢野　繁</v>
          </cell>
          <cell r="R490" t="str">
            <v>医学研究科</v>
          </cell>
          <cell r="S490" t="str">
            <v>客員教授</v>
          </cell>
          <cell r="W490">
            <v>20200331</v>
          </cell>
          <cell r="X490" t="str">
            <v>開始</v>
          </cell>
          <cell r="Y490" t="str">
            <v>虎谷　裕子</v>
          </cell>
          <cell r="Z490" t="str">
            <v>研究推進部（八景）（29-）</v>
          </cell>
          <cell r="AA490" t="str">
            <v>基盤研究(C)</v>
          </cell>
          <cell r="AB490" t="str">
            <v>17K09805</v>
          </cell>
          <cell r="AC490" t="str">
            <v>許可しない</v>
          </cell>
          <cell r="AD490" t="str">
            <v>許可しない</v>
          </cell>
          <cell r="AE490" t="str">
            <v>許可しない</v>
          </cell>
          <cell r="AF490" t="str">
            <v>直接費</v>
          </cell>
          <cell r="AG490">
            <v>11351062</v>
          </cell>
          <cell r="AH490" t="str">
            <v>客）児矢野　繁（29-）</v>
          </cell>
          <cell r="AI490">
            <v>100</v>
          </cell>
          <cell r="AJ490">
            <v>0</v>
          </cell>
          <cell r="AK490">
            <v>0</v>
          </cell>
          <cell r="AL490">
            <v>0</v>
          </cell>
          <cell r="AM490">
            <v>0</v>
          </cell>
          <cell r="AN490">
            <v>95647</v>
          </cell>
          <cell r="AO490">
            <v>900000</v>
          </cell>
          <cell r="AP490">
            <v>0</v>
          </cell>
          <cell r="AQ490">
            <v>500000</v>
          </cell>
          <cell r="AR490">
            <v>495647</v>
          </cell>
        </row>
        <row r="491">
          <cell r="A491" t="str">
            <v>1717K09841寺内　康夫</v>
          </cell>
          <cell r="B491" t="str">
            <v>寺内　康夫</v>
          </cell>
          <cell r="C491" t="str">
            <v>2018年度</v>
          </cell>
          <cell r="D491" t="str">
            <v>（収入）学術研究助成基金助成金(科基)</v>
          </cell>
          <cell r="E491" t="str">
            <v>1717K09841</v>
          </cell>
          <cell r="F491" t="str">
            <v>（科基）2型糖尿病における睡眠の質と血糖コントロールとの関連</v>
          </cell>
          <cell r="G491" t="str">
            <v>（科基）2型糖尿病における睡眠の質と血糖</v>
          </cell>
          <cell r="H491" t="str">
            <v>科研費（基金）</v>
          </cell>
          <cell r="I491">
            <v>20170401</v>
          </cell>
          <cell r="J491">
            <v>20200331</v>
          </cell>
          <cell r="K491" t="str">
            <v>2017年度</v>
          </cell>
          <cell r="L491" t="str">
            <v>（支出）学術研究助成基金助成金(科基)</v>
          </cell>
          <cell r="M491" t="str">
            <v>直接経費</v>
          </cell>
          <cell r="N491" t="str">
            <v>科研費</v>
          </cell>
          <cell r="O491" t="str">
            <v>繰越有</v>
          </cell>
          <cell r="P491" t="str">
            <v>病）学術院（病院）</v>
          </cell>
          <cell r="Q491" t="str">
            <v>山川　正</v>
          </cell>
          <cell r="R491" t="str">
            <v>センター病院</v>
          </cell>
          <cell r="S491" t="str">
            <v>准教授</v>
          </cell>
          <cell r="W491">
            <v>20200331</v>
          </cell>
          <cell r="X491" t="str">
            <v>開始</v>
          </cell>
          <cell r="Y491" t="str">
            <v>虎谷　裕子</v>
          </cell>
          <cell r="Z491" t="str">
            <v>研究推進部（八景）（29-）</v>
          </cell>
          <cell r="AA491" t="str">
            <v>基盤研究(C)</v>
          </cell>
          <cell r="AB491" t="str">
            <v>17K09841</v>
          </cell>
          <cell r="AC491" t="str">
            <v>許可しない</v>
          </cell>
          <cell r="AD491" t="str">
            <v>許可しない</v>
          </cell>
          <cell r="AE491" t="str">
            <v>許可しない</v>
          </cell>
          <cell r="AF491" t="str">
            <v>直接費</v>
          </cell>
          <cell r="AG491">
            <v>10952218</v>
          </cell>
          <cell r="AH491" t="str">
            <v>研）寺内　康夫(19-)</v>
          </cell>
          <cell r="AI491">
            <v>0</v>
          </cell>
          <cell r="AJ491">
            <v>0</v>
          </cell>
          <cell r="AK491">
            <v>0</v>
          </cell>
          <cell r="AL491">
            <v>0</v>
          </cell>
          <cell r="AM491">
            <v>0</v>
          </cell>
          <cell r="AN491">
            <v>0</v>
          </cell>
          <cell r="AO491">
            <v>0</v>
          </cell>
          <cell r="AP491">
            <v>300000</v>
          </cell>
          <cell r="AQ491">
            <v>0</v>
          </cell>
          <cell r="AR491">
            <v>300000</v>
          </cell>
        </row>
        <row r="492">
          <cell r="A492" t="str">
            <v>1717K09841山川　正</v>
          </cell>
          <cell r="B492" t="str">
            <v>山川　正</v>
          </cell>
          <cell r="C492" t="str">
            <v>2018年度</v>
          </cell>
          <cell r="D492" t="str">
            <v>（収入）学術研究助成基金助成金(科基)</v>
          </cell>
          <cell r="E492" t="str">
            <v>1717K09841</v>
          </cell>
          <cell r="F492" t="str">
            <v>（科基）2型糖尿病における睡眠の質と血糖コントロールとの関連</v>
          </cell>
          <cell r="G492" t="str">
            <v>（科基）2型糖尿病における睡眠の質と血糖</v>
          </cell>
          <cell r="H492" t="str">
            <v>科研費（基金）</v>
          </cell>
          <cell r="I492">
            <v>20170401</v>
          </cell>
          <cell r="J492">
            <v>20200331</v>
          </cell>
          <cell r="K492" t="str">
            <v>2017年度</v>
          </cell>
          <cell r="L492" t="str">
            <v>（支出）学術研究助成基金助成金(科基)</v>
          </cell>
          <cell r="M492" t="str">
            <v>直接経費</v>
          </cell>
          <cell r="N492" t="str">
            <v>科研費</v>
          </cell>
          <cell r="O492" t="str">
            <v>繰越有</v>
          </cell>
          <cell r="P492" t="str">
            <v>病）学術院（病院）</v>
          </cell>
          <cell r="Q492" t="str">
            <v>山川　正</v>
          </cell>
          <cell r="R492" t="str">
            <v>センター病院</v>
          </cell>
          <cell r="S492" t="str">
            <v>准教授</v>
          </cell>
          <cell r="W492">
            <v>20200331</v>
          </cell>
          <cell r="X492" t="str">
            <v>開始</v>
          </cell>
          <cell r="Y492" t="str">
            <v>虎谷　裕子</v>
          </cell>
          <cell r="Z492" t="str">
            <v>研究推進部（八景）（29-）</v>
          </cell>
          <cell r="AA492" t="str">
            <v>基盤研究(C)</v>
          </cell>
          <cell r="AB492" t="str">
            <v>17K09841</v>
          </cell>
          <cell r="AC492" t="str">
            <v>許可しない</v>
          </cell>
          <cell r="AD492" t="str">
            <v>許可しない</v>
          </cell>
          <cell r="AE492" t="str">
            <v>許可しない</v>
          </cell>
          <cell r="AF492" t="str">
            <v>直接費</v>
          </cell>
          <cell r="AG492">
            <v>11005057</v>
          </cell>
          <cell r="AH492" t="str">
            <v>病）山川　正</v>
          </cell>
          <cell r="AI492">
            <v>100</v>
          </cell>
          <cell r="AJ492">
            <v>0</v>
          </cell>
          <cell r="AK492">
            <v>0</v>
          </cell>
          <cell r="AL492">
            <v>0</v>
          </cell>
          <cell r="AM492">
            <v>0</v>
          </cell>
          <cell r="AN492">
            <v>290893</v>
          </cell>
          <cell r="AO492">
            <v>1400000</v>
          </cell>
          <cell r="AP492">
            <v>0</v>
          </cell>
          <cell r="AQ492">
            <v>300000</v>
          </cell>
          <cell r="AR492">
            <v>1390893</v>
          </cell>
        </row>
        <row r="493">
          <cell r="A493" t="str">
            <v>1717K09909田村　智彦</v>
          </cell>
          <cell r="B493" t="str">
            <v>田村　智彦</v>
          </cell>
          <cell r="C493" t="str">
            <v>2018年度</v>
          </cell>
          <cell r="D493" t="str">
            <v>（収入）学術研究助成基金助成金(科基)</v>
          </cell>
          <cell r="E493" t="str">
            <v>1717K09909</v>
          </cell>
          <cell r="F493" t="str">
            <v>（科基）O-GlcNAc糖鎖修飾による正常造血と異常造血の分子制御メカニズム</v>
          </cell>
          <cell r="G493" t="str">
            <v>（科基）O-GlcNAc糖鎖修飾による正</v>
          </cell>
          <cell r="H493" t="str">
            <v>科研費（基金）</v>
          </cell>
          <cell r="I493">
            <v>20170401</v>
          </cell>
          <cell r="J493">
            <v>20200331</v>
          </cell>
          <cell r="K493" t="str">
            <v>2017年度</v>
          </cell>
          <cell r="L493" t="str">
            <v>（支出）学術研究助成基金助成金(科基)</v>
          </cell>
          <cell r="M493" t="str">
            <v>直接経費</v>
          </cell>
          <cell r="N493" t="str">
            <v>科研費</v>
          </cell>
          <cell r="O493" t="str">
            <v>繰越有</v>
          </cell>
          <cell r="P493" t="str">
            <v>研）学術院（福浦）</v>
          </cell>
          <cell r="Q493" t="str">
            <v>中島　秀明</v>
          </cell>
          <cell r="R493" t="str">
            <v>医学研究科</v>
          </cell>
          <cell r="S493" t="str">
            <v>教授</v>
          </cell>
          <cell r="W493">
            <v>20200331</v>
          </cell>
          <cell r="X493" t="str">
            <v>開始</v>
          </cell>
          <cell r="Y493" t="str">
            <v>虎谷　裕子</v>
          </cell>
          <cell r="Z493" t="str">
            <v>研究推進部（八景）（29-）</v>
          </cell>
          <cell r="AA493" t="str">
            <v>基盤研究(C)</v>
          </cell>
          <cell r="AB493" t="str">
            <v>17K09909</v>
          </cell>
          <cell r="AC493" t="str">
            <v>許可しない</v>
          </cell>
          <cell r="AD493" t="str">
            <v>許可しない</v>
          </cell>
          <cell r="AE493" t="str">
            <v>許可しない</v>
          </cell>
          <cell r="AF493" t="str">
            <v>直接費</v>
          </cell>
          <cell r="AG493">
            <v>10952357</v>
          </cell>
          <cell r="AH493" t="str">
            <v>研）田村　智彦（21-）</v>
          </cell>
          <cell r="AI493">
            <v>0</v>
          </cell>
          <cell r="AJ493">
            <v>0</v>
          </cell>
          <cell r="AK493">
            <v>0</v>
          </cell>
          <cell r="AL493">
            <v>0</v>
          </cell>
          <cell r="AM493">
            <v>0</v>
          </cell>
          <cell r="AN493">
            <v>0</v>
          </cell>
          <cell r="AO493">
            <v>0</v>
          </cell>
          <cell r="AP493">
            <v>100000</v>
          </cell>
          <cell r="AQ493">
            <v>0</v>
          </cell>
          <cell r="AR493">
            <v>100000</v>
          </cell>
        </row>
        <row r="494">
          <cell r="A494" t="str">
            <v>1717K09909中島　秀明</v>
          </cell>
          <cell r="B494" t="str">
            <v>中島　秀明</v>
          </cell>
          <cell r="C494" t="str">
            <v>2018年度</v>
          </cell>
          <cell r="D494" t="str">
            <v>（収入）学術研究助成基金助成金(科基)</v>
          </cell>
          <cell r="E494" t="str">
            <v>1717K09909</v>
          </cell>
          <cell r="F494" t="str">
            <v>（科基）O-GlcNAc糖鎖修飾による正常造血と異常造血の分子制御メカニズム</v>
          </cell>
          <cell r="G494" t="str">
            <v>（科基）O-GlcNAc糖鎖修飾による正</v>
          </cell>
          <cell r="H494" t="str">
            <v>科研費（基金）</v>
          </cell>
          <cell r="I494">
            <v>20170401</v>
          </cell>
          <cell r="J494">
            <v>20200331</v>
          </cell>
          <cell r="K494" t="str">
            <v>2017年度</v>
          </cell>
          <cell r="L494" t="str">
            <v>（支出）学術研究助成基金助成金(科基)</v>
          </cell>
          <cell r="M494" t="str">
            <v>直接経費</v>
          </cell>
          <cell r="N494" t="str">
            <v>科研費</v>
          </cell>
          <cell r="O494" t="str">
            <v>繰越有</v>
          </cell>
          <cell r="P494" t="str">
            <v>研）学術院（福浦）</v>
          </cell>
          <cell r="Q494" t="str">
            <v>中島　秀明</v>
          </cell>
          <cell r="R494" t="str">
            <v>医学研究科</v>
          </cell>
          <cell r="S494" t="str">
            <v>教授</v>
          </cell>
          <cell r="W494">
            <v>20200331</v>
          </cell>
          <cell r="X494" t="str">
            <v>開始</v>
          </cell>
          <cell r="Y494" t="str">
            <v>虎谷　裕子</v>
          </cell>
          <cell r="Z494" t="str">
            <v>研究推進部（八景）（29-）</v>
          </cell>
          <cell r="AA494" t="str">
            <v>基盤研究(C)</v>
          </cell>
          <cell r="AB494" t="str">
            <v>17K09909</v>
          </cell>
          <cell r="AC494" t="str">
            <v>許可しない</v>
          </cell>
          <cell r="AD494" t="str">
            <v>許可しない</v>
          </cell>
          <cell r="AE494" t="str">
            <v>許可しない</v>
          </cell>
          <cell r="AF494" t="str">
            <v>直接費</v>
          </cell>
          <cell r="AG494">
            <v>10952993</v>
          </cell>
          <cell r="AH494" t="str">
            <v>研）中島　秀明（27-）</v>
          </cell>
          <cell r="AI494">
            <v>100</v>
          </cell>
          <cell r="AJ494">
            <v>0</v>
          </cell>
          <cell r="AK494">
            <v>0</v>
          </cell>
          <cell r="AL494">
            <v>0</v>
          </cell>
          <cell r="AM494">
            <v>0</v>
          </cell>
          <cell r="AN494">
            <v>0</v>
          </cell>
          <cell r="AO494">
            <v>1200000</v>
          </cell>
          <cell r="AP494">
            <v>0</v>
          </cell>
          <cell r="AQ494">
            <v>100000</v>
          </cell>
          <cell r="AR494">
            <v>1100000</v>
          </cell>
        </row>
        <row r="495">
          <cell r="A495" t="str">
            <v>1717K09935宮崎　拓也</v>
          </cell>
          <cell r="B495" t="str">
            <v>宮崎　拓也</v>
          </cell>
          <cell r="C495" t="str">
            <v>2018年度</v>
          </cell>
          <cell r="D495" t="str">
            <v>（収入）学術研究助成基金助成金(科基)</v>
          </cell>
          <cell r="E495" t="str">
            <v>1717K09935</v>
          </cell>
          <cell r="F495" t="str">
            <v>（科基）白血病幹細胞特異的なDNA損傷修復機構の解明と新規治療法の開発</v>
          </cell>
          <cell r="G495" t="str">
            <v>（科基）白血病幹細胞特異的なDNA損傷修</v>
          </cell>
          <cell r="H495" t="str">
            <v>科研費（基金）</v>
          </cell>
          <cell r="I495">
            <v>20170401</v>
          </cell>
          <cell r="J495">
            <v>20200331</v>
          </cell>
          <cell r="K495" t="str">
            <v>2017年度</v>
          </cell>
          <cell r="L495" t="str">
            <v>（支出）学術研究助成基金助成金(科基)</v>
          </cell>
          <cell r="M495" t="str">
            <v>直接経費</v>
          </cell>
          <cell r="N495" t="str">
            <v>科研費</v>
          </cell>
          <cell r="O495" t="str">
            <v>繰越有</v>
          </cell>
          <cell r="P495" t="str">
            <v>研）学術院（福浦）</v>
          </cell>
          <cell r="Q495" t="str">
            <v>宮崎　拓也</v>
          </cell>
          <cell r="R495" t="str">
            <v>医学研究科</v>
          </cell>
          <cell r="S495" t="str">
            <v>助教</v>
          </cell>
          <cell r="W495">
            <v>20200331</v>
          </cell>
          <cell r="X495" t="str">
            <v>開始</v>
          </cell>
          <cell r="Y495" t="str">
            <v>虎谷　裕子</v>
          </cell>
          <cell r="Z495" t="str">
            <v>研究推進部（八景）（29-）</v>
          </cell>
          <cell r="AA495" t="str">
            <v>基盤研究(C)</v>
          </cell>
          <cell r="AB495" t="str">
            <v>17K09935</v>
          </cell>
          <cell r="AC495" t="str">
            <v>許可しない</v>
          </cell>
          <cell r="AD495" t="str">
            <v>許可しない</v>
          </cell>
          <cell r="AE495" t="str">
            <v>許可しない</v>
          </cell>
          <cell r="AF495" t="str">
            <v>直接費</v>
          </cell>
          <cell r="AG495">
            <v>10952554</v>
          </cell>
          <cell r="AH495" t="str">
            <v>研）宮崎　拓也（26-）</v>
          </cell>
          <cell r="AI495">
            <v>100</v>
          </cell>
          <cell r="AJ495">
            <v>0</v>
          </cell>
          <cell r="AK495">
            <v>0</v>
          </cell>
          <cell r="AL495">
            <v>0</v>
          </cell>
          <cell r="AM495">
            <v>0</v>
          </cell>
          <cell r="AN495">
            <v>1050273</v>
          </cell>
          <cell r="AO495">
            <v>1300000</v>
          </cell>
          <cell r="AP495">
            <v>0</v>
          </cell>
          <cell r="AQ495">
            <v>200000</v>
          </cell>
          <cell r="AR495">
            <v>2150273</v>
          </cell>
        </row>
        <row r="496">
          <cell r="A496" t="str">
            <v>1717K09935中島　秀明</v>
          </cell>
          <cell r="B496" t="str">
            <v>中島　秀明</v>
          </cell>
          <cell r="C496" t="str">
            <v>2018年度</v>
          </cell>
          <cell r="D496" t="str">
            <v>（収入）学術研究助成基金助成金(科基)</v>
          </cell>
          <cell r="E496" t="str">
            <v>1717K09935</v>
          </cell>
          <cell r="F496" t="str">
            <v>（科基）白血病幹細胞特異的なDNA損傷修復機構の解明と新規治療法の開発</v>
          </cell>
          <cell r="G496" t="str">
            <v>（科基）白血病幹細胞特異的なDNA損傷修</v>
          </cell>
          <cell r="H496" t="str">
            <v>科研費（基金）</v>
          </cell>
          <cell r="I496">
            <v>20170401</v>
          </cell>
          <cell r="J496">
            <v>20200331</v>
          </cell>
          <cell r="K496" t="str">
            <v>2017年度</v>
          </cell>
          <cell r="L496" t="str">
            <v>（支出）学術研究助成基金助成金(科基)</v>
          </cell>
          <cell r="M496" t="str">
            <v>直接経費</v>
          </cell>
          <cell r="N496" t="str">
            <v>科研費</v>
          </cell>
          <cell r="O496" t="str">
            <v>繰越有</v>
          </cell>
          <cell r="P496" t="str">
            <v>研）学術院（福浦）</v>
          </cell>
          <cell r="Q496" t="str">
            <v>宮崎　拓也</v>
          </cell>
          <cell r="R496" t="str">
            <v>医学研究科</v>
          </cell>
          <cell r="S496" t="str">
            <v>助教</v>
          </cell>
          <cell r="W496">
            <v>20200331</v>
          </cell>
          <cell r="X496" t="str">
            <v>開始</v>
          </cell>
          <cell r="Y496" t="str">
            <v>虎谷　裕子</v>
          </cell>
          <cell r="Z496" t="str">
            <v>研究推進部（八景）（29-）</v>
          </cell>
          <cell r="AA496" t="str">
            <v>基盤研究(C)</v>
          </cell>
          <cell r="AB496" t="str">
            <v>17K09935</v>
          </cell>
          <cell r="AC496" t="str">
            <v>許可しない</v>
          </cell>
          <cell r="AD496" t="str">
            <v>許可しない</v>
          </cell>
          <cell r="AE496" t="str">
            <v>許可しない</v>
          </cell>
          <cell r="AF496" t="str">
            <v>直接費</v>
          </cell>
          <cell r="AG496">
            <v>10952993</v>
          </cell>
          <cell r="AH496" t="str">
            <v>研）中島　秀明（27-）</v>
          </cell>
          <cell r="AI496">
            <v>0</v>
          </cell>
          <cell r="AJ496">
            <v>0</v>
          </cell>
          <cell r="AK496">
            <v>0</v>
          </cell>
          <cell r="AL496">
            <v>0</v>
          </cell>
          <cell r="AM496">
            <v>0</v>
          </cell>
          <cell r="AN496">
            <v>0</v>
          </cell>
          <cell r="AO496">
            <v>0</v>
          </cell>
          <cell r="AP496">
            <v>200000</v>
          </cell>
          <cell r="AQ496">
            <v>0</v>
          </cell>
          <cell r="AR496">
            <v>200000</v>
          </cell>
        </row>
        <row r="497">
          <cell r="A497" t="str">
            <v>1717K09990桐野　洋平</v>
          </cell>
          <cell r="B497" t="str">
            <v>桐野　洋平</v>
          </cell>
          <cell r="C497" t="str">
            <v>2018年度</v>
          </cell>
          <cell r="D497" t="str">
            <v>（収入）学術研究助成基金助成金(科基)</v>
          </cell>
          <cell r="E497" t="str">
            <v>1717K09990</v>
          </cell>
          <cell r="F497" t="str">
            <v>（科基・分）臨床症状と遺伝素因に基づくベーチェット病の亜群分類</v>
          </cell>
          <cell r="G497" t="str">
            <v>（科基・分）臨床症状と遺伝素因に基づくベ</v>
          </cell>
          <cell r="H497" t="str">
            <v>科研費（基金）</v>
          </cell>
          <cell r="I497">
            <v>20170401</v>
          </cell>
          <cell r="J497">
            <v>20200331</v>
          </cell>
          <cell r="K497" t="str">
            <v>2017年度</v>
          </cell>
          <cell r="L497" t="str">
            <v>（支出）学術研究助成基金助成金(科基)</v>
          </cell>
          <cell r="M497" t="str">
            <v>直接経費</v>
          </cell>
          <cell r="N497" t="str">
            <v>科研費</v>
          </cell>
          <cell r="O497" t="str">
            <v>繰越有</v>
          </cell>
          <cell r="P497" t="str">
            <v>研）学術院（福浦）</v>
          </cell>
          <cell r="Q497" t="str">
            <v>桐野　洋平</v>
          </cell>
          <cell r="R497" t="str">
            <v>医学研究科</v>
          </cell>
          <cell r="S497" t="str">
            <v>講師</v>
          </cell>
          <cell r="W497">
            <v>20200331</v>
          </cell>
          <cell r="X497" t="str">
            <v>開始</v>
          </cell>
          <cell r="Y497" t="str">
            <v>虎谷　裕子</v>
          </cell>
          <cell r="Z497" t="str">
            <v>研究推進部（八景）（29-）</v>
          </cell>
          <cell r="AA497" t="str">
            <v>基盤研究(C) 分担金（日本医科大学）</v>
          </cell>
          <cell r="AB497" t="str">
            <v>17K09990</v>
          </cell>
          <cell r="AC497" t="str">
            <v>許可しない</v>
          </cell>
          <cell r="AD497" t="str">
            <v>許可しない</v>
          </cell>
          <cell r="AE497" t="str">
            <v>許可しない</v>
          </cell>
          <cell r="AF497" t="str">
            <v>直接費</v>
          </cell>
          <cell r="AG497">
            <v>10952134</v>
          </cell>
          <cell r="AH497" t="str">
            <v>研）桐野　洋平（28-）</v>
          </cell>
          <cell r="AI497">
            <v>100</v>
          </cell>
          <cell r="AJ497">
            <v>0</v>
          </cell>
          <cell r="AK497">
            <v>0</v>
          </cell>
          <cell r="AL497">
            <v>0</v>
          </cell>
          <cell r="AM497">
            <v>0</v>
          </cell>
          <cell r="AN497">
            <v>0</v>
          </cell>
          <cell r="AO497">
            <v>100000</v>
          </cell>
          <cell r="AP497">
            <v>0</v>
          </cell>
          <cell r="AQ497">
            <v>0</v>
          </cell>
          <cell r="AR497">
            <v>100000</v>
          </cell>
        </row>
        <row r="498">
          <cell r="A498" t="str">
            <v>1717K09999水木　信久</v>
          </cell>
          <cell r="B498" t="str">
            <v>水木　信久</v>
          </cell>
          <cell r="C498" t="str">
            <v>2018年度</v>
          </cell>
          <cell r="D498" t="str">
            <v>（収入）学術研究助成基金助成金(科基)</v>
          </cell>
          <cell r="E498" t="str">
            <v>1717K09999</v>
          </cell>
          <cell r="F498" t="str">
            <v>（科基・分）臨床症状と遺伝素因に基づくベーチェット病の亜群分類</v>
          </cell>
          <cell r="G498" t="str">
            <v>（科基・分）臨床症状と遺伝素因に基づくベ</v>
          </cell>
          <cell r="H498" t="str">
            <v>科研費（基金）</v>
          </cell>
          <cell r="I498">
            <v>20170401</v>
          </cell>
          <cell r="J498">
            <v>20200331</v>
          </cell>
          <cell r="K498" t="str">
            <v>2017年度</v>
          </cell>
          <cell r="L498" t="str">
            <v>（支出）学術研究助成基金助成金(科基)</v>
          </cell>
          <cell r="M498" t="str">
            <v>直接経費</v>
          </cell>
          <cell r="N498" t="str">
            <v>科研費</v>
          </cell>
          <cell r="O498" t="str">
            <v>繰越有</v>
          </cell>
          <cell r="P498" t="str">
            <v>研）学術院（福浦）</v>
          </cell>
          <cell r="Q498" t="str">
            <v>水木　信久</v>
          </cell>
          <cell r="R498" t="str">
            <v>医学研究科</v>
          </cell>
          <cell r="S498" t="str">
            <v>教授</v>
          </cell>
          <cell r="W498">
            <v>20200331</v>
          </cell>
          <cell r="X498" t="str">
            <v>開始</v>
          </cell>
          <cell r="Y498" t="str">
            <v>虎谷　裕子</v>
          </cell>
          <cell r="Z498" t="str">
            <v>研究推進部（八景）（29-）</v>
          </cell>
          <cell r="AA498" t="str">
            <v>基盤研究(C) 分担金（日本医科大学）</v>
          </cell>
          <cell r="AB498" t="str">
            <v>17K09990</v>
          </cell>
          <cell r="AC498" t="str">
            <v>許可しない</v>
          </cell>
          <cell r="AD498" t="str">
            <v>許可しない</v>
          </cell>
          <cell r="AE498" t="str">
            <v>許可しない</v>
          </cell>
          <cell r="AF498" t="str">
            <v>直接費</v>
          </cell>
          <cell r="AG498">
            <v>10952272</v>
          </cell>
          <cell r="AH498" t="str">
            <v>研）水木　信久(19-)</v>
          </cell>
          <cell r="AI498">
            <v>100</v>
          </cell>
          <cell r="AJ498">
            <v>0</v>
          </cell>
          <cell r="AK498">
            <v>0</v>
          </cell>
          <cell r="AL498">
            <v>0</v>
          </cell>
          <cell r="AM498">
            <v>0</v>
          </cell>
          <cell r="AN498">
            <v>0</v>
          </cell>
          <cell r="AO498">
            <v>50000</v>
          </cell>
          <cell r="AP498">
            <v>0</v>
          </cell>
          <cell r="AQ498">
            <v>0</v>
          </cell>
          <cell r="AR498">
            <v>50000</v>
          </cell>
        </row>
        <row r="499">
          <cell r="A499" t="str">
            <v>1717K10057山中　正二</v>
          </cell>
          <cell r="B499" t="str">
            <v>山中　正二</v>
          </cell>
          <cell r="C499" t="str">
            <v>2018年度</v>
          </cell>
          <cell r="D499" t="str">
            <v>（収入）学術研究助成基金助成金(科基)</v>
          </cell>
          <cell r="E499" t="str">
            <v>1717K10057</v>
          </cell>
          <cell r="F499" t="str">
            <v>（科基）ガングリオシドーシスの中枢神経系における炎症のメカニズムの解明</v>
          </cell>
          <cell r="G499" t="str">
            <v>（科基）ガングリオシドーシスの中枢神経系</v>
          </cell>
          <cell r="H499" t="str">
            <v>科研費（基金）</v>
          </cell>
          <cell r="I499">
            <v>20170401</v>
          </cell>
          <cell r="J499">
            <v>20200331</v>
          </cell>
          <cell r="K499" t="str">
            <v>2017年度</v>
          </cell>
          <cell r="L499" t="str">
            <v>（支出）学術研究助成基金助成金(科基)</v>
          </cell>
          <cell r="M499" t="str">
            <v>直接経費</v>
          </cell>
          <cell r="N499" t="str">
            <v>科研費</v>
          </cell>
          <cell r="O499" t="str">
            <v>繰越有</v>
          </cell>
          <cell r="P499" t="str">
            <v>病）学術院（病院）</v>
          </cell>
          <cell r="Q499" t="str">
            <v>山中　正二</v>
          </cell>
          <cell r="R499" t="str">
            <v>附属病院</v>
          </cell>
          <cell r="S499" t="str">
            <v>准教授</v>
          </cell>
          <cell r="W499">
            <v>20200331</v>
          </cell>
          <cell r="X499" t="str">
            <v>開始</v>
          </cell>
          <cell r="Y499" t="str">
            <v>虎谷　裕子</v>
          </cell>
          <cell r="Z499" t="str">
            <v>研究推進部（八景）（29-）</v>
          </cell>
          <cell r="AA499" t="str">
            <v>基盤研究(C)</v>
          </cell>
          <cell r="AB499" t="str">
            <v>17K10057</v>
          </cell>
          <cell r="AC499" t="str">
            <v>許可しない</v>
          </cell>
          <cell r="AD499" t="str">
            <v>許可しない</v>
          </cell>
          <cell r="AE499" t="str">
            <v>許可しない</v>
          </cell>
          <cell r="AF499" t="str">
            <v>直接費</v>
          </cell>
          <cell r="AG499">
            <v>11001083</v>
          </cell>
          <cell r="AH499" t="str">
            <v>病附）山中　正二</v>
          </cell>
          <cell r="AI499">
            <v>100</v>
          </cell>
          <cell r="AJ499">
            <v>0</v>
          </cell>
          <cell r="AK499">
            <v>0</v>
          </cell>
          <cell r="AL499">
            <v>0</v>
          </cell>
          <cell r="AM499">
            <v>0</v>
          </cell>
          <cell r="AN499">
            <v>581649</v>
          </cell>
          <cell r="AO499">
            <v>1200000</v>
          </cell>
          <cell r="AP499">
            <v>0</v>
          </cell>
          <cell r="AQ499">
            <v>300000</v>
          </cell>
          <cell r="AR499">
            <v>1481649</v>
          </cell>
        </row>
        <row r="500">
          <cell r="A500" t="str">
            <v>1717K10057山口　章</v>
          </cell>
          <cell r="B500" t="str">
            <v>山口　章</v>
          </cell>
          <cell r="C500" t="str">
            <v>2018年度</v>
          </cell>
          <cell r="D500" t="str">
            <v>（収入）学術研究助成基金助成金(科基)</v>
          </cell>
          <cell r="E500" t="str">
            <v>1717K10057</v>
          </cell>
          <cell r="F500" t="str">
            <v>（科基）ガングリオシドーシスの中枢神経系における炎症のメカニズムの解明</v>
          </cell>
          <cell r="G500" t="str">
            <v>（科基）ガングリオシドーシスの中枢神経系</v>
          </cell>
          <cell r="H500" t="str">
            <v>科研費（基金）</v>
          </cell>
          <cell r="I500">
            <v>20170401</v>
          </cell>
          <cell r="J500">
            <v>20200331</v>
          </cell>
          <cell r="K500" t="str">
            <v>2017年度</v>
          </cell>
          <cell r="L500" t="str">
            <v>（支出）学術研究助成基金助成金(科基)</v>
          </cell>
          <cell r="M500" t="str">
            <v>直接経費</v>
          </cell>
          <cell r="N500" t="str">
            <v>科研費</v>
          </cell>
          <cell r="O500" t="str">
            <v>繰越有</v>
          </cell>
          <cell r="P500" t="str">
            <v>病）学術院（病院）</v>
          </cell>
          <cell r="Q500" t="str">
            <v>山中　正二</v>
          </cell>
          <cell r="R500" t="str">
            <v>附属病院</v>
          </cell>
          <cell r="S500" t="str">
            <v>准教授</v>
          </cell>
          <cell r="W500">
            <v>20200331</v>
          </cell>
          <cell r="X500" t="str">
            <v>開始</v>
          </cell>
          <cell r="Y500" t="str">
            <v>虎谷　裕子</v>
          </cell>
          <cell r="Z500" t="str">
            <v>研究推進部（八景）（29-）</v>
          </cell>
          <cell r="AA500" t="str">
            <v>基盤研究(C)</v>
          </cell>
          <cell r="AB500" t="str">
            <v>17K10057</v>
          </cell>
          <cell r="AC500" t="str">
            <v>許可しない</v>
          </cell>
          <cell r="AD500" t="str">
            <v>許可しない</v>
          </cell>
          <cell r="AE500" t="str">
            <v>許可しない</v>
          </cell>
          <cell r="AF500" t="str">
            <v>直接費</v>
          </cell>
          <cell r="AG500">
            <v>11351003</v>
          </cell>
          <cell r="AH500" t="str">
            <v>客）山口　章(19-)</v>
          </cell>
          <cell r="AI500">
            <v>0</v>
          </cell>
          <cell r="AJ500">
            <v>0</v>
          </cell>
          <cell r="AK500">
            <v>0</v>
          </cell>
          <cell r="AL500">
            <v>0</v>
          </cell>
          <cell r="AM500">
            <v>0</v>
          </cell>
          <cell r="AN500">
            <v>4234</v>
          </cell>
          <cell r="AO500">
            <v>0</v>
          </cell>
          <cell r="AP500">
            <v>300000</v>
          </cell>
          <cell r="AQ500">
            <v>0</v>
          </cell>
          <cell r="AR500">
            <v>304234</v>
          </cell>
        </row>
        <row r="501">
          <cell r="A501" t="str">
            <v>1717K10080宮武　聡子</v>
          </cell>
          <cell r="B501" t="str">
            <v>宮武　聡子</v>
          </cell>
          <cell r="C501" t="str">
            <v>2018年度</v>
          </cell>
          <cell r="D501" t="str">
            <v>（収入）学術研究助成基金助成金(科基)</v>
          </cell>
          <cell r="E501" t="str">
            <v>1717K10080</v>
          </cell>
          <cell r="F501" t="str">
            <v>（科基）傍シルビウス裂症候群の包括的なゲノム解析</v>
          </cell>
          <cell r="G501" t="str">
            <v>（科基）傍シルビウス裂症候群の包括的なゲ</v>
          </cell>
          <cell r="H501" t="str">
            <v>科研費（基金）</v>
          </cell>
          <cell r="I501">
            <v>20170401</v>
          </cell>
          <cell r="J501">
            <v>20200331</v>
          </cell>
          <cell r="K501" t="str">
            <v>2017年度</v>
          </cell>
          <cell r="L501" t="str">
            <v>（支出）学術研究助成基金助成金(科基)</v>
          </cell>
          <cell r="M501" t="str">
            <v>直接経費</v>
          </cell>
          <cell r="N501" t="str">
            <v>科研費</v>
          </cell>
          <cell r="O501" t="str">
            <v>繰越有</v>
          </cell>
          <cell r="P501" t="str">
            <v>病）学術院（病院）</v>
          </cell>
          <cell r="Q501" t="str">
            <v>宮武　聡子</v>
          </cell>
          <cell r="R501" t="str">
            <v>附属病院</v>
          </cell>
          <cell r="S501" t="str">
            <v>講師</v>
          </cell>
          <cell r="W501">
            <v>20200331</v>
          </cell>
          <cell r="X501" t="str">
            <v>開始</v>
          </cell>
          <cell r="Y501" t="str">
            <v>虎谷　裕子</v>
          </cell>
          <cell r="Z501" t="str">
            <v>研究推進部（八景）（29-）</v>
          </cell>
          <cell r="AA501" t="str">
            <v>基盤研究(C)</v>
          </cell>
          <cell r="AB501" t="str">
            <v>17K10080</v>
          </cell>
          <cell r="AC501" t="str">
            <v>許可しない</v>
          </cell>
          <cell r="AD501" t="str">
            <v>許可しない</v>
          </cell>
          <cell r="AE501" t="str">
            <v>許可しない</v>
          </cell>
          <cell r="AF501" t="str">
            <v>直接費</v>
          </cell>
          <cell r="AG501">
            <v>11001421</v>
          </cell>
          <cell r="AH501" t="str">
            <v>病附）宮武　聡子（27-）</v>
          </cell>
          <cell r="AI501">
            <v>100</v>
          </cell>
          <cell r="AJ501">
            <v>0</v>
          </cell>
          <cell r="AK501">
            <v>0</v>
          </cell>
          <cell r="AL501">
            <v>0</v>
          </cell>
          <cell r="AM501">
            <v>0</v>
          </cell>
          <cell r="AN501">
            <v>1759395</v>
          </cell>
          <cell r="AO501">
            <v>500000</v>
          </cell>
          <cell r="AP501">
            <v>0</v>
          </cell>
          <cell r="AQ501">
            <v>0</v>
          </cell>
          <cell r="AR501">
            <v>2259395</v>
          </cell>
        </row>
        <row r="502">
          <cell r="A502" t="str">
            <v>1717K10313平安　良雄</v>
          </cell>
          <cell r="B502" t="str">
            <v>平安　良雄</v>
          </cell>
          <cell r="C502" t="str">
            <v>2018年度</v>
          </cell>
          <cell r="D502" t="str">
            <v>（収入）学術研究助成基金助成金(科基)</v>
          </cell>
          <cell r="E502" t="str">
            <v>1717K10313</v>
          </cell>
          <cell r="F502" t="str">
            <v>（科基）パニック症における安静時脳機能、脳構造、自律神経機能との関連</v>
          </cell>
          <cell r="G502" t="str">
            <v>（科基）パニック症における安静時脳機能、</v>
          </cell>
          <cell r="H502" t="str">
            <v>科研費（基金）</v>
          </cell>
          <cell r="I502">
            <v>20170401</v>
          </cell>
          <cell r="J502">
            <v>20210331</v>
          </cell>
          <cell r="K502" t="str">
            <v>2017年度</v>
          </cell>
          <cell r="L502" t="str">
            <v>（支出）学術研究助成基金助成金(科基)</v>
          </cell>
          <cell r="M502" t="str">
            <v>直接経費</v>
          </cell>
          <cell r="N502" t="str">
            <v>科研費</v>
          </cell>
          <cell r="O502" t="str">
            <v>繰越有</v>
          </cell>
          <cell r="P502" t="str">
            <v>研）学術院（福浦）</v>
          </cell>
          <cell r="Q502" t="str">
            <v>浅見　剛</v>
          </cell>
          <cell r="R502" t="str">
            <v>医学研究科</v>
          </cell>
          <cell r="S502" t="str">
            <v>講師</v>
          </cell>
          <cell r="W502">
            <v>20210331</v>
          </cell>
          <cell r="X502" t="str">
            <v>開始</v>
          </cell>
          <cell r="Y502" t="str">
            <v>虎谷　裕子</v>
          </cell>
          <cell r="Z502" t="str">
            <v>研究推進部（八景）（29-）</v>
          </cell>
          <cell r="AA502" t="str">
            <v>基盤研究(C)</v>
          </cell>
          <cell r="AB502" t="str">
            <v>17K10313</v>
          </cell>
          <cell r="AC502" t="str">
            <v>許可しない</v>
          </cell>
          <cell r="AD502" t="str">
            <v>許可しない</v>
          </cell>
          <cell r="AE502" t="str">
            <v>許可しない</v>
          </cell>
          <cell r="AF502" t="str">
            <v>直接費</v>
          </cell>
          <cell r="AG502">
            <v>10952252</v>
          </cell>
          <cell r="AH502" t="str">
            <v>研）平安　良雄(19-)（H31.3.31まで）</v>
          </cell>
          <cell r="AI502">
            <v>0</v>
          </cell>
          <cell r="AJ502">
            <v>0</v>
          </cell>
          <cell r="AK502">
            <v>0</v>
          </cell>
          <cell r="AL502">
            <v>0</v>
          </cell>
          <cell r="AM502">
            <v>0</v>
          </cell>
          <cell r="AN502">
            <v>0</v>
          </cell>
          <cell r="AO502">
            <v>0</v>
          </cell>
          <cell r="AP502">
            <v>0</v>
          </cell>
          <cell r="AQ502">
            <v>0</v>
          </cell>
          <cell r="AR502">
            <v>0</v>
          </cell>
        </row>
        <row r="503">
          <cell r="A503" t="str">
            <v>1717K10313浅見　剛</v>
          </cell>
          <cell r="B503" t="str">
            <v>浅見　剛</v>
          </cell>
          <cell r="C503" t="str">
            <v>2018年度</v>
          </cell>
          <cell r="D503" t="str">
            <v>（収入）学術研究助成基金助成金(科基)</v>
          </cell>
          <cell r="E503" t="str">
            <v>1717K10313</v>
          </cell>
          <cell r="F503" t="str">
            <v>（科基）パニック症における安静時脳機能、脳構造、自律神経機能との関連</v>
          </cell>
          <cell r="G503" t="str">
            <v>（科基）パニック症における安静時脳機能、</v>
          </cell>
          <cell r="H503" t="str">
            <v>科研費（基金）</v>
          </cell>
          <cell r="I503">
            <v>20170401</v>
          </cell>
          <cell r="J503">
            <v>20210331</v>
          </cell>
          <cell r="K503" t="str">
            <v>2017年度</v>
          </cell>
          <cell r="L503" t="str">
            <v>（支出）学術研究助成基金助成金(科基)</v>
          </cell>
          <cell r="M503" t="str">
            <v>直接経費</v>
          </cell>
          <cell r="N503" t="str">
            <v>科研費</v>
          </cell>
          <cell r="O503" t="str">
            <v>繰越有</v>
          </cell>
          <cell r="P503" t="str">
            <v>研）学術院（福浦）</v>
          </cell>
          <cell r="Q503" t="str">
            <v>浅見　剛</v>
          </cell>
          <cell r="R503" t="str">
            <v>医学研究科</v>
          </cell>
          <cell r="S503" t="str">
            <v>講師</v>
          </cell>
          <cell r="W503">
            <v>20210331</v>
          </cell>
          <cell r="X503" t="str">
            <v>開始</v>
          </cell>
          <cell r="Y503" t="str">
            <v>虎谷　裕子</v>
          </cell>
          <cell r="Z503" t="str">
            <v>研究推進部（八景）（29-）</v>
          </cell>
          <cell r="AA503" t="str">
            <v>基盤研究(C)</v>
          </cell>
          <cell r="AB503" t="str">
            <v>17K10313</v>
          </cell>
          <cell r="AC503" t="str">
            <v>許可しない</v>
          </cell>
          <cell r="AD503" t="str">
            <v>許可しない</v>
          </cell>
          <cell r="AE503" t="str">
            <v>許可しない</v>
          </cell>
          <cell r="AF503" t="str">
            <v>直接費</v>
          </cell>
          <cell r="AG503">
            <v>10952446</v>
          </cell>
          <cell r="AH503" t="str">
            <v>研）浅見　剛（H29-）</v>
          </cell>
          <cell r="AI503">
            <v>100</v>
          </cell>
          <cell r="AJ503">
            <v>0</v>
          </cell>
          <cell r="AK503">
            <v>0</v>
          </cell>
          <cell r="AL503">
            <v>0</v>
          </cell>
          <cell r="AM503">
            <v>0</v>
          </cell>
          <cell r="AN503">
            <v>140356</v>
          </cell>
          <cell r="AO503">
            <v>500000</v>
          </cell>
          <cell r="AP503">
            <v>0</v>
          </cell>
          <cell r="AQ503">
            <v>0</v>
          </cell>
          <cell r="AR503">
            <v>640356</v>
          </cell>
        </row>
        <row r="504">
          <cell r="A504" t="str">
            <v>1717K10313吉田　晴久</v>
          </cell>
          <cell r="B504" t="str">
            <v>吉田　晴久</v>
          </cell>
          <cell r="C504" t="str">
            <v>2018年度</v>
          </cell>
          <cell r="D504" t="str">
            <v>（収入）学術研究助成基金助成金(科基)</v>
          </cell>
          <cell r="E504" t="str">
            <v>1717K10313</v>
          </cell>
          <cell r="F504" t="str">
            <v>（科基）パニック症における安静時脳機能、脳構造、自律神経機能との関連</v>
          </cell>
          <cell r="G504" t="str">
            <v>（科基）パニック症における安静時脳機能、</v>
          </cell>
          <cell r="H504" t="str">
            <v>科研費（基金）</v>
          </cell>
          <cell r="I504">
            <v>20170401</v>
          </cell>
          <cell r="J504">
            <v>20210331</v>
          </cell>
          <cell r="K504" t="str">
            <v>2017年度</v>
          </cell>
          <cell r="L504" t="str">
            <v>（支出）学術研究助成基金助成金(科基)</v>
          </cell>
          <cell r="M504" t="str">
            <v>直接経費</v>
          </cell>
          <cell r="N504" t="str">
            <v>科研費</v>
          </cell>
          <cell r="O504" t="str">
            <v>繰越有</v>
          </cell>
          <cell r="P504" t="str">
            <v>研）学術院（福浦）</v>
          </cell>
          <cell r="Q504" t="str">
            <v>浅見　剛</v>
          </cell>
          <cell r="R504" t="str">
            <v>医学研究科</v>
          </cell>
          <cell r="S504" t="str">
            <v>講師</v>
          </cell>
          <cell r="W504">
            <v>20210331</v>
          </cell>
          <cell r="X504" t="str">
            <v>開始</v>
          </cell>
          <cell r="Y504" t="str">
            <v>虎谷　裕子</v>
          </cell>
          <cell r="Z504" t="str">
            <v>研究推進部（八景）（29-）</v>
          </cell>
          <cell r="AA504" t="str">
            <v>基盤研究(C)</v>
          </cell>
          <cell r="AB504" t="str">
            <v>17K10313</v>
          </cell>
          <cell r="AC504" t="str">
            <v>許可しない</v>
          </cell>
          <cell r="AD504" t="str">
            <v>許可しない</v>
          </cell>
          <cell r="AE504" t="str">
            <v>許可しない</v>
          </cell>
          <cell r="AF504" t="str">
            <v>直接費</v>
          </cell>
          <cell r="AG504">
            <v>11001451</v>
          </cell>
          <cell r="AH504" t="str">
            <v>病附）吉田　晴久（H28-）</v>
          </cell>
          <cell r="AI504">
            <v>0</v>
          </cell>
          <cell r="AJ504">
            <v>0</v>
          </cell>
          <cell r="AK504">
            <v>0</v>
          </cell>
          <cell r="AL504">
            <v>0</v>
          </cell>
          <cell r="AM504">
            <v>0</v>
          </cell>
          <cell r="AN504">
            <v>0</v>
          </cell>
          <cell r="AO504">
            <v>0</v>
          </cell>
          <cell r="AP504">
            <v>0</v>
          </cell>
          <cell r="AQ504">
            <v>0</v>
          </cell>
          <cell r="AR504">
            <v>0</v>
          </cell>
        </row>
        <row r="505">
          <cell r="A505" t="str">
            <v>1717K10337平安　良雄</v>
          </cell>
          <cell r="B505" t="str">
            <v>平安　良雄</v>
          </cell>
          <cell r="C505" t="str">
            <v>2018年度</v>
          </cell>
          <cell r="D505" t="str">
            <v>（収入）学術研究助成基金助成金(科基)</v>
          </cell>
          <cell r="E505" t="str">
            <v>1717K10337</v>
          </cell>
          <cell r="F505" t="str">
            <v>（科基）有効性が示されている心理社会的介入プログラムの脳構造への影響</v>
          </cell>
          <cell r="G505" t="str">
            <v>（科基）有効性が示されている心理社会的介</v>
          </cell>
          <cell r="H505" t="str">
            <v>科研費（基金）</v>
          </cell>
          <cell r="I505">
            <v>20170401</v>
          </cell>
          <cell r="J505">
            <v>20220331</v>
          </cell>
          <cell r="K505" t="str">
            <v>2017年度</v>
          </cell>
          <cell r="L505" t="str">
            <v>（支出）学術研究助成基金助成金(科基)</v>
          </cell>
          <cell r="M505" t="str">
            <v>直接経費</v>
          </cell>
          <cell r="N505" t="str">
            <v>科研費</v>
          </cell>
          <cell r="O505" t="str">
            <v>繰越有</v>
          </cell>
          <cell r="P505" t="str">
            <v>病）学術院（病院）</v>
          </cell>
          <cell r="Q505" t="str">
            <v>吉見　明香</v>
          </cell>
          <cell r="R505" t="str">
            <v>附属病院</v>
          </cell>
          <cell r="S505" t="str">
            <v>助教</v>
          </cell>
          <cell r="W505">
            <v>20220331</v>
          </cell>
          <cell r="X505" t="str">
            <v>開始</v>
          </cell>
          <cell r="Y505" t="str">
            <v>虎谷　裕子</v>
          </cell>
          <cell r="Z505" t="str">
            <v>研究推進部（八景）（29-）</v>
          </cell>
          <cell r="AA505" t="str">
            <v>基盤研究(C)</v>
          </cell>
          <cell r="AB505" t="str">
            <v>17K10337</v>
          </cell>
          <cell r="AC505" t="str">
            <v>許可しない</v>
          </cell>
          <cell r="AD505" t="str">
            <v>許可しない</v>
          </cell>
          <cell r="AE505" t="str">
            <v>許可しない</v>
          </cell>
          <cell r="AF505" t="str">
            <v>直接費</v>
          </cell>
          <cell r="AG505">
            <v>10952252</v>
          </cell>
          <cell r="AH505" t="str">
            <v>研）平安　良雄(19-)（H31.3.31まで）</v>
          </cell>
          <cell r="AI505">
            <v>0</v>
          </cell>
          <cell r="AJ505">
            <v>0</v>
          </cell>
          <cell r="AK505">
            <v>0</v>
          </cell>
          <cell r="AL505">
            <v>0</v>
          </cell>
          <cell r="AM505">
            <v>0</v>
          </cell>
          <cell r="AN505">
            <v>0</v>
          </cell>
          <cell r="AO505">
            <v>0</v>
          </cell>
          <cell r="AP505">
            <v>0</v>
          </cell>
          <cell r="AQ505">
            <v>0</v>
          </cell>
          <cell r="AR505">
            <v>0</v>
          </cell>
        </row>
        <row r="506">
          <cell r="A506" t="str">
            <v>1717K10337吉見　明香</v>
          </cell>
          <cell r="B506" t="str">
            <v>吉見　明香</v>
          </cell>
          <cell r="C506" t="str">
            <v>2018年度</v>
          </cell>
          <cell r="D506" t="str">
            <v>（収入）学術研究助成基金助成金(科基)</v>
          </cell>
          <cell r="E506" t="str">
            <v>1717K10337</v>
          </cell>
          <cell r="F506" t="str">
            <v>（科基）有効性が示されている心理社会的介入プログラムの脳構造への影響</v>
          </cell>
          <cell r="G506" t="str">
            <v>（科基）有効性が示されている心理社会的介</v>
          </cell>
          <cell r="H506" t="str">
            <v>科研費（基金）</v>
          </cell>
          <cell r="I506">
            <v>20170401</v>
          </cell>
          <cell r="J506">
            <v>20220331</v>
          </cell>
          <cell r="K506" t="str">
            <v>2017年度</v>
          </cell>
          <cell r="L506" t="str">
            <v>（支出）学術研究助成基金助成金(科基)</v>
          </cell>
          <cell r="M506" t="str">
            <v>直接経費</v>
          </cell>
          <cell r="N506" t="str">
            <v>科研費</v>
          </cell>
          <cell r="O506" t="str">
            <v>繰越有</v>
          </cell>
          <cell r="P506" t="str">
            <v>病）学術院（病院）</v>
          </cell>
          <cell r="Q506" t="str">
            <v>吉見　明香</v>
          </cell>
          <cell r="R506" t="str">
            <v>附属病院</v>
          </cell>
          <cell r="S506" t="str">
            <v>助教</v>
          </cell>
          <cell r="W506">
            <v>20220331</v>
          </cell>
          <cell r="X506" t="str">
            <v>開始</v>
          </cell>
          <cell r="Y506" t="str">
            <v>虎谷　裕子</v>
          </cell>
          <cell r="Z506" t="str">
            <v>研究推進部（八景）（29-）</v>
          </cell>
          <cell r="AA506" t="str">
            <v>基盤研究(C)</v>
          </cell>
          <cell r="AB506" t="str">
            <v>17K10337</v>
          </cell>
          <cell r="AC506" t="str">
            <v>許可しない</v>
          </cell>
          <cell r="AD506" t="str">
            <v>許可しない</v>
          </cell>
          <cell r="AE506" t="str">
            <v>許可しない</v>
          </cell>
          <cell r="AF506" t="str">
            <v>直接費</v>
          </cell>
          <cell r="AG506">
            <v>11001366</v>
          </cell>
          <cell r="AH506" t="str">
            <v>病附）吉見　明香（26-）</v>
          </cell>
          <cell r="AI506">
            <v>100</v>
          </cell>
          <cell r="AJ506">
            <v>0</v>
          </cell>
          <cell r="AK506">
            <v>0</v>
          </cell>
          <cell r="AL506">
            <v>0</v>
          </cell>
          <cell r="AM506">
            <v>0</v>
          </cell>
          <cell r="AN506">
            <v>453100</v>
          </cell>
          <cell r="AO506">
            <v>500000</v>
          </cell>
          <cell r="AP506">
            <v>0</v>
          </cell>
          <cell r="AQ506">
            <v>100000</v>
          </cell>
          <cell r="AR506">
            <v>853100</v>
          </cell>
        </row>
        <row r="507">
          <cell r="A507" t="str">
            <v>1717K10337吉田　晴久</v>
          </cell>
          <cell r="B507" t="str">
            <v>吉田　晴久</v>
          </cell>
          <cell r="C507" t="str">
            <v>2018年度</v>
          </cell>
          <cell r="D507" t="str">
            <v>（収入）学術研究助成基金助成金(科基)</v>
          </cell>
          <cell r="E507" t="str">
            <v>1717K10337</v>
          </cell>
          <cell r="F507" t="str">
            <v>（科基）有効性が示されている心理社会的介入プログラムの脳構造への影響</v>
          </cell>
          <cell r="G507" t="str">
            <v>（科基）有効性が示されている心理社会的介</v>
          </cell>
          <cell r="H507" t="str">
            <v>科研費（基金）</v>
          </cell>
          <cell r="I507">
            <v>20170401</v>
          </cell>
          <cell r="J507">
            <v>20220331</v>
          </cell>
          <cell r="K507" t="str">
            <v>2017年度</v>
          </cell>
          <cell r="L507" t="str">
            <v>（支出）学術研究助成基金助成金(科基)</v>
          </cell>
          <cell r="M507" t="str">
            <v>直接経費</v>
          </cell>
          <cell r="N507" t="str">
            <v>科研費</v>
          </cell>
          <cell r="O507" t="str">
            <v>繰越有</v>
          </cell>
          <cell r="P507" t="str">
            <v>病）学術院（病院）</v>
          </cell>
          <cell r="Q507" t="str">
            <v>吉見　明香</v>
          </cell>
          <cell r="R507" t="str">
            <v>附属病院</v>
          </cell>
          <cell r="S507" t="str">
            <v>助教</v>
          </cell>
          <cell r="W507">
            <v>20220331</v>
          </cell>
          <cell r="X507" t="str">
            <v>開始</v>
          </cell>
          <cell r="Y507" t="str">
            <v>虎谷　裕子</v>
          </cell>
          <cell r="Z507" t="str">
            <v>研究推進部（八景）（29-）</v>
          </cell>
          <cell r="AA507" t="str">
            <v>基盤研究(C)</v>
          </cell>
          <cell r="AB507" t="str">
            <v>17K10337</v>
          </cell>
          <cell r="AC507" t="str">
            <v>許可しない</v>
          </cell>
          <cell r="AD507" t="str">
            <v>許可しない</v>
          </cell>
          <cell r="AE507" t="str">
            <v>許可しない</v>
          </cell>
          <cell r="AF507" t="str">
            <v>直接費</v>
          </cell>
          <cell r="AG507">
            <v>11001451</v>
          </cell>
          <cell r="AH507" t="str">
            <v>病附）吉田　晴久（H28-）</v>
          </cell>
          <cell r="AI507">
            <v>0</v>
          </cell>
          <cell r="AJ507">
            <v>0</v>
          </cell>
          <cell r="AK507">
            <v>0</v>
          </cell>
          <cell r="AL507">
            <v>0</v>
          </cell>
          <cell r="AM507">
            <v>0</v>
          </cell>
          <cell r="AN507">
            <v>0</v>
          </cell>
          <cell r="AO507">
            <v>0</v>
          </cell>
          <cell r="AP507">
            <v>100000</v>
          </cell>
          <cell r="AQ507">
            <v>0</v>
          </cell>
          <cell r="AR507">
            <v>100000</v>
          </cell>
        </row>
        <row r="508">
          <cell r="A508" t="str">
            <v>1717K10486幡多　政治</v>
          </cell>
          <cell r="B508" t="str">
            <v>幡多　政治</v>
          </cell>
          <cell r="C508" t="str">
            <v>2018年度</v>
          </cell>
          <cell r="D508" t="str">
            <v>（収入）学術研究助成基金助成金(科基)</v>
          </cell>
          <cell r="E508" t="str">
            <v>1717K10486</v>
          </cell>
          <cell r="F508" t="str">
            <v>（科基）体幹部放射線治療における呼吸性移動　－四次元アルゴリズム解析と治療法の標準化－</v>
          </cell>
          <cell r="G508" t="str">
            <v>（科基）体幹部放射線治療における呼吸性移</v>
          </cell>
          <cell r="H508" t="str">
            <v>科研費（基金）</v>
          </cell>
          <cell r="I508">
            <v>20170401</v>
          </cell>
          <cell r="J508">
            <v>20200331</v>
          </cell>
          <cell r="K508" t="str">
            <v>2017年度</v>
          </cell>
          <cell r="L508" t="str">
            <v>（支出）学術研究助成基金助成金(科基)</v>
          </cell>
          <cell r="M508" t="str">
            <v>直接経費</v>
          </cell>
          <cell r="N508" t="str">
            <v>科研費</v>
          </cell>
          <cell r="O508" t="str">
            <v>繰越有</v>
          </cell>
          <cell r="P508" t="str">
            <v>研）学術院（福浦）</v>
          </cell>
          <cell r="Q508" t="str">
            <v>幡多　政治</v>
          </cell>
          <cell r="R508" t="str">
            <v>医学研究科</v>
          </cell>
          <cell r="S508" t="str">
            <v>教授</v>
          </cell>
          <cell r="W508">
            <v>20200331</v>
          </cell>
          <cell r="X508" t="str">
            <v>開始</v>
          </cell>
          <cell r="Y508" t="str">
            <v>虎谷　裕子</v>
          </cell>
          <cell r="Z508" t="str">
            <v>研究推進部（八景）（29-）</v>
          </cell>
          <cell r="AA508" t="str">
            <v>基盤研究(C)</v>
          </cell>
          <cell r="AB508" t="str">
            <v>17K10486</v>
          </cell>
          <cell r="AC508" t="str">
            <v>許可しない</v>
          </cell>
          <cell r="AD508" t="str">
            <v>許可しない</v>
          </cell>
          <cell r="AE508" t="str">
            <v>許可しない</v>
          </cell>
          <cell r="AF508" t="str">
            <v>直接費</v>
          </cell>
          <cell r="AG508">
            <v>10952246</v>
          </cell>
          <cell r="AH508" t="str">
            <v>研）幡多　政治(19-)</v>
          </cell>
          <cell r="AI508">
            <v>100</v>
          </cell>
          <cell r="AJ508">
            <v>0</v>
          </cell>
          <cell r="AK508">
            <v>0</v>
          </cell>
          <cell r="AL508">
            <v>0</v>
          </cell>
          <cell r="AM508">
            <v>0</v>
          </cell>
          <cell r="AN508">
            <v>0</v>
          </cell>
          <cell r="AO508">
            <v>700000</v>
          </cell>
          <cell r="AP508">
            <v>0</v>
          </cell>
          <cell r="AQ508">
            <v>0</v>
          </cell>
          <cell r="AR508">
            <v>700000</v>
          </cell>
        </row>
        <row r="509">
          <cell r="A509" t="str">
            <v>1717K10487荻野　伊知朗</v>
          </cell>
          <cell r="B509" t="str">
            <v>荻野　伊知朗</v>
          </cell>
          <cell r="C509" t="str">
            <v>2018年度</v>
          </cell>
          <cell r="D509" t="str">
            <v>（収入）学術研究助成基金助成金(科基)</v>
          </cell>
          <cell r="E509" t="str">
            <v>1717K10487</v>
          </cell>
          <cell r="F509" t="str">
            <v>（科基）リン酸カルシウムペーストを用いた乳がん温存療法の研究</v>
          </cell>
          <cell r="G509" t="str">
            <v>（科基）リン酸カルシウムペーストを用いた</v>
          </cell>
          <cell r="H509" t="str">
            <v>科研費（基金）</v>
          </cell>
          <cell r="I509">
            <v>20170401</v>
          </cell>
          <cell r="J509">
            <v>20200331</v>
          </cell>
          <cell r="K509" t="str">
            <v>2017年度</v>
          </cell>
          <cell r="L509" t="str">
            <v>（支出）学術研究助成基金助成金(科基)</v>
          </cell>
          <cell r="M509" t="str">
            <v>直接経費</v>
          </cell>
          <cell r="N509" t="str">
            <v>科研費</v>
          </cell>
          <cell r="O509" t="str">
            <v>繰越有</v>
          </cell>
          <cell r="P509" t="str">
            <v>病）学術院（病院）</v>
          </cell>
          <cell r="Q509" t="str">
            <v>荻野　伊知朗</v>
          </cell>
          <cell r="R509" t="str">
            <v>センター病院</v>
          </cell>
          <cell r="S509" t="str">
            <v>准教授</v>
          </cell>
          <cell r="W509">
            <v>20200331</v>
          </cell>
          <cell r="X509" t="str">
            <v>開始</v>
          </cell>
          <cell r="Y509" t="str">
            <v>虎谷　裕子</v>
          </cell>
          <cell r="Z509" t="str">
            <v>研究推進部（八景）（29-）</v>
          </cell>
          <cell r="AA509" t="str">
            <v>基盤研究(C)</v>
          </cell>
          <cell r="AB509" t="str">
            <v>17K10487</v>
          </cell>
          <cell r="AC509" t="str">
            <v>許可しない</v>
          </cell>
          <cell r="AD509" t="str">
            <v>許可しない</v>
          </cell>
          <cell r="AE509" t="str">
            <v>許可しない</v>
          </cell>
          <cell r="AF509" t="str">
            <v>直接費</v>
          </cell>
          <cell r="AG509">
            <v>11005172</v>
          </cell>
          <cell r="AH509" t="str">
            <v>病）荻野　伊知朗</v>
          </cell>
          <cell r="AI509">
            <v>100</v>
          </cell>
          <cell r="AJ509">
            <v>0</v>
          </cell>
          <cell r="AK509">
            <v>0</v>
          </cell>
          <cell r="AL509">
            <v>0</v>
          </cell>
          <cell r="AM509">
            <v>0</v>
          </cell>
          <cell r="AN509">
            <v>490533</v>
          </cell>
          <cell r="AO509">
            <v>1800000</v>
          </cell>
          <cell r="AP509">
            <v>0</v>
          </cell>
          <cell r="AQ509">
            <v>100000</v>
          </cell>
          <cell r="AR509">
            <v>2190533</v>
          </cell>
        </row>
        <row r="510">
          <cell r="A510" t="str">
            <v>1717K10487成井　一隆</v>
          </cell>
          <cell r="B510" t="str">
            <v>成井　一隆</v>
          </cell>
          <cell r="C510" t="str">
            <v>2018年度</v>
          </cell>
          <cell r="D510" t="str">
            <v>（収入）学術研究助成基金助成金(科基)</v>
          </cell>
          <cell r="E510" t="str">
            <v>1717K10487</v>
          </cell>
          <cell r="F510" t="str">
            <v>（科基）リン酸カルシウムペーストを用いた乳がん温存療法の研究</v>
          </cell>
          <cell r="G510" t="str">
            <v>（科基）リン酸カルシウムペーストを用いた</v>
          </cell>
          <cell r="H510" t="str">
            <v>科研費（基金）</v>
          </cell>
          <cell r="I510">
            <v>20170401</v>
          </cell>
          <cell r="J510">
            <v>20200331</v>
          </cell>
          <cell r="K510" t="str">
            <v>2017年度</v>
          </cell>
          <cell r="L510" t="str">
            <v>（支出）学術研究助成基金助成金(科基)</v>
          </cell>
          <cell r="M510" t="str">
            <v>直接経費</v>
          </cell>
          <cell r="N510" t="str">
            <v>科研費</v>
          </cell>
          <cell r="O510" t="str">
            <v>繰越有</v>
          </cell>
          <cell r="P510" t="str">
            <v>病）学術院（病院）</v>
          </cell>
          <cell r="Q510" t="str">
            <v>荻野　伊知朗</v>
          </cell>
          <cell r="R510" t="str">
            <v>センター病院</v>
          </cell>
          <cell r="S510" t="str">
            <v>准教授</v>
          </cell>
          <cell r="W510">
            <v>20200331</v>
          </cell>
          <cell r="X510" t="str">
            <v>開始</v>
          </cell>
          <cell r="Y510" t="str">
            <v>虎谷　裕子</v>
          </cell>
          <cell r="Z510" t="str">
            <v>研究推進部（八景）（29-）</v>
          </cell>
          <cell r="AA510" t="str">
            <v>基盤研究(C)</v>
          </cell>
          <cell r="AB510" t="str">
            <v>17K10487</v>
          </cell>
          <cell r="AC510" t="str">
            <v>許可しない</v>
          </cell>
          <cell r="AD510" t="str">
            <v>許可しない</v>
          </cell>
          <cell r="AE510" t="str">
            <v>許可しない</v>
          </cell>
          <cell r="AF510" t="str">
            <v>直接費</v>
          </cell>
          <cell r="AG510">
            <v>11005367</v>
          </cell>
          <cell r="AH510" t="str">
            <v>病）成井　一隆（24-）</v>
          </cell>
          <cell r="AI510">
            <v>0</v>
          </cell>
          <cell r="AJ510">
            <v>0</v>
          </cell>
          <cell r="AK510">
            <v>0</v>
          </cell>
          <cell r="AL510">
            <v>0</v>
          </cell>
          <cell r="AM510">
            <v>0</v>
          </cell>
          <cell r="AN510">
            <v>55396</v>
          </cell>
          <cell r="AO510">
            <v>0</v>
          </cell>
          <cell r="AP510">
            <v>50000</v>
          </cell>
          <cell r="AQ510">
            <v>0</v>
          </cell>
          <cell r="AR510">
            <v>105396</v>
          </cell>
        </row>
        <row r="511">
          <cell r="A511" t="str">
            <v>1717K10487稲山　嘉明</v>
          </cell>
          <cell r="B511" t="str">
            <v>稲山　嘉明</v>
          </cell>
          <cell r="C511" t="str">
            <v>2018年度</v>
          </cell>
          <cell r="D511" t="str">
            <v>（収入）学術研究助成基金助成金(科基)</v>
          </cell>
          <cell r="E511" t="str">
            <v>1717K10487</v>
          </cell>
          <cell r="F511" t="str">
            <v>（科基）リン酸カルシウムペーストを用いた乳がん温存療法の研究</v>
          </cell>
          <cell r="G511" t="str">
            <v>（科基）リン酸カルシウムペーストを用いた</v>
          </cell>
          <cell r="H511" t="str">
            <v>科研費（基金）</v>
          </cell>
          <cell r="I511">
            <v>20170401</v>
          </cell>
          <cell r="J511">
            <v>20200331</v>
          </cell>
          <cell r="K511" t="str">
            <v>2017年度</v>
          </cell>
          <cell r="L511" t="str">
            <v>（支出）学術研究助成基金助成金(科基)</v>
          </cell>
          <cell r="M511" t="str">
            <v>直接経費</v>
          </cell>
          <cell r="N511" t="str">
            <v>科研費</v>
          </cell>
          <cell r="O511" t="str">
            <v>繰越有</v>
          </cell>
          <cell r="P511" t="str">
            <v>病）学術院（病院）</v>
          </cell>
          <cell r="Q511" t="str">
            <v>荻野　伊知朗</v>
          </cell>
          <cell r="R511" t="str">
            <v>センター病院</v>
          </cell>
          <cell r="S511" t="str">
            <v>准教授</v>
          </cell>
          <cell r="W511">
            <v>20200331</v>
          </cell>
          <cell r="X511" t="str">
            <v>開始</v>
          </cell>
          <cell r="Y511" t="str">
            <v>虎谷　裕子</v>
          </cell>
          <cell r="Z511" t="str">
            <v>研究推進部（八景）（29-）</v>
          </cell>
          <cell r="AA511" t="str">
            <v>基盤研究(C)</v>
          </cell>
          <cell r="AB511" t="str">
            <v>17K10487</v>
          </cell>
          <cell r="AC511" t="str">
            <v>許可しない</v>
          </cell>
          <cell r="AD511" t="str">
            <v>許可しない</v>
          </cell>
          <cell r="AE511" t="str">
            <v>許可しない</v>
          </cell>
          <cell r="AF511" t="str">
            <v>直接費</v>
          </cell>
          <cell r="AG511">
            <v>11005421</v>
          </cell>
          <cell r="AH511" t="str">
            <v>病）稲山　嘉明（25-）</v>
          </cell>
          <cell r="AI511">
            <v>0</v>
          </cell>
          <cell r="AJ511">
            <v>0</v>
          </cell>
          <cell r="AK511">
            <v>0</v>
          </cell>
          <cell r="AL511">
            <v>0</v>
          </cell>
          <cell r="AM511">
            <v>0</v>
          </cell>
          <cell r="AN511">
            <v>2800</v>
          </cell>
          <cell r="AO511">
            <v>0</v>
          </cell>
          <cell r="AP511">
            <v>50000</v>
          </cell>
          <cell r="AQ511">
            <v>0</v>
          </cell>
          <cell r="AR511">
            <v>52800</v>
          </cell>
        </row>
        <row r="512">
          <cell r="A512" t="str">
            <v>1717K10517谷口　英樹</v>
          </cell>
          <cell r="B512" t="str">
            <v>谷口　英樹</v>
          </cell>
          <cell r="C512" t="str">
            <v>2018年度</v>
          </cell>
          <cell r="D512" t="str">
            <v>（収入）学術研究助成基金助成金(科基)</v>
          </cell>
          <cell r="E512" t="str">
            <v>1717K10517</v>
          </cell>
          <cell r="F512" t="str">
            <v>（科基）微小環境を伴うヒト膵オルガノイドの再構成に基づく新規膵癌薬剤評価系の構築</v>
          </cell>
          <cell r="G512" t="str">
            <v>（科基）微小環境を伴うヒト膵オルガノイド</v>
          </cell>
          <cell r="H512" t="str">
            <v>科研費（基金）</v>
          </cell>
          <cell r="I512">
            <v>20170401</v>
          </cell>
          <cell r="J512">
            <v>20200331</v>
          </cell>
          <cell r="K512" t="str">
            <v>2017年度</v>
          </cell>
          <cell r="L512" t="str">
            <v>（支出）学術研究助成基金助成金(科基)</v>
          </cell>
          <cell r="M512" t="str">
            <v>直接経費</v>
          </cell>
          <cell r="N512" t="str">
            <v>科研費</v>
          </cell>
          <cell r="O512" t="str">
            <v>繰越有</v>
          </cell>
          <cell r="P512" t="str">
            <v>客)客員教員等(医学・病院等）</v>
          </cell>
          <cell r="Q512" t="str">
            <v>上野　康晴</v>
          </cell>
          <cell r="R512" t="str">
            <v>医学研究科</v>
          </cell>
          <cell r="S512" t="str">
            <v>特任助教</v>
          </cell>
          <cell r="W512">
            <v>20200331</v>
          </cell>
          <cell r="X512" t="str">
            <v>開始</v>
          </cell>
          <cell r="Y512" t="str">
            <v>山本　晶子</v>
          </cell>
          <cell r="Z512" t="str">
            <v>研究推進部（八景）（29-）</v>
          </cell>
          <cell r="AA512" t="str">
            <v>基盤研究(C)</v>
          </cell>
          <cell r="AB512" t="str">
            <v>17K10517</v>
          </cell>
          <cell r="AC512" t="str">
            <v>許可しない</v>
          </cell>
          <cell r="AD512" t="str">
            <v>許可しない</v>
          </cell>
          <cell r="AE512" t="str">
            <v>許可しない</v>
          </cell>
          <cell r="AF512" t="str">
            <v>直接費</v>
          </cell>
          <cell r="AG512">
            <v>10952211</v>
          </cell>
          <cell r="AH512" t="str">
            <v>研）谷口　英樹(19-)</v>
          </cell>
          <cell r="AI512">
            <v>0</v>
          </cell>
          <cell r="AJ512">
            <v>0</v>
          </cell>
          <cell r="AK512">
            <v>0</v>
          </cell>
          <cell r="AL512">
            <v>0</v>
          </cell>
          <cell r="AM512">
            <v>0</v>
          </cell>
          <cell r="AN512">
            <v>0</v>
          </cell>
          <cell r="AO512">
            <v>0</v>
          </cell>
          <cell r="AP512">
            <v>300000</v>
          </cell>
          <cell r="AQ512">
            <v>0</v>
          </cell>
          <cell r="AR512">
            <v>300000</v>
          </cell>
        </row>
        <row r="513">
          <cell r="A513" t="str">
            <v>1717K10517上野　康晴</v>
          </cell>
          <cell r="B513" t="str">
            <v>上野　康晴</v>
          </cell>
          <cell r="C513" t="str">
            <v>2018年度</v>
          </cell>
          <cell r="D513" t="str">
            <v>（収入）学術研究助成基金助成金(科基)</v>
          </cell>
          <cell r="E513" t="str">
            <v>1717K10517</v>
          </cell>
          <cell r="F513" t="str">
            <v>（科基）微小環境を伴うヒト膵オルガノイドの再構成に基づく新規膵癌薬剤評価系の構築</v>
          </cell>
          <cell r="G513" t="str">
            <v>（科基）微小環境を伴うヒト膵オルガノイド</v>
          </cell>
          <cell r="H513" t="str">
            <v>科研費（基金）</v>
          </cell>
          <cell r="I513">
            <v>20170401</v>
          </cell>
          <cell r="J513">
            <v>20200331</v>
          </cell>
          <cell r="K513" t="str">
            <v>2017年度</v>
          </cell>
          <cell r="L513" t="str">
            <v>（支出）学術研究助成基金助成金(科基)</v>
          </cell>
          <cell r="M513" t="str">
            <v>直接経費</v>
          </cell>
          <cell r="N513" t="str">
            <v>科研費</v>
          </cell>
          <cell r="O513" t="str">
            <v>繰越有</v>
          </cell>
          <cell r="P513" t="str">
            <v>客)客員教員等(医学・病院等）</v>
          </cell>
          <cell r="Q513" t="str">
            <v>上野　康晴</v>
          </cell>
          <cell r="R513" t="str">
            <v>医学研究科</v>
          </cell>
          <cell r="S513" t="str">
            <v>特任助教</v>
          </cell>
          <cell r="W513">
            <v>20200331</v>
          </cell>
          <cell r="X513" t="str">
            <v>開始</v>
          </cell>
          <cell r="Y513" t="str">
            <v>山本　晶子</v>
          </cell>
          <cell r="Z513" t="str">
            <v>研究推進部（八景）（29-）</v>
          </cell>
          <cell r="AA513" t="str">
            <v>基盤研究(C)</v>
          </cell>
          <cell r="AB513" t="str">
            <v>17K10517</v>
          </cell>
          <cell r="AC513" t="str">
            <v>許可しない</v>
          </cell>
          <cell r="AD513" t="str">
            <v>許可しない</v>
          </cell>
          <cell r="AE513" t="str">
            <v>許可しない</v>
          </cell>
          <cell r="AF513" t="str">
            <v>直接費</v>
          </cell>
          <cell r="AG513">
            <v>11351120</v>
          </cell>
          <cell r="AH513" t="str">
            <v>客）上野　康晴（30-）</v>
          </cell>
          <cell r="AI513">
            <v>100</v>
          </cell>
          <cell r="AJ513">
            <v>0</v>
          </cell>
          <cell r="AK513">
            <v>0</v>
          </cell>
          <cell r="AL513">
            <v>0</v>
          </cell>
          <cell r="AM513">
            <v>0</v>
          </cell>
          <cell r="AN513">
            <v>0</v>
          </cell>
          <cell r="AO513">
            <v>0</v>
          </cell>
          <cell r="AP513">
            <v>1202011</v>
          </cell>
          <cell r="AQ513">
            <v>300000</v>
          </cell>
          <cell r="AR513">
            <v>902011</v>
          </cell>
        </row>
        <row r="514">
          <cell r="A514" t="str">
            <v>1717K10557谷口　英樹</v>
          </cell>
          <cell r="B514" t="str">
            <v>谷口　英樹</v>
          </cell>
          <cell r="C514" t="str">
            <v>2018年度</v>
          </cell>
          <cell r="D514" t="str">
            <v>（収入）学術研究助成基金助成金(科基)</v>
          </cell>
          <cell r="E514" t="str">
            <v>1717K10557</v>
          </cell>
          <cell r="F514" t="str">
            <v>（科基）新規モデル系を用いた癌の神経浸潤における細胞間相互作用因子の探索</v>
          </cell>
          <cell r="G514" t="str">
            <v>（科基）新規モデル系を用いた癌の神経浸潤</v>
          </cell>
          <cell r="H514" t="str">
            <v>科研費（基金）</v>
          </cell>
          <cell r="I514">
            <v>20170401</v>
          </cell>
          <cell r="J514">
            <v>20200331</v>
          </cell>
          <cell r="K514" t="str">
            <v>2017年度</v>
          </cell>
          <cell r="L514" t="str">
            <v>（支出）学術研究助成基金助成金(科基)</v>
          </cell>
          <cell r="M514" t="str">
            <v>直接経費</v>
          </cell>
          <cell r="N514" t="str">
            <v>科研費</v>
          </cell>
          <cell r="O514" t="str">
            <v>繰越有</v>
          </cell>
          <cell r="P514" t="str">
            <v>客)客員教員等(医学・病院等）</v>
          </cell>
          <cell r="Q514" t="str">
            <v>岡本　理志</v>
          </cell>
          <cell r="R514" t="str">
            <v>医学研究科</v>
          </cell>
          <cell r="S514" t="str">
            <v>特任講師</v>
          </cell>
          <cell r="W514">
            <v>20200331</v>
          </cell>
          <cell r="X514" t="str">
            <v>開始</v>
          </cell>
          <cell r="Y514" t="str">
            <v>虎谷　裕子</v>
          </cell>
          <cell r="Z514" t="str">
            <v>研究推進部（八景）（29-）</v>
          </cell>
          <cell r="AA514" t="str">
            <v>基盤研究(C)</v>
          </cell>
          <cell r="AB514" t="str">
            <v>17K10557</v>
          </cell>
          <cell r="AC514" t="str">
            <v>許可しない</v>
          </cell>
          <cell r="AD514" t="str">
            <v>許可しない</v>
          </cell>
          <cell r="AE514" t="str">
            <v>許可しない</v>
          </cell>
          <cell r="AF514" t="str">
            <v>直接費</v>
          </cell>
          <cell r="AG514">
            <v>10952211</v>
          </cell>
          <cell r="AH514" t="str">
            <v>研）谷口　英樹(19-)</v>
          </cell>
          <cell r="AI514">
            <v>0</v>
          </cell>
          <cell r="AJ514">
            <v>0</v>
          </cell>
          <cell r="AK514">
            <v>0</v>
          </cell>
          <cell r="AL514">
            <v>0</v>
          </cell>
          <cell r="AM514">
            <v>0</v>
          </cell>
          <cell r="AN514">
            <v>0</v>
          </cell>
          <cell r="AO514">
            <v>0</v>
          </cell>
          <cell r="AP514">
            <v>150000</v>
          </cell>
          <cell r="AQ514">
            <v>0</v>
          </cell>
          <cell r="AR514">
            <v>150000</v>
          </cell>
        </row>
        <row r="515">
          <cell r="A515" t="str">
            <v>1717K10557岡本　理志</v>
          </cell>
          <cell r="B515" t="str">
            <v>岡本　理志</v>
          </cell>
          <cell r="C515" t="str">
            <v>2018年度</v>
          </cell>
          <cell r="D515" t="str">
            <v>（収入）学術研究助成基金助成金(科基)</v>
          </cell>
          <cell r="E515" t="str">
            <v>1717K10557</v>
          </cell>
          <cell r="F515" t="str">
            <v>（科基）新規モデル系を用いた癌の神経浸潤における細胞間相互作用因子の探索</v>
          </cell>
          <cell r="G515" t="str">
            <v>（科基）新規モデル系を用いた癌の神経浸潤</v>
          </cell>
          <cell r="H515" t="str">
            <v>科研費（基金）</v>
          </cell>
          <cell r="I515">
            <v>20170401</v>
          </cell>
          <cell r="J515">
            <v>20200331</v>
          </cell>
          <cell r="K515" t="str">
            <v>2017年度</v>
          </cell>
          <cell r="L515" t="str">
            <v>（支出）学術研究助成基金助成金(科基)</v>
          </cell>
          <cell r="M515" t="str">
            <v>直接経費</v>
          </cell>
          <cell r="N515" t="str">
            <v>科研費</v>
          </cell>
          <cell r="O515" t="str">
            <v>繰越有</v>
          </cell>
          <cell r="P515" t="str">
            <v>客)客員教員等(医学・病院等）</v>
          </cell>
          <cell r="Q515" t="str">
            <v>岡本　理志</v>
          </cell>
          <cell r="R515" t="str">
            <v>医学研究科</v>
          </cell>
          <cell r="S515" t="str">
            <v>特任講師</v>
          </cell>
          <cell r="W515">
            <v>20200331</v>
          </cell>
          <cell r="X515" t="str">
            <v>開始</v>
          </cell>
          <cell r="Y515" t="str">
            <v>虎谷　裕子</v>
          </cell>
          <cell r="Z515" t="str">
            <v>研究推進部（八景）（29-）</v>
          </cell>
          <cell r="AA515" t="str">
            <v>基盤研究(C)</v>
          </cell>
          <cell r="AB515" t="str">
            <v>17K10557</v>
          </cell>
          <cell r="AC515" t="str">
            <v>許可しない</v>
          </cell>
          <cell r="AD515" t="str">
            <v>許可しない</v>
          </cell>
          <cell r="AE515" t="str">
            <v>許可しない</v>
          </cell>
          <cell r="AF515" t="str">
            <v>直接費</v>
          </cell>
          <cell r="AG515">
            <v>11351063</v>
          </cell>
          <cell r="AH515" t="str">
            <v>客）岡本　理志（29-）</v>
          </cell>
          <cell r="AI515">
            <v>100</v>
          </cell>
          <cell r="AJ515">
            <v>0</v>
          </cell>
          <cell r="AK515">
            <v>0</v>
          </cell>
          <cell r="AL515">
            <v>0</v>
          </cell>
          <cell r="AM515">
            <v>0</v>
          </cell>
          <cell r="AN515">
            <v>87293</v>
          </cell>
          <cell r="AO515">
            <v>1000000</v>
          </cell>
          <cell r="AP515">
            <v>0</v>
          </cell>
          <cell r="AQ515">
            <v>300000</v>
          </cell>
          <cell r="AR515">
            <v>787293</v>
          </cell>
        </row>
        <row r="516">
          <cell r="A516" t="str">
            <v>1717K10557上野　康晴</v>
          </cell>
          <cell r="B516" t="str">
            <v>上野　康晴</v>
          </cell>
          <cell r="C516" t="str">
            <v>2018年度</v>
          </cell>
          <cell r="D516" t="str">
            <v>（収入）学術研究助成基金助成金(科基)</v>
          </cell>
          <cell r="E516" t="str">
            <v>1717K10557</v>
          </cell>
          <cell r="F516" t="str">
            <v>（科基）新規モデル系を用いた癌の神経浸潤における細胞間相互作用因子の探索</v>
          </cell>
          <cell r="G516" t="str">
            <v>（科基）新規モデル系を用いた癌の神経浸潤</v>
          </cell>
          <cell r="H516" t="str">
            <v>科研費（基金）</v>
          </cell>
          <cell r="I516">
            <v>20170401</v>
          </cell>
          <cell r="J516">
            <v>20200331</v>
          </cell>
          <cell r="K516" t="str">
            <v>2017年度</v>
          </cell>
          <cell r="L516" t="str">
            <v>（支出）学術研究助成基金助成金(科基)</v>
          </cell>
          <cell r="M516" t="str">
            <v>直接経費</v>
          </cell>
          <cell r="N516" t="str">
            <v>科研費</v>
          </cell>
          <cell r="O516" t="str">
            <v>繰越有</v>
          </cell>
          <cell r="P516" t="str">
            <v>客)客員教員等(医学・病院等）</v>
          </cell>
          <cell r="Q516" t="str">
            <v>岡本　理志</v>
          </cell>
          <cell r="R516" t="str">
            <v>医学研究科</v>
          </cell>
          <cell r="S516" t="str">
            <v>特任講師</v>
          </cell>
          <cell r="W516">
            <v>20200331</v>
          </cell>
          <cell r="X516" t="str">
            <v>開始</v>
          </cell>
          <cell r="Y516" t="str">
            <v>虎谷　裕子</v>
          </cell>
          <cell r="Z516" t="str">
            <v>研究推進部（八景）（29-）</v>
          </cell>
          <cell r="AA516" t="str">
            <v>基盤研究(C)</v>
          </cell>
          <cell r="AB516" t="str">
            <v>17K10557</v>
          </cell>
          <cell r="AC516" t="str">
            <v>許可しない</v>
          </cell>
          <cell r="AD516" t="str">
            <v>許可しない</v>
          </cell>
          <cell r="AE516" t="str">
            <v>許可しない</v>
          </cell>
          <cell r="AF516" t="str">
            <v>直接費</v>
          </cell>
          <cell r="AG516">
            <v>11351120</v>
          </cell>
          <cell r="AH516" t="str">
            <v>客）上野　康晴（30-）</v>
          </cell>
          <cell r="AI516">
            <v>0</v>
          </cell>
          <cell r="AJ516">
            <v>0</v>
          </cell>
          <cell r="AK516">
            <v>0</v>
          </cell>
          <cell r="AL516">
            <v>0</v>
          </cell>
          <cell r="AM516">
            <v>0</v>
          </cell>
          <cell r="AN516">
            <v>0</v>
          </cell>
          <cell r="AO516">
            <v>0</v>
          </cell>
          <cell r="AP516">
            <v>150000</v>
          </cell>
          <cell r="AQ516">
            <v>0</v>
          </cell>
          <cell r="AR516">
            <v>150000</v>
          </cell>
        </row>
        <row r="517">
          <cell r="A517" t="str">
            <v>1717K10600佐藤　勉</v>
          </cell>
          <cell r="B517" t="str">
            <v>佐藤　勉</v>
          </cell>
          <cell r="C517" t="str">
            <v>2018年度</v>
          </cell>
          <cell r="D517" t="str">
            <v>（収入）学術研究助成基金助成金(科基)</v>
          </cell>
          <cell r="E517" t="str">
            <v>1717K10600</v>
          </cell>
          <cell r="F517" t="str">
            <v>（科基）食道胃接合部腺癌における個別化治療を目的としたバイオマーカー解析</v>
          </cell>
          <cell r="G517" t="str">
            <v>（科基）食道胃接合部腺癌における個別化治</v>
          </cell>
          <cell r="H517" t="str">
            <v>科研費（基金）</v>
          </cell>
          <cell r="I517">
            <v>20170401</v>
          </cell>
          <cell r="J517">
            <v>20200331</v>
          </cell>
          <cell r="K517" t="str">
            <v>2017年度</v>
          </cell>
          <cell r="L517" t="str">
            <v>（支出）学術研究助成基金助成金(科基)</v>
          </cell>
          <cell r="M517" t="str">
            <v>直接経費</v>
          </cell>
          <cell r="N517" t="str">
            <v>科研費</v>
          </cell>
          <cell r="O517" t="str">
            <v>繰越有</v>
          </cell>
          <cell r="P517" t="str">
            <v>研）学術院（福浦）</v>
          </cell>
          <cell r="Q517" t="str">
            <v>佐藤　勉</v>
          </cell>
          <cell r="R517" t="str">
            <v>医学研究科</v>
          </cell>
          <cell r="S517" t="str">
            <v>講師</v>
          </cell>
          <cell r="W517">
            <v>20200331</v>
          </cell>
          <cell r="X517" t="str">
            <v>開始</v>
          </cell>
          <cell r="Y517" t="str">
            <v>虎谷　裕子</v>
          </cell>
          <cell r="Z517" t="str">
            <v>研究推進部（八景）（29-）</v>
          </cell>
          <cell r="AA517" t="str">
            <v>基盤研究(C)</v>
          </cell>
          <cell r="AB517" t="str">
            <v>17K10600</v>
          </cell>
          <cell r="AC517" t="str">
            <v>許可しない</v>
          </cell>
          <cell r="AD517" t="str">
            <v>許可しない</v>
          </cell>
          <cell r="AE517" t="str">
            <v>許可しない</v>
          </cell>
          <cell r="AF517" t="str">
            <v>直接費</v>
          </cell>
          <cell r="AG517">
            <v>10952227</v>
          </cell>
          <cell r="AH517" t="str">
            <v>研）佐藤　勉（29-）</v>
          </cell>
          <cell r="AI517">
            <v>100</v>
          </cell>
          <cell r="AJ517">
            <v>0</v>
          </cell>
          <cell r="AK517">
            <v>0</v>
          </cell>
          <cell r="AL517">
            <v>0</v>
          </cell>
          <cell r="AM517">
            <v>0</v>
          </cell>
          <cell r="AN517">
            <v>0</v>
          </cell>
          <cell r="AO517">
            <v>1200000</v>
          </cell>
          <cell r="AP517">
            <v>0</v>
          </cell>
          <cell r="AQ517">
            <v>400000</v>
          </cell>
          <cell r="AR517">
            <v>800000</v>
          </cell>
        </row>
        <row r="518">
          <cell r="A518" t="str">
            <v>1717K10600大島　貴</v>
          </cell>
          <cell r="B518" t="str">
            <v>大島　貴</v>
          </cell>
          <cell r="C518" t="str">
            <v>2018年度</v>
          </cell>
          <cell r="D518" t="str">
            <v>（収入）学術研究助成基金助成金(科基)</v>
          </cell>
          <cell r="E518" t="str">
            <v>1717K10600</v>
          </cell>
          <cell r="F518" t="str">
            <v>（科基）食道胃接合部腺癌における個別化治療を目的としたバイオマーカー解析</v>
          </cell>
          <cell r="G518" t="str">
            <v>（科基）食道胃接合部腺癌における個別化治</v>
          </cell>
          <cell r="H518" t="str">
            <v>科研費（基金）</v>
          </cell>
          <cell r="I518">
            <v>20170401</v>
          </cell>
          <cell r="J518">
            <v>20200331</v>
          </cell>
          <cell r="K518" t="str">
            <v>2017年度</v>
          </cell>
          <cell r="L518" t="str">
            <v>（支出）学術研究助成基金助成金(科基)</v>
          </cell>
          <cell r="M518" t="str">
            <v>直接経費</v>
          </cell>
          <cell r="N518" t="str">
            <v>科研費</v>
          </cell>
          <cell r="O518" t="str">
            <v>繰越有</v>
          </cell>
          <cell r="P518" t="str">
            <v>研）学術院（福浦）</v>
          </cell>
          <cell r="Q518" t="str">
            <v>佐藤　勉</v>
          </cell>
          <cell r="R518" t="str">
            <v>医学研究科</v>
          </cell>
          <cell r="S518" t="str">
            <v>講師</v>
          </cell>
          <cell r="W518">
            <v>20200331</v>
          </cell>
          <cell r="X518" t="str">
            <v>開始</v>
          </cell>
          <cell r="Y518" t="str">
            <v>虎谷　裕子</v>
          </cell>
          <cell r="Z518" t="str">
            <v>研究推進部（八景）（29-）</v>
          </cell>
          <cell r="AA518" t="str">
            <v>基盤研究(C)</v>
          </cell>
          <cell r="AB518" t="str">
            <v>17K10600</v>
          </cell>
          <cell r="AC518" t="str">
            <v>許可しない</v>
          </cell>
          <cell r="AD518" t="str">
            <v>許可しない</v>
          </cell>
          <cell r="AE518" t="str">
            <v>許可しない</v>
          </cell>
          <cell r="AF518" t="str">
            <v>直接費</v>
          </cell>
          <cell r="AG518">
            <v>11351128</v>
          </cell>
          <cell r="AH518" t="str">
            <v>客）大島　貴（30-）</v>
          </cell>
          <cell r="AI518">
            <v>0</v>
          </cell>
          <cell r="AJ518">
            <v>0</v>
          </cell>
          <cell r="AK518">
            <v>0</v>
          </cell>
          <cell r="AL518">
            <v>0</v>
          </cell>
          <cell r="AM518">
            <v>0</v>
          </cell>
          <cell r="AN518">
            <v>0</v>
          </cell>
          <cell r="AO518">
            <v>0</v>
          </cell>
          <cell r="AP518">
            <v>300000</v>
          </cell>
          <cell r="AQ518">
            <v>300000</v>
          </cell>
          <cell r="AR518">
            <v>0</v>
          </cell>
        </row>
        <row r="519">
          <cell r="A519" t="str">
            <v>1717K10707藪下　泰宏</v>
          </cell>
          <cell r="B519" t="str">
            <v>藪下　泰宏</v>
          </cell>
          <cell r="C519" t="str">
            <v>2018年度</v>
          </cell>
          <cell r="D519" t="str">
            <v>（収入）学術研究助成基金助成金(科基)</v>
          </cell>
          <cell r="E519" t="str">
            <v>1717K10707</v>
          </cell>
          <cell r="F519" t="str">
            <v>（科基）膵癌・膵前癌病変における神経軸索ガイダンス因子CRMP4の機能の解明</v>
          </cell>
          <cell r="G519" t="str">
            <v>（科基）膵癌・膵前癌病変における神経軸索</v>
          </cell>
          <cell r="H519" t="str">
            <v>科研費（基金）</v>
          </cell>
          <cell r="I519">
            <v>20170401</v>
          </cell>
          <cell r="J519">
            <v>20200331</v>
          </cell>
          <cell r="K519" t="str">
            <v>2017年度</v>
          </cell>
          <cell r="L519" t="str">
            <v>（支出）学術研究助成基金助成金(科基)</v>
          </cell>
          <cell r="M519" t="str">
            <v>直接経費</v>
          </cell>
          <cell r="N519" t="str">
            <v>科研費</v>
          </cell>
          <cell r="O519" t="str">
            <v>繰越有</v>
          </cell>
          <cell r="P519" t="str">
            <v>研）学術院（福浦）</v>
          </cell>
          <cell r="Q519" t="str">
            <v>藪下　泰宏</v>
          </cell>
          <cell r="R519" t="str">
            <v>医学研究科</v>
          </cell>
          <cell r="S519" t="str">
            <v>助教</v>
          </cell>
          <cell r="W519">
            <v>20200331</v>
          </cell>
          <cell r="X519" t="str">
            <v>開始</v>
          </cell>
          <cell r="Y519" t="str">
            <v>虎谷　裕子</v>
          </cell>
          <cell r="Z519" t="str">
            <v>研究推進部（八景）（29-）</v>
          </cell>
          <cell r="AA519" t="str">
            <v>基盤研究(C)</v>
          </cell>
          <cell r="AB519" t="str">
            <v>17K10707</v>
          </cell>
          <cell r="AC519" t="str">
            <v>許可しない</v>
          </cell>
          <cell r="AD519" t="str">
            <v>許可しない</v>
          </cell>
          <cell r="AE519" t="str">
            <v>許可しない</v>
          </cell>
          <cell r="AF519" t="str">
            <v>直接費</v>
          </cell>
          <cell r="AG519">
            <v>10952108</v>
          </cell>
          <cell r="AH519" t="str">
            <v>研）藪下　泰宏（28-）</v>
          </cell>
          <cell r="AI519">
            <v>100</v>
          </cell>
          <cell r="AJ519">
            <v>0</v>
          </cell>
          <cell r="AK519">
            <v>0</v>
          </cell>
          <cell r="AL519">
            <v>0</v>
          </cell>
          <cell r="AM519">
            <v>0</v>
          </cell>
          <cell r="AN519">
            <v>0</v>
          </cell>
          <cell r="AO519">
            <v>1000000</v>
          </cell>
          <cell r="AP519">
            <v>0</v>
          </cell>
          <cell r="AQ519">
            <v>200000</v>
          </cell>
          <cell r="AR519">
            <v>800000</v>
          </cell>
        </row>
        <row r="520">
          <cell r="A520" t="str">
            <v>1717K10707遠藤　格</v>
          </cell>
          <cell r="B520" t="str">
            <v>遠藤　格</v>
          </cell>
          <cell r="C520" t="str">
            <v>2018年度</v>
          </cell>
          <cell r="D520" t="str">
            <v>（収入）学術研究助成基金助成金(科基)</v>
          </cell>
          <cell r="E520" t="str">
            <v>1717K10707</v>
          </cell>
          <cell r="F520" t="str">
            <v>（科基）膵癌・膵前癌病変における神経軸索ガイダンス因子CRMP4の機能の解明</v>
          </cell>
          <cell r="G520" t="str">
            <v>（科基）膵癌・膵前癌病変における神経軸索</v>
          </cell>
          <cell r="H520" t="str">
            <v>科研費（基金）</v>
          </cell>
          <cell r="I520">
            <v>20170401</v>
          </cell>
          <cell r="J520">
            <v>20200331</v>
          </cell>
          <cell r="K520" t="str">
            <v>2017年度</v>
          </cell>
          <cell r="L520" t="str">
            <v>（支出）学術研究助成基金助成金(科基)</v>
          </cell>
          <cell r="M520" t="str">
            <v>直接経費</v>
          </cell>
          <cell r="N520" t="str">
            <v>科研費</v>
          </cell>
          <cell r="O520" t="str">
            <v>繰越有</v>
          </cell>
          <cell r="P520" t="str">
            <v>研）学術院（福浦）</v>
          </cell>
          <cell r="Q520" t="str">
            <v>藪下　泰宏</v>
          </cell>
          <cell r="R520" t="str">
            <v>医学研究科</v>
          </cell>
          <cell r="S520" t="str">
            <v>助教</v>
          </cell>
          <cell r="W520">
            <v>20200331</v>
          </cell>
          <cell r="X520" t="str">
            <v>開始</v>
          </cell>
          <cell r="Y520" t="str">
            <v>虎谷　裕子</v>
          </cell>
          <cell r="Z520" t="str">
            <v>研究推進部（八景）（29-）</v>
          </cell>
          <cell r="AA520" t="str">
            <v>基盤研究(C)</v>
          </cell>
          <cell r="AB520" t="str">
            <v>17K10707</v>
          </cell>
          <cell r="AC520" t="str">
            <v>許可しない</v>
          </cell>
          <cell r="AD520" t="str">
            <v>許可しない</v>
          </cell>
          <cell r="AE520" t="str">
            <v>許可しない</v>
          </cell>
          <cell r="AF520" t="str">
            <v>直接費</v>
          </cell>
          <cell r="AG520">
            <v>10952132</v>
          </cell>
          <cell r="AH520" t="str">
            <v>研）遠藤　格（19-）</v>
          </cell>
          <cell r="AI520">
            <v>0</v>
          </cell>
          <cell r="AJ520">
            <v>0</v>
          </cell>
          <cell r="AK520">
            <v>0</v>
          </cell>
          <cell r="AL520">
            <v>0</v>
          </cell>
          <cell r="AM520">
            <v>0</v>
          </cell>
          <cell r="AN520">
            <v>0</v>
          </cell>
          <cell r="AO520">
            <v>0</v>
          </cell>
          <cell r="AP520">
            <v>100000</v>
          </cell>
          <cell r="AQ520">
            <v>0</v>
          </cell>
          <cell r="AR520">
            <v>100000</v>
          </cell>
        </row>
        <row r="521">
          <cell r="A521" t="str">
            <v>1717K10707廣島　幸彦</v>
          </cell>
          <cell r="B521" t="str">
            <v>廣島　幸彦</v>
          </cell>
          <cell r="C521" t="str">
            <v>2018年度</v>
          </cell>
          <cell r="D521" t="str">
            <v>（収入）学術研究助成基金助成金(科基)</v>
          </cell>
          <cell r="E521" t="str">
            <v>1717K10707</v>
          </cell>
          <cell r="F521" t="str">
            <v>（科基）膵癌・膵前癌病変における神経軸索ガイダンス因子CRMP4の機能の解明</v>
          </cell>
          <cell r="G521" t="str">
            <v>（科基）膵癌・膵前癌病変における神経軸索</v>
          </cell>
          <cell r="H521" t="str">
            <v>科研費（基金）</v>
          </cell>
          <cell r="I521">
            <v>20170401</v>
          </cell>
          <cell r="J521">
            <v>20200331</v>
          </cell>
          <cell r="K521" t="str">
            <v>2017年度</v>
          </cell>
          <cell r="L521" t="str">
            <v>（支出）学術研究助成基金助成金(科基)</v>
          </cell>
          <cell r="M521" t="str">
            <v>直接経費</v>
          </cell>
          <cell r="N521" t="str">
            <v>科研費</v>
          </cell>
          <cell r="O521" t="str">
            <v>繰越有</v>
          </cell>
          <cell r="P521" t="str">
            <v>研）学術院（福浦）</v>
          </cell>
          <cell r="Q521" t="str">
            <v>藪下　泰宏</v>
          </cell>
          <cell r="R521" t="str">
            <v>医学研究科</v>
          </cell>
          <cell r="S521" t="str">
            <v>助教</v>
          </cell>
          <cell r="W521">
            <v>20200331</v>
          </cell>
          <cell r="X521" t="str">
            <v>開始</v>
          </cell>
          <cell r="Y521" t="str">
            <v>虎谷　裕子</v>
          </cell>
          <cell r="Z521" t="str">
            <v>研究推進部（八景）（29-）</v>
          </cell>
          <cell r="AA521" t="str">
            <v>基盤研究(C)</v>
          </cell>
          <cell r="AB521" t="str">
            <v>17K10707</v>
          </cell>
          <cell r="AC521" t="str">
            <v>許可しない</v>
          </cell>
          <cell r="AD521" t="str">
            <v>許可しない</v>
          </cell>
          <cell r="AE521" t="str">
            <v>許可しない</v>
          </cell>
          <cell r="AF521" t="str">
            <v>直接費</v>
          </cell>
          <cell r="AG521">
            <v>11001476</v>
          </cell>
          <cell r="AH521" t="str">
            <v>病附）廣島　幸彦（29-）</v>
          </cell>
          <cell r="AI521">
            <v>0</v>
          </cell>
          <cell r="AJ521">
            <v>0</v>
          </cell>
          <cell r="AK521">
            <v>0</v>
          </cell>
          <cell r="AL521">
            <v>0</v>
          </cell>
          <cell r="AM521">
            <v>0</v>
          </cell>
          <cell r="AN521">
            <v>0</v>
          </cell>
          <cell r="AO521">
            <v>0</v>
          </cell>
          <cell r="AP521">
            <v>100000</v>
          </cell>
          <cell r="AQ521">
            <v>0</v>
          </cell>
          <cell r="AR521">
            <v>100000</v>
          </cell>
        </row>
        <row r="522">
          <cell r="A522" t="str">
            <v>1717K10733益田　宗孝</v>
          </cell>
          <cell r="B522" t="str">
            <v>益田　宗孝</v>
          </cell>
          <cell r="C522" t="str">
            <v>2018年度</v>
          </cell>
          <cell r="D522" t="str">
            <v>（収入）学術研究助成基金助成金(科基)</v>
          </cell>
          <cell r="E522" t="str">
            <v>1717K10733</v>
          </cell>
          <cell r="F522" t="str">
            <v>（科基）ヒト平滑筋細胞を用いた小児用小口径動脈グラフトの開発</v>
          </cell>
          <cell r="G522" t="str">
            <v>（科基）ヒト平滑筋細胞を用いた小児用小口</v>
          </cell>
          <cell r="H522" t="str">
            <v>科研費（基金）</v>
          </cell>
          <cell r="I522">
            <v>20170401</v>
          </cell>
          <cell r="J522">
            <v>20180615</v>
          </cell>
          <cell r="K522" t="str">
            <v>2017年度</v>
          </cell>
          <cell r="L522" t="str">
            <v>（支出）学術研究助成基金助成金(科基)</v>
          </cell>
          <cell r="M522" t="str">
            <v>直接経費</v>
          </cell>
          <cell r="N522" t="str">
            <v>科研費</v>
          </cell>
          <cell r="O522" t="str">
            <v>繰越有</v>
          </cell>
          <cell r="P522" t="str">
            <v>病）学術院（病院）</v>
          </cell>
          <cell r="Q522" t="str">
            <v>町田　大輔</v>
          </cell>
          <cell r="R522" t="str">
            <v>附属病院</v>
          </cell>
          <cell r="S522" t="str">
            <v>助教</v>
          </cell>
          <cell r="W522">
            <v>20180615</v>
          </cell>
          <cell r="X522" t="str">
            <v>開始</v>
          </cell>
          <cell r="Y522" t="str">
            <v>虎谷　裕子</v>
          </cell>
          <cell r="Z522" t="str">
            <v>研究推進部（八景）（29-）</v>
          </cell>
          <cell r="AA522" t="str">
            <v>基盤研究(C) ※廃止申請承認課題（H30.6.15）</v>
          </cell>
          <cell r="AB522" t="str">
            <v>17K10733</v>
          </cell>
          <cell r="AC522" t="str">
            <v>許可しない</v>
          </cell>
          <cell r="AD522" t="str">
            <v>許可しない</v>
          </cell>
          <cell r="AE522" t="str">
            <v>許可しない</v>
          </cell>
          <cell r="AF522" t="str">
            <v>直接費</v>
          </cell>
          <cell r="AG522">
            <v>10952264</v>
          </cell>
          <cell r="AH522" t="str">
            <v>研）益田　宗孝(19-)</v>
          </cell>
          <cell r="AI522">
            <v>0</v>
          </cell>
          <cell r="AJ522">
            <v>0</v>
          </cell>
          <cell r="AK522">
            <v>0</v>
          </cell>
          <cell r="AL522">
            <v>0</v>
          </cell>
          <cell r="AM522">
            <v>0</v>
          </cell>
          <cell r="AN522">
            <v>210470</v>
          </cell>
          <cell r="AO522">
            <v>0</v>
          </cell>
          <cell r="AP522">
            <v>0</v>
          </cell>
          <cell r="AQ522">
            <v>210470</v>
          </cell>
          <cell r="AR522">
            <v>0</v>
          </cell>
        </row>
        <row r="523">
          <cell r="A523" t="str">
            <v>1717K10733町田　大輔</v>
          </cell>
          <cell r="B523" t="str">
            <v>町田　大輔</v>
          </cell>
          <cell r="C523" t="str">
            <v>2018年度</v>
          </cell>
          <cell r="D523" t="str">
            <v>（収入）学術研究助成基金助成金(科基)</v>
          </cell>
          <cell r="E523" t="str">
            <v>1717K10733</v>
          </cell>
          <cell r="F523" t="str">
            <v>（科基）ヒト平滑筋細胞を用いた小児用小口径動脈グラフトの開発</v>
          </cell>
          <cell r="G523" t="str">
            <v>（科基）ヒト平滑筋細胞を用いた小児用小口</v>
          </cell>
          <cell r="H523" t="str">
            <v>科研費（基金）</v>
          </cell>
          <cell r="I523">
            <v>20170401</v>
          </cell>
          <cell r="J523">
            <v>20180615</v>
          </cell>
          <cell r="K523" t="str">
            <v>2017年度</v>
          </cell>
          <cell r="L523" t="str">
            <v>（支出）学術研究助成基金助成金(科基)</v>
          </cell>
          <cell r="M523" t="str">
            <v>直接経費</v>
          </cell>
          <cell r="N523" t="str">
            <v>科研費</v>
          </cell>
          <cell r="O523" t="str">
            <v>繰越有</v>
          </cell>
          <cell r="P523" t="str">
            <v>病）学術院（病院）</v>
          </cell>
          <cell r="Q523" t="str">
            <v>町田　大輔</v>
          </cell>
          <cell r="R523" t="str">
            <v>附属病院</v>
          </cell>
          <cell r="S523" t="str">
            <v>助教</v>
          </cell>
          <cell r="W523">
            <v>20180615</v>
          </cell>
          <cell r="X523" t="str">
            <v>開始</v>
          </cell>
          <cell r="Y523" t="str">
            <v>虎谷　裕子</v>
          </cell>
          <cell r="Z523" t="str">
            <v>研究推進部（八景）（29-）</v>
          </cell>
          <cell r="AA523" t="str">
            <v>基盤研究(C) ※廃止申請承認課題（H30.6.15）</v>
          </cell>
          <cell r="AB523" t="str">
            <v>17K10733</v>
          </cell>
          <cell r="AC523" t="str">
            <v>許可しない</v>
          </cell>
          <cell r="AD523" t="str">
            <v>許可しない</v>
          </cell>
          <cell r="AE523" t="str">
            <v>許可しない</v>
          </cell>
          <cell r="AF523" t="str">
            <v>直接費</v>
          </cell>
          <cell r="AG523">
            <v>11001369</v>
          </cell>
          <cell r="AH523" t="str">
            <v>病附）町田　大輔（26-）</v>
          </cell>
          <cell r="AI523">
            <v>100</v>
          </cell>
          <cell r="AJ523">
            <v>0</v>
          </cell>
          <cell r="AK523">
            <v>0</v>
          </cell>
          <cell r="AL523">
            <v>0</v>
          </cell>
          <cell r="AM523">
            <v>0</v>
          </cell>
          <cell r="AN523">
            <v>989530</v>
          </cell>
          <cell r="AO523">
            <v>1300000</v>
          </cell>
          <cell r="AP523">
            <v>0</v>
          </cell>
          <cell r="AQ523">
            <v>2289530</v>
          </cell>
          <cell r="AR523">
            <v>0</v>
          </cell>
        </row>
        <row r="524">
          <cell r="A524" t="str">
            <v>1717K10761益田　宗孝</v>
          </cell>
          <cell r="B524" t="str">
            <v>益田　宗孝</v>
          </cell>
          <cell r="C524" t="str">
            <v>2018年度</v>
          </cell>
          <cell r="D524" t="str">
            <v>（収入）学術研究助成基金助成金(科基)</v>
          </cell>
          <cell r="E524" t="str">
            <v>1717K10761</v>
          </cell>
          <cell r="F524" t="str">
            <v>（科基）大動脈瘤化および大動脈解離発生のメカニズム解明と予防治療の確立</v>
          </cell>
          <cell r="G524" t="str">
            <v>（科基）大動脈瘤化および大動脈解離発生の</v>
          </cell>
          <cell r="H524" t="str">
            <v>科研費（基金）</v>
          </cell>
          <cell r="I524">
            <v>20170401</v>
          </cell>
          <cell r="J524">
            <v>20200331</v>
          </cell>
          <cell r="K524" t="str">
            <v>2017年度</v>
          </cell>
          <cell r="L524" t="str">
            <v>（支出）学術研究助成基金助成金(科基)</v>
          </cell>
          <cell r="M524" t="str">
            <v>直接経費</v>
          </cell>
          <cell r="N524" t="str">
            <v>科研費</v>
          </cell>
          <cell r="O524" t="str">
            <v>繰越有</v>
          </cell>
          <cell r="P524" t="str">
            <v>研）学術院（福浦）</v>
          </cell>
          <cell r="Q524" t="str">
            <v>鈴木　伸一</v>
          </cell>
          <cell r="R524" t="str">
            <v>医学研究科</v>
          </cell>
          <cell r="S524" t="str">
            <v>准教授</v>
          </cell>
          <cell r="W524">
            <v>20200331</v>
          </cell>
          <cell r="X524" t="str">
            <v>開始</v>
          </cell>
          <cell r="Y524" t="str">
            <v>虎谷　裕子</v>
          </cell>
          <cell r="Z524" t="str">
            <v>研究推進部（八景）（29-）</v>
          </cell>
          <cell r="AA524" t="str">
            <v>基盤研究(C)</v>
          </cell>
          <cell r="AB524" t="str">
            <v>17K10761</v>
          </cell>
          <cell r="AC524" t="str">
            <v>許可しない</v>
          </cell>
          <cell r="AD524" t="str">
            <v>許可しない</v>
          </cell>
          <cell r="AE524" t="str">
            <v>許可しない</v>
          </cell>
          <cell r="AF524" t="str">
            <v>直接費</v>
          </cell>
          <cell r="AG524">
            <v>10952264</v>
          </cell>
          <cell r="AH524" t="str">
            <v>研）益田　宗孝(19-)</v>
          </cell>
          <cell r="AI524">
            <v>0</v>
          </cell>
          <cell r="AJ524">
            <v>0</v>
          </cell>
          <cell r="AK524">
            <v>0</v>
          </cell>
          <cell r="AL524">
            <v>0</v>
          </cell>
          <cell r="AM524">
            <v>0</v>
          </cell>
          <cell r="AN524">
            <v>0</v>
          </cell>
          <cell r="AO524">
            <v>0</v>
          </cell>
          <cell r="AP524">
            <v>257309</v>
          </cell>
          <cell r="AQ524">
            <v>0</v>
          </cell>
          <cell r="AR524">
            <v>257309</v>
          </cell>
        </row>
        <row r="525">
          <cell r="A525" t="str">
            <v>1717K10761横山　詩子</v>
          </cell>
          <cell r="B525" t="str">
            <v>横山　詩子</v>
          </cell>
          <cell r="C525" t="str">
            <v>2018年度</v>
          </cell>
          <cell r="D525" t="str">
            <v>（収入）学術研究助成基金助成金(科基)</v>
          </cell>
          <cell r="E525" t="str">
            <v>1717K10761</v>
          </cell>
          <cell r="F525" t="str">
            <v>（科基）大動脈瘤化および大動脈解離発生のメカニズム解明と予防治療の確立</v>
          </cell>
          <cell r="G525" t="str">
            <v>（科基）大動脈瘤化および大動脈解離発生の</v>
          </cell>
          <cell r="H525" t="str">
            <v>科研費（基金）</v>
          </cell>
          <cell r="I525">
            <v>20170401</v>
          </cell>
          <cell r="J525">
            <v>20200331</v>
          </cell>
          <cell r="K525" t="str">
            <v>2017年度</v>
          </cell>
          <cell r="L525" t="str">
            <v>（支出）学術研究助成基金助成金(科基)</v>
          </cell>
          <cell r="M525" t="str">
            <v>直接経費</v>
          </cell>
          <cell r="N525" t="str">
            <v>科研費</v>
          </cell>
          <cell r="O525" t="str">
            <v>繰越有</v>
          </cell>
          <cell r="P525" t="str">
            <v>研）学術院（福浦）</v>
          </cell>
          <cell r="Q525" t="str">
            <v>鈴木　伸一</v>
          </cell>
          <cell r="R525" t="str">
            <v>医学研究科</v>
          </cell>
          <cell r="S525" t="str">
            <v>准教授</v>
          </cell>
          <cell r="W525">
            <v>20200331</v>
          </cell>
          <cell r="X525" t="str">
            <v>開始</v>
          </cell>
          <cell r="Y525" t="str">
            <v>虎谷　裕子</v>
          </cell>
          <cell r="Z525" t="str">
            <v>研究推進部（八景）（29-）</v>
          </cell>
          <cell r="AA525" t="str">
            <v>基盤研究(C)</v>
          </cell>
          <cell r="AB525" t="str">
            <v>17K10761</v>
          </cell>
          <cell r="AC525" t="str">
            <v>許可しない</v>
          </cell>
          <cell r="AD525" t="str">
            <v>許可しない</v>
          </cell>
          <cell r="AE525" t="str">
            <v>許可しない</v>
          </cell>
          <cell r="AF525" t="str">
            <v>直接費</v>
          </cell>
          <cell r="AG525">
            <v>10952302</v>
          </cell>
          <cell r="AH525" t="str">
            <v>研）横山　詩子（20-）</v>
          </cell>
          <cell r="AI525">
            <v>0</v>
          </cell>
          <cell r="AJ525">
            <v>0</v>
          </cell>
          <cell r="AK525">
            <v>0</v>
          </cell>
          <cell r="AL525">
            <v>0</v>
          </cell>
          <cell r="AM525">
            <v>0</v>
          </cell>
          <cell r="AN525">
            <v>0</v>
          </cell>
          <cell r="AO525">
            <v>0</v>
          </cell>
          <cell r="AP525">
            <v>100000</v>
          </cell>
          <cell r="AQ525">
            <v>0</v>
          </cell>
          <cell r="AR525">
            <v>100000</v>
          </cell>
        </row>
        <row r="526">
          <cell r="A526" t="str">
            <v>1717K10761鈴木　伸一</v>
          </cell>
          <cell r="B526" t="str">
            <v>鈴木　伸一</v>
          </cell>
          <cell r="C526" t="str">
            <v>2018年度</v>
          </cell>
          <cell r="D526" t="str">
            <v>（収入）学術研究助成基金助成金(科基)</v>
          </cell>
          <cell r="E526" t="str">
            <v>1717K10761</v>
          </cell>
          <cell r="F526" t="str">
            <v>（科基）大動脈瘤化および大動脈解離発生のメカニズム解明と予防治療の確立</v>
          </cell>
          <cell r="G526" t="str">
            <v>（科基）大動脈瘤化および大動脈解離発生の</v>
          </cell>
          <cell r="H526" t="str">
            <v>科研費（基金）</v>
          </cell>
          <cell r="I526">
            <v>20170401</v>
          </cell>
          <cell r="J526">
            <v>20200331</v>
          </cell>
          <cell r="K526" t="str">
            <v>2017年度</v>
          </cell>
          <cell r="L526" t="str">
            <v>（支出）学術研究助成基金助成金(科基)</v>
          </cell>
          <cell r="M526" t="str">
            <v>直接経費</v>
          </cell>
          <cell r="N526" t="str">
            <v>科研費</v>
          </cell>
          <cell r="O526" t="str">
            <v>繰越有</v>
          </cell>
          <cell r="P526" t="str">
            <v>研）学術院（福浦）</v>
          </cell>
          <cell r="Q526" t="str">
            <v>鈴木　伸一</v>
          </cell>
          <cell r="R526" t="str">
            <v>医学研究科</v>
          </cell>
          <cell r="S526" t="str">
            <v>准教授</v>
          </cell>
          <cell r="W526">
            <v>20200331</v>
          </cell>
          <cell r="X526" t="str">
            <v>開始</v>
          </cell>
          <cell r="Y526" t="str">
            <v>虎谷　裕子</v>
          </cell>
          <cell r="Z526" t="str">
            <v>研究推進部（八景）（29-）</v>
          </cell>
          <cell r="AA526" t="str">
            <v>基盤研究(C)</v>
          </cell>
          <cell r="AB526" t="str">
            <v>17K10761</v>
          </cell>
          <cell r="AC526" t="str">
            <v>許可しない</v>
          </cell>
          <cell r="AD526" t="str">
            <v>許可しない</v>
          </cell>
          <cell r="AE526" t="str">
            <v>許可しない</v>
          </cell>
          <cell r="AF526" t="str">
            <v>直接費</v>
          </cell>
          <cell r="AG526">
            <v>11001484</v>
          </cell>
          <cell r="AH526" t="str">
            <v>病附)鈴木　伸一（30-）</v>
          </cell>
          <cell r="AI526">
            <v>100</v>
          </cell>
          <cell r="AJ526">
            <v>0</v>
          </cell>
          <cell r="AK526">
            <v>0</v>
          </cell>
          <cell r="AL526">
            <v>0</v>
          </cell>
          <cell r="AM526">
            <v>0</v>
          </cell>
          <cell r="AN526">
            <v>0</v>
          </cell>
          <cell r="AO526">
            <v>0</v>
          </cell>
          <cell r="AP526">
            <v>1200000</v>
          </cell>
          <cell r="AQ526">
            <v>407309</v>
          </cell>
          <cell r="AR526">
            <v>792691</v>
          </cell>
        </row>
        <row r="527">
          <cell r="A527" t="str">
            <v>1717K10761内田　敬二</v>
          </cell>
          <cell r="B527" t="str">
            <v>内田　敬二</v>
          </cell>
          <cell r="C527" t="str">
            <v>2018年度</v>
          </cell>
          <cell r="D527" t="str">
            <v>（収入）学術研究助成基金助成金(科基)</v>
          </cell>
          <cell r="E527" t="str">
            <v>1717K10761</v>
          </cell>
          <cell r="F527" t="str">
            <v>（科基）大動脈瘤化および大動脈解離発生のメカニズム解明と予防治療の確立</v>
          </cell>
          <cell r="G527" t="str">
            <v>（科基）大動脈瘤化および大動脈解離発生の</v>
          </cell>
          <cell r="H527" t="str">
            <v>科研費（基金）</v>
          </cell>
          <cell r="I527">
            <v>20170401</v>
          </cell>
          <cell r="J527">
            <v>20200331</v>
          </cell>
          <cell r="K527" t="str">
            <v>2017年度</v>
          </cell>
          <cell r="L527" t="str">
            <v>（支出）学術研究助成基金助成金(科基)</v>
          </cell>
          <cell r="M527" t="str">
            <v>直接経費</v>
          </cell>
          <cell r="N527" t="str">
            <v>科研費</v>
          </cell>
          <cell r="O527" t="str">
            <v>繰越有</v>
          </cell>
          <cell r="P527" t="str">
            <v>研）学術院（福浦）</v>
          </cell>
          <cell r="Q527" t="str">
            <v>鈴木　伸一</v>
          </cell>
          <cell r="R527" t="str">
            <v>医学研究科</v>
          </cell>
          <cell r="S527" t="str">
            <v>准教授</v>
          </cell>
          <cell r="W527">
            <v>20200331</v>
          </cell>
          <cell r="X527" t="str">
            <v>開始</v>
          </cell>
          <cell r="Y527" t="str">
            <v>虎谷　裕子</v>
          </cell>
          <cell r="Z527" t="str">
            <v>研究推進部（八景）（29-）</v>
          </cell>
          <cell r="AA527" t="str">
            <v>基盤研究(C)</v>
          </cell>
          <cell r="AB527" t="str">
            <v>17K10761</v>
          </cell>
          <cell r="AC527" t="str">
            <v>許可しない</v>
          </cell>
          <cell r="AD527" t="str">
            <v>許可しない</v>
          </cell>
          <cell r="AE527" t="str">
            <v>許可しない</v>
          </cell>
          <cell r="AF527" t="str">
            <v>直接費</v>
          </cell>
          <cell r="AG527">
            <v>11005035</v>
          </cell>
          <cell r="AH527" t="str">
            <v>病）内田　敬二</v>
          </cell>
          <cell r="AI527">
            <v>0</v>
          </cell>
          <cell r="AJ527">
            <v>0</v>
          </cell>
          <cell r="AK527">
            <v>0</v>
          </cell>
          <cell r="AL527">
            <v>0</v>
          </cell>
          <cell r="AM527">
            <v>0</v>
          </cell>
          <cell r="AN527">
            <v>50000</v>
          </cell>
          <cell r="AO527">
            <v>0</v>
          </cell>
          <cell r="AP527">
            <v>50000</v>
          </cell>
          <cell r="AQ527">
            <v>0</v>
          </cell>
          <cell r="AR527">
            <v>100000</v>
          </cell>
        </row>
        <row r="528">
          <cell r="A528" t="str">
            <v>1717K10903村田　英俊</v>
          </cell>
          <cell r="B528" t="str">
            <v>村田　英俊</v>
          </cell>
          <cell r="C528" t="str">
            <v>2018年度</v>
          </cell>
          <cell r="D528" t="str">
            <v>（収入）学術研究助成基金助成金(科基)</v>
          </cell>
          <cell r="E528" t="str">
            <v>1717K10903</v>
          </cell>
          <cell r="F528" t="str">
            <v>（科基）非骨傷性頚髄損傷に対する造血系サイトカインを用いた治療基盤の確立</v>
          </cell>
          <cell r="G528" t="str">
            <v>（科基）非骨傷性頚髄損傷に対する造血系サ</v>
          </cell>
          <cell r="H528" t="str">
            <v>科研費（基金）</v>
          </cell>
          <cell r="I528">
            <v>20170401</v>
          </cell>
          <cell r="J528">
            <v>20200331</v>
          </cell>
          <cell r="K528" t="str">
            <v>2017年度</v>
          </cell>
          <cell r="L528" t="str">
            <v>（支出）学術研究助成基金助成金(科基)</v>
          </cell>
          <cell r="M528" t="str">
            <v>直接経費</v>
          </cell>
          <cell r="N528" t="str">
            <v>科研費</v>
          </cell>
          <cell r="O528" t="str">
            <v>繰越有</v>
          </cell>
          <cell r="P528" t="str">
            <v>研）学術院（福浦）</v>
          </cell>
          <cell r="Q528" t="str">
            <v>村田　英俊</v>
          </cell>
          <cell r="R528" t="str">
            <v>医学研究科</v>
          </cell>
          <cell r="S528" t="str">
            <v>講師</v>
          </cell>
          <cell r="W528">
            <v>20200331</v>
          </cell>
          <cell r="X528" t="str">
            <v>開始</v>
          </cell>
          <cell r="Y528" t="str">
            <v>虎谷　裕子</v>
          </cell>
          <cell r="Z528" t="str">
            <v>研究推進部（八景）（29-）</v>
          </cell>
          <cell r="AA528" t="str">
            <v>基盤研究(C)</v>
          </cell>
          <cell r="AB528" t="str">
            <v>17K10903</v>
          </cell>
          <cell r="AC528" t="str">
            <v>許可しない</v>
          </cell>
          <cell r="AD528" t="str">
            <v>許可しない</v>
          </cell>
          <cell r="AE528" t="str">
            <v>許可しない</v>
          </cell>
          <cell r="AF528" t="str">
            <v>直接費</v>
          </cell>
          <cell r="AG528">
            <v>10952283</v>
          </cell>
          <cell r="AH528" t="str">
            <v>研）村田　英俊(19-)</v>
          </cell>
          <cell r="AI528">
            <v>100</v>
          </cell>
          <cell r="AJ528">
            <v>0</v>
          </cell>
          <cell r="AK528">
            <v>0</v>
          </cell>
          <cell r="AL528">
            <v>0</v>
          </cell>
          <cell r="AM528">
            <v>0</v>
          </cell>
          <cell r="AN528">
            <v>612767</v>
          </cell>
          <cell r="AO528">
            <v>1500000</v>
          </cell>
          <cell r="AP528">
            <v>0</v>
          </cell>
          <cell r="AQ528">
            <v>0</v>
          </cell>
          <cell r="AR528">
            <v>2112767</v>
          </cell>
        </row>
        <row r="529">
          <cell r="A529" t="str">
            <v>1717K11019齋藤　知行</v>
          </cell>
          <cell r="B529" t="str">
            <v>齋藤　知行</v>
          </cell>
          <cell r="C529" t="str">
            <v>2018年度</v>
          </cell>
          <cell r="D529" t="str">
            <v>（収入）学術研究助成基金助成金(科基)</v>
          </cell>
          <cell r="E529" t="str">
            <v>1717K11019</v>
          </cell>
          <cell r="F529" t="str">
            <v>（科基）スクレロスチンによる内軟骨性骨化の制御と骨・軟骨修復への応用</v>
          </cell>
          <cell r="G529" t="str">
            <v>（科基）スクレロスチンによる内軟骨性骨化</v>
          </cell>
          <cell r="H529" t="str">
            <v>科研費（基金）</v>
          </cell>
          <cell r="I529">
            <v>20170401</v>
          </cell>
          <cell r="J529">
            <v>20200331</v>
          </cell>
          <cell r="K529" t="str">
            <v>2017年度</v>
          </cell>
          <cell r="L529" t="str">
            <v>（支出）学術研究助成基金助成金(科基)</v>
          </cell>
          <cell r="M529" t="str">
            <v>直接経費</v>
          </cell>
          <cell r="N529" t="str">
            <v>科研費</v>
          </cell>
          <cell r="O529" t="str">
            <v>繰越有</v>
          </cell>
          <cell r="P529" t="str">
            <v>研）学術院（福浦）</v>
          </cell>
          <cell r="Q529" t="str">
            <v>熊谷　研</v>
          </cell>
          <cell r="R529" t="str">
            <v>医学研究科</v>
          </cell>
          <cell r="S529" t="str">
            <v>講師</v>
          </cell>
          <cell r="W529">
            <v>20200331</v>
          </cell>
          <cell r="X529" t="str">
            <v>開始</v>
          </cell>
          <cell r="Y529" t="str">
            <v>虎谷　裕子</v>
          </cell>
          <cell r="Z529" t="str">
            <v>研究推進部（八景）（29-）</v>
          </cell>
          <cell r="AA529" t="str">
            <v>基盤研究(C)</v>
          </cell>
          <cell r="AB529" t="str">
            <v>17K11019</v>
          </cell>
          <cell r="AC529" t="str">
            <v>許可しない</v>
          </cell>
          <cell r="AD529" t="str">
            <v>許可しない</v>
          </cell>
          <cell r="AE529" t="str">
            <v>許可しない</v>
          </cell>
          <cell r="AF529" t="str">
            <v>直接費</v>
          </cell>
          <cell r="AG529">
            <v>10952180</v>
          </cell>
          <cell r="AH529" t="str">
            <v>研）齋藤　知行(19-)（H31.3.31まで）</v>
          </cell>
          <cell r="AI529">
            <v>0</v>
          </cell>
          <cell r="AJ529">
            <v>0</v>
          </cell>
          <cell r="AK529">
            <v>0</v>
          </cell>
          <cell r="AL529">
            <v>0</v>
          </cell>
          <cell r="AM529">
            <v>0</v>
          </cell>
          <cell r="AN529">
            <v>0</v>
          </cell>
          <cell r="AO529">
            <v>0</v>
          </cell>
          <cell r="AP529">
            <v>0</v>
          </cell>
          <cell r="AQ529">
            <v>0</v>
          </cell>
          <cell r="AR529">
            <v>0</v>
          </cell>
        </row>
        <row r="530">
          <cell r="A530" t="str">
            <v>1717K11019熊谷　研</v>
          </cell>
          <cell r="B530" t="str">
            <v>熊谷　研</v>
          </cell>
          <cell r="C530" t="str">
            <v>2018年度</v>
          </cell>
          <cell r="D530" t="str">
            <v>（収入）学術研究助成基金助成金(科基)</v>
          </cell>
          <cell r="E530" t="str">
            <v>1717K11019</v>
          </cell>
          <cell r="F530" t="str">
            <v>（科基）スクレロスチンによる内軟骨性骨化の制御と骨・軟骨修復への応用</v>
          </cell>
          <cell r="G530" t="str">
            <v>（科基）スクレロスチンによる内軟骨性骨化</v>
          </cell>
          <cell r="H530" t="str">
            <v>科研費（基金）</v>
          </cell>
          <cell r="I530">
            <v>20170401</v>
          </cell>
          <cell r="J530">
            <v>20200331</v>
          </cell>
          <cell r="K530" t="str">
            <v>2017年度</v>
          </cell>
          <cell r="L530" t="str">
            <v>（支出）学術研究助成基金助成金(科基)</v>
          </cell>
          <cell r="M530" t="str">
            <v>直接経費</v>
          </cell>
          <cell r="N530" t="str">
            <v>科研費</v>
          </cell>
          <cell r="O530" t="str">
            <v>繰越有</v>
          </cell>
          <cell r="P530" t="str">
            <v>研）学術院（福浦）</v>
          </cell>
          <cell r="Q530" t="str">
            <v>熊谷　研</v>
          </cell>
          <cell r="R530" t="str">
            <v>医学研究科</v>
          </cell>
          <cell r="S530" t="str">
            <v>講師</v>
          </cell>
          <cell r="W530">
            <v>20200331</v>
          </cell>
          <cell r="X530" t="str">
            <v>開始</v>
          </cell>
          <cell r="Y530" t="str">
            <v>虎谷　裕子</v>
          </cell>
          <cell r="Z530" t="str">
            <v>研究推進部（八景）（29-）</v>
          </cell>
          <cell r="AA530" t="str">
            <v>基盤研究(C)</v>
          </cell>
          <cell r="AB530" t="str">
            <v>17K11019</v>
          </cell>
          <cell r="AC530" t="str">
            <v>許可しない</v>
          </cell>
          <cell r="AD530" t="str">
            <v>許可しない</v>
          </cell>
          <cell r="AE530" t="str">
            <v>許可しない</v>
          </cell>
          <cell r="AF530" t="str">
            <v>直接費</v>
          </cell>
          <cell r="AG530">
            <v>10952317</v>
          </cell>
          <cell r="AH530" t="str">
            <v>研）熊谷　研（20-）</v>
          </cell>
          <cell r="AI530">
            <v>100</v>
          </cell>
          <cell r="AJ530">
            <v>0</v>
          </cell>
          <cell r="AK530">
            <v>0</v>
          </cell>
          <cell r="AL530">
            <v>0</v>
          </cell>
          <cell r="AM530">
            <v>0</v>
          </cell>
          <cell r="AN530">
            <v>0</v>
          </cell>
          <cell r="AO530">
            <v>1100000</v>
          </cell>
          <cell r="AP530">
            <v>0</v>
          </cell>
          <cell r="AQ530">
            <v>0</v>
          </cell>
          <cell r="AR530">
            <v>1100000</v>
          </cell>
        </row>
        <row r="531">
          <cell r="A531" t="str">
            <v>1717K11019斎藤　知之</v>
          </cell>
          <cell r="B531" t="str">
            <v>斎藤　知之</v>
          </cell>
          <cell r="C531" t="str">
            <v>2018年度</v>
          </cell>
          <cell r="D531" t="str">
            <v>（収入）学術研究助成基金助成金(科基)</v>
          </cell>
          <cell r="E531" t="str">
            <v>1717K11019</v>
          </cell>
          <cell r="F531" t="str">
            <v>（科基）スクレロスチンによる内軟骨性骨化の制御と骨・軟骨修復への応用</v>
          </cell>
          <cell r="G531" t="str">
            <v>（科基）スクレロスチンによる内軟骨性骨化</v>
          </cell>
          <cell r="H531" t="str">
            <v>科研費（基金）</v>
          </cell>
          <cell r="I531">
            <v>20170401</v>
          </cell>
          <cell r="J531">
            <v>20200331</v>
          </cell>
          <cell r="K531" t="str">
            <v>2017年度</v>
          </cell>
          <cell r="L531" t="str">
            <v>（支出）学術研究助成基金助成金(科基)</v>
          </cell>
          <cell r="M531" t="str">
            <v>直接経費</v>
          </cell>
          <cell r="N531" t="str">
            <v>科研費</v>
          </cell>
          <cell r="O531" t="str">
            <v>繰越有</v>
          </cell>
          <cell r="P531" t="str">
            <v>研）学術院（福浦）</v>
          </cell>
          <cell r="Q531" t="str">
            <v>熊谷　研</v>
          </cell>
          <cell r="R531" t="str">
            <v>医学研究科</v>
          </cell>
          <cell r="S531" t="str">
            <v>講師</v>
          </cell>
          <cell r="W531">
            <v>20200331</v>
          </cell>
          <cell r="X531" t="str">
            <v>開始</v>
          </cell>
          <cell r="Y531" t="str">
            <v>虎谷　裕子</v>
          </cell>
          <cell r="Z531" t="str">
            <v>研究推進部（八景）（29-）</v>
          </cell>
          <cell r="AA531" t="str">
            <v>基盤研究(C)</v>
          </cell>
          <cell r="AB531" t="str">
            <v>17K11019</v>
          </cell>
          <cell r="AC531" t="str">
            <v>許可しない</v>
          </cell>
          <cell r="AD531" t="str">
            <v>許可しない</v>
          </cell>
          <cell r="AE531" t="str">
            <v>許可しない</v>
          </cell>
          <cell r="AF531" t="str">
            <v>直接費</v>
          </cell>
          <cell r="AG531">
            <v>11351069</v>
          </cell>
          <cell r="AH531" t="str">
            <v>客）斎藤　知之（29-）</v>
          </cell>
          <cell r="AI531">
            <v>0</v>
          </cell>
          <cell r="AJ531">
            <v>0</v>
          </cell>
          <cell r="AK531">
            <v>0</v>
          </cell>
          <cell r="AL531">
            <v>0</v>
          </cell>
          <cell r="AM531">
            <v>0</v>
          </cell>
          <cell r="AN531">
            <v>0</v>
          </cell>
          <cell r="AO531">
            <v>0</v>
          </cell>
          <cell r="AP531">
            <v>0</v>
          </cell>
          <cell r="AQ531">
            <v>0</v>
          </cell>
          <cell r="AR531">
            <v>0</v>
          </cell>
        </row>
        <row r="532">
          <cell r="A532" t="str">
            <v>1717K11058水野　祐介</v>
          </cell>
          <cell r="B532" t="str">
            <v>水野　祐介</v>
          </cell>
          <cell r="C532" t="str">
            <v>2018年度</v>
          </cell>
          <cell r="D532" t="str">
            <v>（収入）学術研究助成基金助成金(科基)</v>
          </cell>
          <cell r="E532" t="str">
            <v>1717K11058</v>
          </cell>
          <cell r="F532" t="str">
            <v>（科基）protein kinase Dによる血管収縮制御の解明と血管障害への応用</v>
          </cell>
          <cell r="G532" t="str">
            <v>（科基）protein kinase D</v>
          </cell>
          <cell r="H532" t="str">
            <v>科研費（基金）</v>
          </cell>
          <cell r="I532">
            <v>20170401</v>
          </cell>
          <cell r="J532">
            <v>20200331</v>
          </cell>
          <cell r="K532" t="str">
            <v>2017年度</v>
          </cell>
          <cell r="L532" t="str">
            <v>（支出）学術研究助成基金助成金(科基)</v>
          </cell>
          <cell r="M532" t="str">
            <v>直接経費</v>
          </cell>
          <cell r="N532" t="str">
            <v>科研費</v>
          </cell>
          <cell r="O532" t="str">
            <v>繰越有</v>
          </cell>
          <cell r="P532" t="str">
            <v>病）学術院（病院）</v>
          </cell>
          <cell r="Q532" t="str">
            <v>水野　祐介</v>
          </cell>
          <cell r="R532" t="str">
            <v>附属病院</v>
          </cell>
          <cell r="S532" t="str">
            <v>准教授</v>
          </cell>
          <cell r="W532">
            <v>20200331</v>
          </cell>
          <cell r="X532" t="str">
            <v>開始</v>
          </cell>
          <cell r="Y532" t="str">
            <v>虎谷　裕子</v>
          </cell>
          <cell r="Z532" t="str">
            <v>研究推進部（八景）（29-）</v>
          </cell>
          <cell r="AA532" t="str">
            <v>基盤研究(C)</v>
          </cell>
          <cell r="AB532" t="str">
            <v>17K11058</v>
          </cell>
          <cell r="AC532" t="str">
            <v>許可しない</v>
          </cell>
          <cell r="AD532" t="str">
            <v>許可しない</v>
          </cell>
          <cell r="AE532" t="str">
            <v>許可しない</v>
          </cell>
          <cell r="AF532" t="str">
            <v>直接費</v>
          </cell>
          <cell r="AG532">
            <v>11001429</v>
          </cell>
          <cell r="AH532" t="str">
            <v>病附）水野　祐介（27-）</v>
          </cell>
          <cell r="AI532">
            <v>100</v>
          </cell>
          <cell r="AJ532">
            <v>0</v>
          </cell>
          <cell r="AK532">
            <v>0</v>
          </cell>
          <cell r="AL532">
            <v>0</v>
          </cell>
          <cell r="AM532">
            <v>0</v>
          </cell>
          <cell r="AN532">
            <v>726415</v>
          </cell>
          <cell r="AO532">
            <v>1100000</v>
          </cell>
          <cell r="AP532">
            <v>0</v>
          </cell>
          <cell r="AQ532">
            <v>300000</v>
          </cell>
          <cell r="AR532">
            <v>1526415</v>
          </cell>
        </row>
        <row r="533">
          <cell r="A533" t="str">
            <v>1717K11058古賀　資和</v>
          </cell>
          <cell r="B533" t="str">
            <v>古賀　資和</v>
          </cell>
          <cell r="C533" t="str">
            <v>2018年度</v>
          </cell>
          <cell r="D533" t="str">
            <v>（収入）学術研究助成基金助成金(科基)</v>
          </cell>
          <cell r="E533" t="str">
            <v>1717K11058</v>
          </cell>
          <cell r="F533" t="str">
            <v>（科基）protein kinase Dによる血管収縮制御の解明と血管障害への応用</v>
          </cell>
          <cell r="G533" t="str">
            <v>（科基）protein kinase D</v>
          </cell>
          <cell r="H533" t="str">
            <v>科研費（基金）</v>
          </cell>
          <cell r="I533">
            <v>20170401</v>
          </cell>
          <cell r="J533">
            <v>20200331</v>
          </cell>
          <cell r="K533" t="str">
            <v>2017年度</v>
          </cell>
          <cell r="L533" t="str">
            <v>（支出）学術研究助成基金助成金(科基)</v>
          </cell>
          <cell r="M533" t="str">
            <v>直接経費</v>
          </cell>
          <cell r="N533" t="str">
            <v>科研費</v>
          </cell>
          <cell r="O533" t="str">
            <v>繰越有</v>
          </cell>
          <cell r="P533" t="str">
            <v>病）学術院（病院）</v>
          </cell>
          <cell r="Q533" t="str">
            <v>水野　祐介</v>
          </cell>
          <cell r="R533" t="str">
            <v>附属病院</v>
          </cell>
          <cell r="S533" t="str">
            <v>准教授</v>
          </cell>
          <cell r="W533">
            <v>20200331</v>
          </cell>
          <cell r="X533" t="str">
            <v>開始</v>
          </cell>
          <cell r="Y533" t="str">
            <v>虎谷　裕子</v>
          </cell>
          <cell r="Z533" t="str">
            <v>研究推進部（八景）（29-）</v>
          </cell>
          <cell r="AA533" t="str">
            <v>基盤研究(C)</v>
          </cell>
          <cell r="AB533" t="str">
            <v>17K11058</v>
          </cell>
          <cell r="AC533" t="str">
            <v>許可しない</v>
          </cell>
          <cell r="AD533" t="str">
            <v>許可しない</v>
          </cell>
          <cell r="AE533" t="str">
            <v>許可しない</v>
          </cell>
          <cell r="AF533" t="str">
            <v>直接費</v>
          </cell>
          <cell r="AG533">
            <v>11001479</v>
          </cell>
          <cell r="AH533" t="str">
            <v>病附)古賀　資和（30-）</v>
          </cell>
          <cell r="AI533">
            <v>0</v>
          </cell>
          <cell r="AJ533">
            <v>0</v>
          </cell>
          <cell r="AK533">
            <v>0</v>
          </cell>
          <cell r="AL533">
            <v>0</v>
          </cell>
          <cell r="AM533">
            <v>0</v>
          </cell>
          <cell r="AN533">
            <v>0</v>
          </cell>
          <cell r="AO533">
            <v>0</v>
          </cell>
          <cell r="AP533">
            <v>100000</v>
          </cell>
          <cell r="AQ533">
            <v>0</v>
          </cell>
          <cell r="AR533">
            <v>100000</v>
          </cell>
        </row>
        <row r="534">
          <cell r="A534" t="str">
            <v>1717K11058川上　裕理</v>
          </cell>
          <cell r="B534" t="str">
            <v>川上　裕理</v>
          </cell>
          <cell r="C534" t="str">
            <v>2018年度</v>
          </cell>
          <cell r="D534" t="str">
            <v>（収入）学術研究助成基金助成金(科基)</v>
          </cell>
          <cell r="E534" t="str">
            <v>1717K11058</v>
          </cell>
          <cell r="F534" t="str">
            <v>（科基）protein kinase Dによる血管収縮制御の解明と血管障害への応用</v>
          </cell>
          <cell r="G534" t="str">
            <v>（科基）protein kinase D</v>
          </cell>
          <cell r="H534" t="str">
            <v>科研費（基金）</v>
          </cell>
          <cell r="I534">
            <v>20170401</v>
          </cell>
          <cell r="J534">
            <v>20200331</v>
          </cell>
          <cell r="K534" t="str">
            <v>2017年度</v>
          </cell>
          <cell r="L534" t="str">
            <v>（支出）学術研究助成基金助成金(科基)</v>
          </cell>
          <cell r="M534" t="str">
            <v>直接経費</v>
          </cell>
          <cell r="N534" t="str">
            <v>科研費</v>
          </cell>
          <cell r="O534" t="str">
            <v>繰越有</v>
          </cell>
          <cell r="P534" t="str">
            <v>病）学術院（病院）</v>
          </cell>
          <cell r="Q534" t="str">
            <v>水野　祐介</v>
          </cell>
          <cell r="R534" t="str">
            <v>附属病院</v>
          </cell>
          <cell r="S534" t="str">
            <v>准教授</v>
          </cell>
          <cell r="W534">
            <v>20200331</v>
          </cell>
          <cell r="X534" t="str">
            <v>開始</v>
          </cell>
          <cell r="Y534" t="str">
            <v>虎谷　裕子</v>
          </cell>
          <cell r="Z534" t="str">
            <v>研究推進部（八景）（29-）</v>
          </cell>
          <cell r="AA534" t="str">
            <v>基盤研究(C)</v>
          </cell>
          <cell r="AB534" t="str">
            <v>17K11058</v>
          </cell>
          <cell r="AC534" t="str">
            <v>許可しない</v>
          </cell>
          <cell r="AD534" t="str">
            <v>許可しない</v>
          </cell>
          <cell r="AE534" t="str">
            <v>許可しない</v>
          </cell>
          <cell r="AF534" t="str">
            <v>直接費</v>
          </cell>
          <cell r="AG534">
            <v>11005039</v>
          </cell>
          <cell r="AH534" t="str">
            <v>病）川上　裕理（29-）</v>
          </cell>
          <cell r="AI534">
            <v>0</v>
          </cell>
          <cell r="AJ534">
            <v>0</v>
          </cell>
          <cell r="AK534">
            <v>0</v>
          </cell>
          <cell r="AL534">
            <v>0</v>
          </cell>
          <cell r="AM534">
            <v>0</v>
          </cell>
          <cell r="AN534">
            <v>6280</v>
          </cell>
          <cell r="AO534">
            <v>0</v>
          </cell>
          <cell r="AP534">
            <v>100000</v>
          </cell>
          <cell r="AQ534">
            <v>0</v>
          </cell>
          <cell r="AR534">
            <v>106280</v>
          </cell>
        </row>
        <row r="535">
          <cell r="A535" t="str">
            <v>1717K11058渡辺　至</v>
          </cell>
          <cell r="B535" t="str">
            <v>渡辺　至</v>
          </cell>
          <cell r="C535" t="str">
            <v>2018年度</v>
          </cell>
          <cell r="D535" t="str">
            <v>（収入）学術研究助成基金助成金(科基)</v>
          </cell>
          <cell r="E535" t="str">
            <v>1717K11058</v>
          </cell>
          <cell r="F535" t="str">
            <v>（科基）protein kinase Dによる血管収縮制御の解明と血管障害への応用</v>
          </cell>
          <cell r="G535" t="str">
            <v>（科基）protein kinase D</v>
          </cell>
          <cell r="H535" t="str">
            <v>科研費（基金）</v>
          </cell>
          <cell r="I535">
            <v>20170401</v>
          </cell>
          <cell r="J535">
            <v>20200331</v>
          </cell>
          <cell r="K535" t="str">
            <v>2017年度</v>
          </cell>
          <cell r="L535" t="str">
            <v>（支出）学術研究助成基金助成金(科基)</v>
          </cell>
          <cell r="M535" t="str">
            <v>直接経費</v>
          </cell>
          <cell r="N535" t="str">
            <v>科研費</v>
          </cell>
          <cell r="O535" t="str">
            <v>繰越有</v>
          </cell>
          <cell r="P535" t="str">
            <v>病）学術院（病院）</v>
          </cell>
          <cell r="Q535" t="str">
            <v>水野　祐介</v>
          </cell>
          <cell r="R535" t="str">
            <v>附属病院</v>
          </cell>
          <cell r="S535" t="str">
            <v>准教授</v>
          </cell>
          <cell r="W535">
            <v>20200331</v>
          </cell>
          <cell r="X535" t="str">
            <v>開始</v>
          </cell>
          <cell r="Y535" t="str">
            <v>虎谷　裕子</v>
          </cell>
          <cell r="Z535" t="str">
            <v>研究推進部（八景）（29-）</v>
          </cell>
          <cell r="AA535" t="str">
            <v>基盤研究(C)</v>
          </cell>
          <cell r="AB535" t="str">
            <v>17K11058</v>
          </cell>
          <cell r="AC535" t="str">
            <v>許可しない</v>
          </cell>
          <cell r="AD535" t="str">
            <v>許可しない</v>
          </cell>
          <cell r="AE535" t="str">
            <v>許可しない</v>
          </cell>
          <cell r="AF535" t="str">
            <v>直接費</v>
          </cell>
          <cell r="AG535">
            <v>11351059</v>
          </cell>
          <cell r="AH535" t="str">
            <v>客）渡辺　至</v>
          </cell>
          <cell r="AI535">
            <v>0</v>
          </cell>
          <cell r="AJ535">
            <v>0</v>
          </cell>
          <cell r="AK535">
            <v>0</v>
          </cell>
          <cell r="AL535">
            <v>0</v>
          </cell>
          <cell r="AM535">
            <v>0</v>
          </cell>
          <cell r="AN535">
            <v>42480</v>
          </cell>
          <cell r="AO535">
            <v>0</v>
          </cell>
          <cell r="AP535">
            <v>100000</v>
          </cell>
          <cell r="AQ535">
            <v>0</v>
          </cell>
          <cell r="AR535">
            <v>142480</v>
          </cell>
        </row>
        <row r="536">
          <cell r="A536" t="str">
            <v>1717K11059水野　祐介</v>
          </cell>
          <cell r="B536" t="str">
            <v>水野　祐介</v>
          </cell>
          <cell r="C536" t="str">
            <v>2018年度</v>
          </cell>
          <cell r="D536" t="str">
            <v>（収入）学術研究助成基金助成金(科基)</v>
          </cell>
          <cell r="E536" t="str">
            <v>1717K11059</v>
          </cell>
          <cell r="F536" t="str">
            <v>（科基）間質系幹細胞のexosomeを利用したmicroRNAによる肺高血圧症治療の検討</v>
          </cell>
          <cell r="G536" t="str">
            <v>（科基）間質系幹細胞のexosomeを利</v>
          </cell>
          <cell r="H536" t="str">
            <v>科研費（基金）</v>
          </cell>
          <cell r="I536">
            <v>20170401</v>
          </cell>
          <cell r="J536">
            <v>20200331</v>
          </cell>
          <cell r="K536" t="str">
            <v>2017年度</v>
          </cell>
          <cell r="L536" t="str">
            <v>（支出）学術研究助成基金助成金(科基)</v>
          </cell>
          <cell r="M536" t="str">
            <v>直接経費</v>
          </cell>
          <cell r="N536" t="str">
            <v>科研費</v>
          </cell>
          <cell r="O536" t="str">
            <v>繰越有</v>
          </cell>
          <cell r="P536" t="str">
            <v>客)客員教員等(医学・病院等）</v>
          </cell>
          <cell r="Q536" t="str">
            <v>渡辺　至</v>
          </cell>
          <cell r="R536" t="str">
            <v>医学研究科</v>
          </cell>
          <cell r="S536" t="str">
            <v>客員教授</v>
          </cell>
          <cell r="W536">
            <v>20200331</v>
          </cell>
          <cell r="X536" t="str">
            <v>開始</v>
          </cell>
          <cell r="Y536" t="str">
            <v>虎谷　裕子</v>
          </cell>
          <cell r="Z536" t="str">
            <v>研究推進部（八景）（29-）</v>
          </cell>
          <cell r="AA536" t="str">
            <v>基盤研究(C)</v>
          </cell>
          <cell r="AB536" t="str">
            <v>17K11059</v>
          </cell>
          <cell r="AC536" t="str">
            <v>許可しない</v>
          </cell>
          <cell r="AD536" t="str">
            <v>許可しない</v>
          </cell>
          <cell r="AE536" t="str">
            <v>許可しない</v>
          </cell>
          <cell r="AF536" t="str">
            <v>直接費</v>
          </cell>
          <cell r="AG536">
            <v>11001429</v>
          </cell>
          <cell r="AH536" t="str">
            <v>病附）水野　祐介（27-）</v>
          </cell>
          <cell r="AI536">
            <v>0</v>
          </cell>
          <cell r="AJ536">
            <v>0</v>
          </cell>
          <cell r="AK536">
            <v>0</v>
          </cell>
          <cell r="AL536">
            <v>0</v>
          </cell>
          <cell r="AM536">
            <v>0</v>
          </cell>
          <cell r="AN536">
            <v>2509</v>
          </cell>
          <cell r="AO536">
            <v>0</v>
          </cell>
          <cell r="AP536">
            <v>100000</v>
          </cell>
          <cell r="AQ536">
            <v>0</v>
          </cell>
          <cell r="AR536">
            <v>102509</v>
          </cell>
        </row>
        <row r="537">
          <cell r="A537" t="str">
            <v>1717K11059古賀　資和</v>
          </cell>
          <cell r="B537" t="str">
            <v>古賀　資和</v>
          </cell>
          <cell r="C537" t="str">
            <v>2018年度</v>
          </cell>
          <cell r="D537" t="str">
            <v>（収入）学術研究助成基金助成金(科基)</v>
          </cell>
          <cell r="E537" t="str">
            <v>1717K11059</v>
          </cell>
          <cell r="F537" t="str">
            <v>（科基）間質系幹細胞のexosomeを利用したmicroRNAによる肺高血圧症治療の検討</v>
          </cell>
          <cell r="G537" t="str">
            <v>（科基）間質系幹細胞のexosomeを利</v>
          </cell>
          <cell r="H537" t="str">
            <v>科研費（基金）</v>
          </cell>
          <cell r="I537">
            <v>20170401</v>
          </cell>
          <cell r="J537">
            <v>20200331</v>
          </cell>
          <cell r="K537" t="str">
            <v>2017年度</v>
          </cell>
          <cell r="L537" t="str">
            <v>（支出）学術研究助成基金助成金(科基)</v>
          </cell>
          <cell r="M537" t="str">
            <v>直接経費</v>
          </cell>
          <cell r="N537" t="str">
            <v>科研費</v>
          </cell>
          <cell r="O537" t="str">
            <v>繰越有</v>
          </cell>
          <cell r="P537" t="str">
            <v>客)客員教員等(医学・病院等）</v>
          </cell>
          <cell r="Q537" t="str">
            <v>渡辺　至</v>
          </cell>
          <cell r="R537" t="str">
            <v>医学研究科</v>
          </cell>
          <cell r="S537" t="str">
            <v>客員教授</v>
          </cell>
          <cell r="W537">
            <v>20200331</v>
          </cell>
          <cell r="X537" t="str">
            <v>開始</v>
          </cell>
          <cell r="Y537" t="str">
            <v>虎谷　裕子</v>
          </cell>
          <cell r="Z537" t="str">
            <v>研究推進部（八景）（29-）</v>
          </cell>
          <cell r="AA537" t="str">
            <v>基盤研究(C)</v>
          </cell>
          <cell r="AB537" t="str">
            <v>17K11059</v>
          </cell>
          <cell r="AC537" t="str">
            <v>許可しない</v>
          </cell>
          <cell r="AD537" t="str">
            <v>許可しない</v>
          </cell>
          <cell r="AE537" t="str">
            <v>許可しない</v>
          </cell>
          <cell r="AF537" t="str">
            <v>直接費</v>
          </cell>
          <cell r="AG537">
            <v>11001479</v>
          </cell>
          <cell r="AH537" t="str">
            <v>病附)古賀　資和（30-）</v>
          </cell>
          <cell r="AI537">
            <v>0</v>
          </cell>
          <cell r="AJ537">
            <v>0</v>
          </cell>
          <cell r="AK537">
            <v>0</v>
          </cell>
          <cell r="AL537">
            <v>0</v>
          </cell>
          <cell r="AM537">
            <v>0</v>
          </cell>
          <cell r="AN537">
            <v>0</v>
          </cell>
          <cell r="AO537">
            <v>0</v>
          </cell>
          <cell r="AP537">
            <v>100000</v>
          </cell>
          <cell r="AQ537">
            <v>0</v>
          </cell>
          <cell r="AR537">
            <v>100000</v>
          </cell>
        </row>
        <row r="538">
          <cell r="A538" t="str">
            <v>1717K11059川上　裕理</v>
          </cell>
          <cell r="B538" t="str">
            <v>川上　裕理</v>
          </cell>
          <cell r="C538" t="str">
            <v>2018年度</v>
          </cell>
          <cell r="D538" t="str">
            <v>（収入）学術研究助成基金助成金(科基)</v>
          </cell>
          <cell r="E538" t="str">
            <v>1717K11059</v>
          </cell>
          <cell r="F538" t="str">
            <v>（科基）間質系幹細胞のexosomeを利用したmicroRNAによる肺高血圧症治療の検討</v>
          </cell>
          <cell r="G538" t="str">
            <v>（科基）間質系幹細胞のexosomeを利</v>
          </cell>
          <cell r="H538" t="str">
            <v>科研費（基金）</v>
          </cell>
          <cell r="I538">
            <v>20170401</v>
          </cell>
          <cell r="J538">
            <v>20200331</v>
          </cell>
          <cell r="K538" t="str">
            <v>2017年度</v>
          </cell>
          <cell r="L538" t="str">
            <v>（支出）学術研究助成基金助成金(科基)</v>
          </cell>
          <cell r="M538" t="str">
            <v>直接経費</v>
          </cell>
          <cell r="N538" t="str">
            <v>科研費</v>
          </cell>
          <cell r="O538" t="str">
            <v>繰越有</v>
          </cell>
          <cell r="P538" t="str">
            <v>客)客員教員等(医学・病院等）</v>
          </cell>
          <cell r="Q538" t="str">
            <v>渡辺　至</v>
          </cell>
          <cell r="R538" t="str">
            <v>医学研究科</v>
          </cell>
          <cell r="S538" t="str">
            <v>客員教授</v>
          </cell>
          <cell r="W538">
            <v>20200331</v>
          </cell>
          <cell r="X538" t="str">
            <v>開始</v>
          </cell>
          <cell r="Y538" t="str">
            <v>虎谷　裕子</v>
          </cell>
          <cell r="Z538" t="str">
            <v>研究推進部（八景）（29-）</v>
          </cell>
          <cell r="AA538" t="str">
            <v>基盤研究(C)</v>
          </cell>
          <cell r="AB538" t="str">
            <v>17K11059</v>
          </cell>
          <cell r="AC538" t="str">
            <v>許可しない</v>
          </cell>
          <cell r="AD538" t="str">
            <v>許可しない</v>
          </cell>
          <cell r="AE538" t="str">
            <v>許可しない</v>
          </cell>
          <cell r="AF538" t="str">
            <v>直接費</v>
          </cell>
          <cell r="AG538">
            <v>11005039</v>
          </cell>
          <cell r="AH538" t="str">
            <v>病）川上　裕理（29-）</v>
          </cell>
          <cell r="AI538">
            <v>0</v>
          </cell>
          <cell r="AJ538">
            <v>0</v>
          </cell>
          <cell r="AK538">
            <v>0</v>
          </cell>
          <cell r="AL538">
            <v>0</v>
          </cell>
          <cell r="AM538">
            <v>0</v>
          </cell>
          <cell r="AN538">
            <v>21399</v>
          </cell>
          <cell r="AO538">
            <v>0</v>
          </cell>
          <cell r="AP538">
            <v>100000</v>
          </cell>
          <cell r="AQ538">
            <v>0</v>
          </cell>
          <cell r="AR538">
            <v>121399</v>
          </cell>
        </row>
        <row r="539">
          <cell r="A539" t="str">
            <v>1717K11059渡辺　至</v>
          </cell>
          <cell r="B539" t="str">
            <v>渡辺　至</v>
          </cell>
          <cell r="C539" t="str">
            <v>2018年度</v>
          </cell>
          <cell r="D539" t="str">
            <v>（収入）学術研究助成基金助成金(科基)</v>
          </cell>
          <cell r="E539" t="str">
            <v>1717K11059</v>
          </cell>
          <cell r="F539" t="str">
            <v>（科基）間質系幹細胞のexosomeを利用したmicroRNAによる肺高血圧症治療の検討</v>
          </cell>
          <cell r="G539" t="str">
            <v>（科基）間質系幹細胞のexosomeを利</v>
          </cell>
          <cell r="H539" t="str">
            <v>科研費（基金）</v>
          </cell>
          <cell r="I539">
            <v>20170401</v>
          </cell>
          <cell r="J539">
            <v>20200331</v>
          </cell>
          <cell r="K539" t="str">
            <v>2017年度</v>
          </cell>
          <cell r="L539" t="str">
            <v>（支出）学術研究助成基金助成金(科基)</v>
          </cell>
          <cell r="M539" t="str">
            <v>直接経費</v>
          </cell>
          <cell r="N539" t="str">
            <v>科研費</v>
          </cell>
          <cell r="O539" t="str">
            <v>繰越有</v>
          </cell>
          <cell r="P539" t="str">
            <v>客)客員教員等(医学・病院等）</v>
          </cell>
          <cell r="Q539" t="str">
            <v>渡辺　至</v>
          </cell>
          <cell r="R539" t="str">
            <v>医学研究科</v>
          </cell>
          <cell r="S539" t="str">
            <v>客員教授</v>
          </cell>
          <cell r="W539">
            <v>20200331</v>
          </cell>
          <cell r="X539" t="str">
            <v>開始</v>
          </cell>
          <cell r="Y539" t="str">
            <v>虎谷　裕子</v>
          </cell>
          <cell r="Z539" t="str">
            <v>研究推進部（八景）（29-）</v>
          </cell>
          <cell r="AA539" t="str">
            <v>基盤研究(C)</v>
          </cell>
          <cell r="AB539" t="str">
            <v>17K11059</v>
          </cell>
          <cell r="AC539" t="str">
            <v>許可しない</v>
          </cell>
          <cell r="AD539" t="str">
            <v>許可しない</v>
          </cell>
          <cell r="AE539" t="str">
            <v>許可しない</v>
          </cell>
          <cell r="AF539" t="str">
            <v>直接費</v>
          </cell>
          <cell r="AG539">
            <v>11351059</v>
          </cell>
          <cell r="AH539" t="str">
            <v>客）渡辺　至</v>
          </cell>
          <cell r="AI539">
            <v>100</v>
          </cell>
          <cell r="AJ539">
            <v>0</v>
          </cell>
          <cell r="AK539">
            <v>0</v>
          </cell>
          <cell r="AL539">
            <v>0</v>
          </cell>
          <cell r="AM539">
            <v>0</v>
          </cell>
          <cell r="AN539">
            <v>723445</v>
          </cell>
          <cell r="AO539">
            <v>1100000</v>
          </cell>
          <cell r="AP539">
            <v>0</v>
          </cell>
          <cell r="AQ539">
            <v>300000</v>
          </cell>
          <cell r="AR539">
            <v>1523445</v>
          </cell>
        </row>
        <row r="540">
          <cell r="A540" t="str">
            <v>1717K11150泉　浩司</v>
          </cell>
          <cell r="B540" t="str">
            <v>泉　浩司</v>
          </cell>
          <cell r="C540" t="str">
            <v>2018年度</v>
          </cell>
          <cell r="D540" t="str">
            <v>（収入）学術研究助成基金助成金(科基)</v>
          </cell>
          <cell r="E540" t="str">
            <v>1717K11150</v>
          </cell>
          <cell r="F540" t="str">
            <v>（科基）膀胱癌における抗アンドロゲン療法の作用メカニズムの解明</v>
          </cell>
          <cell r="G540" t="str">
            <v>（科基）膀胱癌における抗アンドロゲン療法</v>
          </cell>
          <cell r="H540" t="str">
            <v>科研費（基金）</v>
          </cell>
          <cell r="I540">
            <v>20170401</v>
          </cell>
          <cell r="J540">
            <v>20200331</v>
          </cell>
          <cell r="K540" t="str">
            <v>2017年度</v>
          </cell>
          <cell r="L540" t="str">
            <v>（支出）学術研究助成基金助成金(科基)</v>
          </cell>
          <cell r="M540" t="str">
            <v>直接経費</v>
          </cell>
          <cell r="N540" t="str">
            <v>科研費</v>
          </cell>
          <cell r="O540" t="str">
            <v>繰越有</v>
          </cell>
          <cell r="P540" t="str">
            <v>病）学術院（病院）</v>
          </cell>
          <cell r="Q540" t="str">
            <v>泉　浩司</v>
          </cell>
          <cell r="R540" t="str">
            <v>センター病院</v>
          </cell>
          <cell r="S540" t="str">
            <v>助教</v>
          </cell>
          <cell r="W540">
            <v>20200331</v>
          </cell>
          <cell r="X540" t="str">
            <v>開始</v>
          </cell>
          <cell r="Y540" t="str">
            <v>虎谷　裕子</v>
          </cell>
          <cell r="Z540" t="str">
            <v>研究推進部（八景）（29-）</v>
          </cell>
          <cell r="AA540" t="str">
            <v>基盤研究(C)</v>
          </cell>
          <cell r="AB540" t="str">
            <v>17K11150</v>
          </cell>
          <cell r="AC540" t="str">
            <v>許可しない</v>
          </cell>
          <cell r="AD540" t="str">
            <v>許可しない</v>
          </cell>
          <cell r="AE540" t="str">
            <v>許可しない</v>
          </cell>
          <cell r="AF540" t="str">
            <v>直接費</v>
          </cell>
          <cell r="AG540">
            <v>11005034</v>
          </cell>
          <cell r="AH540" t="str">
            <v>病）泉　浩司（29-）</v>
          </cell>
          <cell r="AI540">
            <v>100</v>
          </cell>
          <cell r="AJ540">
            <v>0</v>
          </cell>
          <cell r="AK540">
            <v>0</v>
          </cell>
          <cell r="AL540">
            <v>0</v>
          </cell>
          <cell r="AM540">
            <v>0</v>
          </cell>
          <cell r="AN540">
            <v>710004</v>
          </cell>
          <cell r="AO540">
            <v>1100000</v>
          </cell>
          <cell r="AP540">
            <v>0</v>
          </cell>
          <cell r="AQ540">
            <v>400000</v>
          </cell>
          <cell r="AR540">
            <v>1410004</v>
          </cell>
        </row>
        <row r="541">
          <cell r="A541" t="str">
            <v>1717K11150河原　崇司</v>
          </cell>
          <cell r="B541" t="str">
            <v>河原　崇司</v>
          </cell>
          <cell r="C541" t="str">
            <v>2018年度</v>
          </cell>
          <cell r="D541" t="str">
            <v>（収入）学術研究助成基金助成金(科基)</v>
          </cell>
          <cell r="E541" t="str">
            <v>1717K11150</v>
          </cell>
          <cell r="F541" t="str">
            <v>（科基）膀胱癌における抗アンドロゲン療法の作用メカニズムの解明</v>
          </cell>
          <cell r="G541" t="str">
            <v>（科基）膀胱癌における抗アンドロゲン療法</v>
          </cell>
          <cell r="H541" t="str">
            <v>科研費（基金）</v>
          </cell>
          <cell r="I541">
            <v>20170401</v>
          </cell>
          <cell r="J541">
            <v>20200331</v>
          </cell>
          <cell r="K541" t="str">
            <v>2017年度</v>
          </cell>
          <cell r="L541" t="str">
            <v>（支出）学術研究助成基金助成金(科基)</v>
          </cell>
          <cell r="M541" t="str">
            <v>直接経費</v>
          </cell>
          <cell r="N541" t="str">
            <v>科研費</v>
          </cell>
          <cell r="O541" t="str">
            <v>繰越有</v>
          </cell>
          <cell r="P541" t="str">
            <v>病）学術院（病院）</v>
          </cell>
          <cell r="Q541" t="str">
            <v>泉　浩司</v>
          </cell>
          <cell r="R541" t="str">
            <v>センター病院</v>
          </cell>
          <cell r="S541" t="str">
            <v>助教</v>
          </cell>
          <cell r="W541">
            <v>20200331</v>
          </cell>
          <cell r="X541" t="str">
            <v>開始</v>
          </cell>
          <cell r="Y541" t="str">
            <v>虎谷　裕子</v>
          </cell>
          <cell r="Z541" t="str">
            <v>研究推進部（八景）（29-）</v>
          </cell>
          <cell r="AA541" t="str">
            <v>基盤研究(C)</v>
          </cell>
          <cell r="AB541" t="str">
            <v>17K11150</v>
          </cell>
          <cell r="AC541" t="str">
            <v>許可しない</v>
          </cell>
          <cell r="AD541" t="str">
            <v>許可しない</v>
          </cell>
          <cell r="AE541" t="str">
            <v>許可しない</v>
          </cell>
          <cell r="AF541" t="str">
            <v>直接費</v>
          </cell>
          <cell r="AG541">
            <v>11005492</v>
          </cell>
          <cell r="AH541" t="str">
            <v>病）河原　崇司（27-）</v>
          </cell>
          <cell r="AI541">
            <v>0</v>
          </cell>
          <cell r="AJ541">
            <v>0</v>
          </cell>
          <cell r="AK541">
            <v>0</v>
          </cell>
          <cell r="AL541">
            <v>0</v>
          </cell>
          <cell r="AM541">
            <v>0</v>
          </cell>
          <cell r="AN541">
            <v>200000</v>
          </cell>
          <cell r="AO541">
            <v>0</v>
          </cell>
          <cell r="AP541">
            <v>200000</v>
          </cell>
          <cell r="AQ541">
            <v>0</v>
          </cell>
          <cell r="AR541">
            <v>400000</v>
          </cell>
        </row>
        <row r="542">
          <cell r="A542" t="str">
            <v>1717K11150上村　博司</v>
          </cell>
          <cell r="B542" t="str">
            <v>上村　博司</v>
          </cell>
          <cell r="C542" t="str">
            <v>2018年度</v>
          </cell>
          <cell r="D542" t="str">
            <v>（収入）学術研究助成基金助成金(科基)</v>
          </cell>
          <cell r="E542" t="str">
            <v>1717K11150</v>
          </cell>
          <cell r="F542" t="str">
            <v>（科基）膀胱癌における抗アンドロゲン療法の作用メカニズムの解明</v>
          </cell>
          <cell r="G542" t="str">
            <v>（科基）膀胱癌における抗アンドロゲン療法</v>
          </cell>
          <cell r="H542" t="str">
            <v>科研費（基金）</v>
          </cell>
          <cell r="I542">
            <v>20170401</v>
          </cell>
          <cell r="J542">
            <v>20200331</v>
          </cell>
          <cell r="K542" t="str">
            <v>2017年度</v>
          </cell>
          <cell r="L542" t="str">
            <v>（支出）学術研究助成基金助成金(科基)</v>
          </cell>
          <cell r="M542" t="str">
            <v>直接経費</v>
          </cell>
          <cell r="N542" t="str">
            <v>科研費</v>
          </cell>
          <cell r="O542" t="str">
            <v>繰越有</v>
          </cell>
          <cell r="P542" t="str">
            <v>病）学術院（病院）</v>
          </cell>
          <cell r="Q542" t="str">
            <v>泉　浩司</v>
          </cell>
          <cell r="R542" t="str">
            <v>センター病院</v>
          </cell>
          <cell r="S542" t="str">
            <v>助教</v>
          </cell>
          <cell r="W542">
            <v>20200331</v>
          </cell>
          <cell r="X542" t="str">
            <v>開始</v>
          </cell>
          <cell r="Y542" t="str">
            <v>虎谷　裕子</v>
          </cell>
          <cell r="Z542" t="str">
            <v>研究推進部（八景）（29-）</v>
          </cell>
          <cell r="AA542" t="str">
            <v>基盤研究(C)</v>
          </cell>
          <cell r="AB542" t="str">
            <v>17K11150</v>
          </cell>
          <cell r="AC542" t="str">
            <v>許可しない</v>
          </cell>
          <cell r="AD542" t="str">
            <v>許可しない</v>
          </cell>
          <cell r="AE542" t="str">
            <v>許可しない</v>
          </cell>
          <cell r="AF542" t="str">
            <v>直接費</v>
          </cell>
          <cell r="AG542">
            <v>11005505</v>
          </cell>
          <cell r="AH542" t="str">
            <v>病）上村　博司（27-）</v>
          </cell>
          <cell r="AI542">
            <v>0</v>
          </cell>
          <cell r="AJ542">
            <v>0</v>
          </cell>
          <cell r="AK542">
            <v>0</v>
          </cell>
          <cell r="AL542">
            <v>0</v>
          </cell>
          <cell r="AM542">
            <v>0</v>
          </cell>
          <cell r="AN542">
            <v>200000</v>
          </cell>
          <cell r="AO542">
            <v>0</v>
          </cell>
          <cell r="AP542">
            <v>200000</v>
          </cell>
          <cell r="AQ542">
            <v>0</v>
          </cell>
          <cell r="AR542">
            <v>400000</v>
          </cell>
        </row>
        <row r="543">
          <cell r="A543" t="str">
            <v>1717K11162加藤　生真</v>
          </cell>
          <cell r="B543" t="str">
            <v>加藤　生真</v>
          </cell>
          <cell r="C543" t="str">
            <v>2018年度</v>
          </cell>
          <cell r="D543" t="str">
            <v>（収入）学術研究助成基金助成金(科基)</v>
          </cell>
          <cell r="E543" t="str">
            <v>1717K11162</v>
          </cell>
          <cell r="F543" t="str">
            <v>（科基・分）2016年WHO分類に基づいた腎癌新規組織型の臨床病理学的、分子生物学的研究</v>
          </cell>
          <cell r="G543" t="str">
            <v>（科基・分）2016年WHO分類に基づい</v>
          </cell>
          <cell r="H543" t="str">
            <v>科研費（基金）</v>
          </cell>
          <cell r="I543">
            <v>20170401</v>
          </cell>
          <cell r="J543">
            <v>20200331</v>
          </cell>
          <cell r="K543" t="str">
            <v>2017年度</v>
          </cell>
          <cell r="L543" t="str">
            <v>（支出）学術研究助成基金助成金(科基)</v>
          </cell>
          <cell r="M543" t="str">
            <v>直接経費</v>
          </cell>
          <cell r="N543" t="str">
            <v>科研費</v>
          </cell>
          <cell r="O543" t="str">
            <v>繰越有</v>
          </cell>
          <cell r="P543" t="str">
            <v>研）学術院（福浦）</v>
          </cell>
          <cell r="Q543" t="str">
            <v>加藤　生真</v>
          </cell>
          <cell r="R543" t="str">
            <v>医学研究科</v>
          </cell>
          <cell r="S543" t="str">
            <v>助教</v>
          </cell>
          <cell r="W543">
            <v>20200331</v>
          </cell>
          <cell r="X543" t="str">
            <v>開始</v>
          </cell>
          <cell r="Y543" t="str">
            <v>虎谷　裕子</v>
          </cell>
          <cell r="Z543" t="str">
            <v>研究推進部（八景）（29-）</v>
          </cell>
          <cell r="AA543" t="str">
            <v>基盤研究(C) 分担金（東京女子医科大学）</v>
          </cell>
          <cell r="AB543" t="str">
            <v>17K11162</v>
          </cell>
          <cell r="AC543" t="str">
            <v>許可しない</v>
          </cell>
          <cell r="AD543" t="str">
            <v>許可しない</v>
          </cell>
          <cell r="AE543" t="str">
            <v>許可しない</v>
          </cell>
          <cell r="AF543" t="str">
            <v>直接費</v>
          </cell>
          <cell r="AG543">
            <v>10952526</v>
          </cell>
          <cell r="AH543" t="str">
            <v>研）加藤　生真（26-）</v>
          </cell>
          <cell r="AI543">
            <v>100</v>
          </cell>
          <cell r="AJ543">
            <v>0</v>
          </cell>
          <cell r="AK543">
            <v>0</v>
          </cell>
          <cell r="AL543">
            <v>0</v>
          </cell>
          <cell r="AM543">
            <v>0</v>
          </cell>
          <cell r="AN543">
            <v>0</v>
          </cell>
          <cell r="AO543">
            <v>650000</v>
          </cell>
          <cell r="AP543">
            <v>0</v>
          </cell>
          <cell r="AQ543">
            <v>0</v>
          </cell>
          <cell r="AR543">
            <v>650000</v>
          </cell>
        </row>
        <row r="544">
          <cell r="A544" t="str">
            <v>1717K11288島田　勝</v>
          </cell>
          <cell r="B544" t="str">
            <v>島田　勝</v>
          </cell>
          <cell r="C544" t="str">
            <v>2018年度</v>
          </cell>
          <cell r="D544" t="str">
            <v>（収入）学術研究助成基金助成金(科基)</v>
          </cell>
          <cell r="E544" t="str">
            <v>1717K11288</v>
          </cell>
          <cell r="F544" t="str">
            <v>（科基）ヒトパピローマウイルス(HPV)の感染機構に関する研究</v>
          </cell>
          <cell r="G544" t="str">
            <v>（科基）ヒトパピローマウイルス(HPV)</v>
          </cell>
          <cell r="H544" t="str">
            <v>科研費（基金）</v>
          </cell>
          <cell r="I544">
            <v>20170401</v>
          </cell>
          <cell r="J544">
            <v>20200331</v>
          </cell>
          <cell r="K544" t="str">
            <v>2017年度</v>
          </cell>
          <cell r="L544" t="str">
            <v>（支出）学術研究助成基金助成金(科基)</v>
          </cell>
          <cell r="M544" t="str">
            <v>直接経費</v>
          </cell>
          <cell r="N544" t="str">
            <v>科研費</v>
          </cell>
          <cell r="O544" t="str">
            <v>繰越有</v>
          </cell>
          <cell r="P544" t="str">
            <v>研）学術院（福浦）</v>
          </cell>
          <cell r="Q544" t="str">
            <v>島田　勝</v>
          </cell>
          <cell r="R544" t="str">
            <v>医学研究科</v>
          </cell>
          <cell r="S544" t="str">
            <v>准教授</v>
          </cell>
          <cell r="W544">
            <v>20200331</v>
          </cell>
          <cell r="X544" t="str">
            <v>開始</v>
          </cell>
          <cell r="Y544" t="str">
            <v>虎谷　裕子</v>
          </cell>
          <cell r="Z544" t="str">
            <v>研究推進部（八景）（29-）</v>
          </cell>
          <cell r="AA544" t="str">
            <v>基盤研究(C)</v>
          </cell>
          <cell r="AB544" t="str">
            <v>17K11288</v>
          </cell>
          <cell r="AC544" t="str">
            <v>許可しない</v>
          </cell>
          <cell r="AD544" t="str">
            <v>許可しない</v>
          </cell>
          <cell r="AE544" t="str">
            <v>許可しない</v>
          </cell>
          <cell r="AF544" t="str">
            <v>直接費</v>
          </cell>
          <cell r="AG544">
            <v>10952192</v>
          </cell>
          <cell r="AH544" t="str">
            <v>研）島田　勝(19-)</v>
          </cell>
          <cell r="AI544">
            <v>100</v>
          </cell>
          <cell r="AJ544">
            <v>0</v>
          </cell>
          <cell r="AK544">
            <v>0</v>
          </cell>
          <cell r="AL544">
            <v>0</v>
          </cell>
          <cell r="AM544">
            <v>0</v>
          </cell>
          <cell r="AN544">
            <v>583675</v>
          </cell>
          <cell r="AO544">
            <v>1100000</v>
          </cell>
          <cell r="AP544">
            <v>0</v>
          </cell>
          <cell r="AQ544">
            <v>100000</v>
          </cell>
          <cell r="AR544">
            <v>1583675</v>
          </cell>
        </row>
        <row r="545">
          <cell r="A545" t="str">
            <v>1717K11288山下　暁朗</v>
          </cell>
          <cell r="B545" t="str">
            <v>山下　暁朗</v>
          </cell>
          <cell r="C545" t="str">
            <v>2018年度</v>
          </cell>
          <cell r="D545" t="str">
            <v>（収入）学術研究助成基金助成金(科基)</v>
          </cell>
          <cell r="E545" t="str">
            <v>1717K11288</v>
          </cell>
          <cell r="F545" t="str">
            <v>（科基）ヒトパピローマウイルス(HPV)の感染機構に関する研究</v>
          </cell>
          <cell r="G545" t="str">
            <v>（科基）ヒトパピローマウイルス(HPV)</v>
          </cell>
          <cell r="H545" t="str">
            <v>科研費（基金）</v>
          </cell>
          <cell r="I545">
            <v>20170401</v>
          </cell>
          <cell r="J545">
            <v>20200331</v>
          </cell>
          <cell r="K545" t="str">
            <v>2017年度</v>
          </cell>
          <cell r="L545" t="str">
            <v>（支出）学術研究助成基金助成金(科基)</v>
          </cell>
          <cell r="M545" t="str">
            <v>直接経費</v>
          </cell>
          <cell r="N545" t="str">
            <v>科研費</v>
          </cell>
          <cell r="O545" t="str">
            <v>繰越有</v>
          </cell>
          <cell r="P545" t="str">
            <v>研）学術院（福浦）</v>
          </cell>
          <cell r="Q545" t="str">
            <v>島田　勝</v>
          </cell>
          <cell r="R545" t="str">
            <v>医学研究科</v>
          </cell>
          <cell r="S545" t="str">
            <v>准教授</v>
          </cell>
          <cell r="W545">
            <v>20200331</v>
          </cell>
          <cell r="X545" t="str">
            <v>開始</v>
          </cell>
          <cell r="Y545" t="str">
            <v>虎谷　裕子</v>
          </cell>
          <cell r="Z545" t="str">
            <v>研究推進部（八景）（29-）</v>
          </cell>
          <cell r="AA545" t="str">
            <v>基盤研究(C)</v>
          </cell>
          <cell r="AB545" t="str">
            <v>17K11288</v>
          </cell>
          <cell r="AC545" t="str">
            <v>許可しない</v>
          </cell>
          <cell r="AD545" t="str">
            <v>許可しない</v>
          </cell>
          <cell r="AE545" t="str">
            <v>許可しない</v>
          </cell>
          <cell r="AF545" t="str">
            <v>直接費</v>
          </cell>
          <cell r="AG545">
            <v>10952441</v>
          </cell>
          <cell r="AH545" t="str">
            <v>研）山下　暁朗（24-）</v>
          </cell>
          <cell r="AI545">
            <v>0</v>
          </cell>
          <cell r="AJ545">
            <v>0</v>
          </cell>
          <cell r="AK545">
            <v>0</v>
          </cell>
          <cell r="AL545">
            <v>0</v>
          </cell>
          <cell r="AM545">
            <v>0</v>
          </cell>
          <cell r="AN545">
            <v>0</v>
          </cell>
          <cell r="AO545">
            <v>0</v>
          </cell>
          <cell r="AP545">
            <v>100000</v>
          </cell>
          <cell r="AQ545">
            <v>0</v>
          </cell>
          <cell r="AR545">
            <v>100000</v>
          </cell>
        </row>
        <row r="546">
          <cell r="A546" t="str">
            <v>1717K11289宮城　悦子</v>
          </cell>
          <cell r="B546" t="str">
            <v>宮城　悦子</v>
          </cell>
          <cell r="C546" t="str">
            <v>2018年度</v>
          </cell>
          <cell r="D546" t="str">
            <v>（収入）学術研究助成基金助成金(科基)</v>
          </cell>
          <cell r="E546" t="str">
            <v>1717K11289</v>
          </cell>
          <cell r="F546" t="str">
            <v>（科基）卵巣明細胞癌の血液凝固異常・抗がん剤耐性に着目したトランスレーショナルリサーチ</v>
          </cell>
          <cell r="G546" t="str">
            <v>（科基）卵巣明細胞癌の血液凝固異常・抗が</v>
          </cell>
          <cell r="H546" t="str">
            <v>科研費（基金）</v>
          </cell>
          <cell r="I546">
            <v>20170401</v>
          </cell>
          <cell r="J546">
            <v>20200331</v>
          </cell>
          <cell r="K546" t="str">
            <v>2017年度</v>
          </cell>
          <cell r="L546" t="str">
            <v>（支出）学術研究助成基金助成金(科基)</v>
          </cell>
          <cell r="M546" t="str">
            <v>直接経費</v>
          </cell>
          <cell r="N546" t="str">
            <v>科研費</v>
          </cell>
          <cell r="O546" t="str">
            <v>繰越有</v>
          </cell>
          <cell r="P546" t="str">
            <v>研）学術院（福浦）</v>
          </cell>
          <cell r="Q546" t="str">
            <v>宮城　悦子</v>
          </cell>
          <cell r="R546" t="str">
            <v>医学研究科</v>
          </cell>
          <cell r="S546" t="str">
            <v>教授</v>
          </cell>
          <cell r="W546">
            <v>20200331</v>
          </cell>
          <cell r="X546" t="str">
            <v>開始</v>
          </cell>
          <cell r="Y546" t="str">
            <v>虎谷　裕子</v>
          </cell>
          <cell r="Z546" t="str">
            <v>研究推進部（八景）（29-）</v>
          </cell>
          <cell r="AA546" t="str">
            <v>基盤研究(C)</v>
          </cell>
          <cell r="AB546" t="str">
            <v>17K11289</v>
          </cell>
          <cell r="AC546" t="str">
            <v>許可しない</v>
          </cell>
          <cell r="AD546" t="str">
            <v>許可しない</v>
          </cell>
          <cell r="AE546" t="str">
            <v>許可しない</v>
          </cell>
          <cell r="AF546" t="str">
            <v>直接費</v>
          </cell>
          <cell r="AG546">
            <v>10952545</v>
          </cell>
          <cell r="AH546" t="str">
            <v>研）宮城　悦子（26-）</v>
          </cell>
          <cell r="AI546">
            <v>100</v>
          </cell>
          <cell r="AJ546">
            <v>0</v>
          </cell>
          <cell r="AK546">
            <v>0</v>
          </cell>
          <cell r="AL546">
            <v>0</v>
          </cell>
          <cell r="AM546">
            <v>0</v>
          </cell>
          <cell r="AN546">
            <v>0</v>
          </cell>
          <cell r="AO546">
            <v>1200000</v>
          </cell>
          <cell r="AP546">
            <v>0</v>
          </cell>
          <cell r="AQ546">
            <v>350000</v>
          </cell>
          <cell r="AR546">
            <v>850000</v>
          </cell>
        </row>
        <row r="547">
          <cell r="A547" t="str">
            <v>1717K11395谷口　英樹</v>
          </cell>
          <cell r="B547" t="str">
            <v>谷口　英樹</v>
          </cell>
          <cell r="C547" t="str">
            <v>2018年度</v>
          </cell>
          <cell r="D547" t="str">
            <v>（収入）学術研究助成基金助成金(科基)</v>
          </cell>
          <cell r="E547" t="str">
            <v>1717K11395</v>
          </cell>
          <cell r="F547" t="str">
            <v>（科基）癌オルガノイドによる高MTV腫瘍における放射線抵抗機序の解明</v>
          </cell>
          <cell r="G547" t="str">
            <v>（科基）癌オルガノイドによる高MTV腫瘍</v>
          </cell>
          <cell r="H547" t="str">
            <v>科研費（基金）</v>
          </cell>
          <cell r="I547">
            <v>20170401</v>
          </cell>
          <cell r="J547">
            <v>20200331</v>
          </cell>
          <cell r="K547" t="str">
            <v>2017年度</v>
          </cell>
          <cell r="L547" t="str">
            <v>（支出）学術研究助成基金助成金(科基)</v>
          </cell>
          <cell r="M547" t="str">
            <v>直接経費</v>
          </cell>
          <cell r="N547" t="str">
            <v>科研費</v>
          </cell>
          <cell r="O547" t="str">
            <v>繰越有</v>
          </cell>
          <cell r="P547" t="str">
            <v>研）学術院（福浦）</v>
          </cell>
          <cell r="Q547" t="str">
            <v>矢吹　健一郎</v>
          </cell>
          <cell r="R547" t="str">
            <v>医学研究科</v>
          </cell>
          <cell r="S547" t="str">
            <v>講師</v>
          </cell>
          <cell r="W547">
            <v>20200331</v>
          </cell>
          <cell r="X547" t="str">
            <v>開始</v>
          </cell>
          <cell r="Y547" t="str">
            <v>虎谷　裕子</v>
          </cell>
          <cell r="Z547" t="str">
            <v>研究推進部（八景）（29-）</v>
          </cell>
          <cell r="AA547" t="str">
            <v>基盤研究(C)</v>
          </cell>
          <cell r="AB547" t="str">
            <v>17K11395</v>
          </cell>
          <cell r="AC547" t="str">
            <v>許可しない</v>
          </cell>
          <cell r="AD547" t="str">
            <v>許可しない</v>
          </cell>
          <cell r="AE547" t="str">
            <v>許可しない</v>
          </cell>
          <cell r="AF547" t="str">
            <v>直接費</v>
          </cell>
          <cell r="AG547">
            <v>10952211</v>
          </cell>
          <cell r="AH547" t="str">
            <v>研）谷口　英樹(19-)</v>
          </cell>
          <cell r="AI547">
            <v>0</v>
          </cell>
          <cell r="AJ547">
            <v>0</v>
          </cell>
          <cell r="AK547">
            <v>0</v>
          </cell>
          <cell r="AL547">
            <v>0</v>
          </cell>
          <cell r="AM547">
            <v>0</v>
          </cell>
          <cell r="AN547">
            <v>0</v>
          </cell>
          <cell r="AO547">
            <v>0</v>
          </cell>
          <cell r="AP547">
            <v>100000</v>
          </cell>
          <cell r="AQ547">
            <v>0</v>
          </cell>
          <cell r="AR547">
            <v>100000</v>
          </cell>
        </row>
        <row r="548">
          <cell r="A548" t="str">
            <v>1717K11395佐野　大佑</v>
          </cell>
          <cell r="B548" t="str">
            <v>佐野　大佑</v>
          </cell>
          <cell r="C548" t="str">
            <v>2018年度</v>
          </cell>
          <cell r="D548" t="str">
            <v>（収入）学術研究助成基金助成金(科基)</v>
          </cell>
          <cell r="E548" t="str">
            <v>1717K11395</v>
          </cell>
          <cell r="F548" t="str">
            <v>（科基）癌オルガノイドによる高MTV腫瘍における放射線抵抗機序の解明</v>
          </cell>
          <cell r="G548" t="str">
            <v>（科基）癌オルガノイドによる高MTV腫瘍</v>
          </cell>
          <cell r="H548" t="str">
            <v>科研費（基金）</v>
          </cell>
          <cell r="I548">
            <v>20170401</v>
          </cell>
          <cell r="J548">
            <v>20200331</v>
          </cell>
          <cell r="K548" t="str">
            <v>2017年度</v>
          </cell>
          <cell r="L548" t="str">
            <v>（支出）学術研究助成基金助成金(科基)</v>
          </cell>
          <cell r="M548" t="str">
            <v>直接経費</v>
          </cell>
          <cell r="N548" t="str">
            <v>科研費</v>
          </cell>
          <cell r="O548" t="str">
            <v>繰越有</v>
          </cell>
          <cell r="P548" t="str">
            <v>研）学術院（福浦）</v>
          </cell>
          <cell r="Q548" t="str">
            <v>矢吹　健一郎</v>
          </cell>
          <cell r="R548" t="str">
            <v>医学研究科</v>
          </cell>
          <cell r="S548" t="str">
            <v>講師</v>
          </cell>
          <cell r="W548">
            <v>20200331</v>
          </cell>
          <cell r="X548" t="str">
            <v>開始</v>
          </cell>
          <cell r="Y548" t="str">
            <v>虎谷　裕子</v>
          </cell>
          <cell r="Z548" t="str">
            <v>研究推進部（八景）（29-）</v>
          </cell>
          <cell r="AA548" t="str">
            <v>基盤研究(C)</v>
          </cell>
          <cell r="AB548" t="str">
            <v>17K11395</v>
          </cell>
          <cell r="AC548" t="str">
            <v>許可しない</v>
          </cell>
          <cell r="AD548" t="str">
            <v>許可しない</v>
          </cell>
          <cell r="AE548" t="str">
            <v>許可しない</v>
          </cell>
          <cell r="AF548" t="str">
            <v>直接費</v>
          </cell>
          <cell r="AG548">
            <v>10952432</v>
          </cell>
          <cell r="AH548" t="str">
            <v>研）佐野　大佑（28-）</v>
          </cell>
          <cell r="AI548">
            <v>0</v>
          </cell>
          <cell r="AJ548">
            <v>0</v>
          </cell>
          <cell r="AK548">
            <v>0</v>
          </cell>
          <cell r="AL548">
            <v>0</v>
          </cell>
          <cell r="AM548">
            <v>0</v>
          </cell>
          <cell r="AN548">
            <v>69</v>
          </cell>
          <cell r="AO548">
            <v>0</v>
          </cell>
          <cell r="AP548">
            <v>100000</v>
          </cell>
          <cell r="AQ548">
            <v>0</v>
          </cell>
          <cell r="AR548">
            <v>100069</v>
          </cell>
        </row>
        <row r="549">
          <cell r="A549" t="str">
            <v>1717K11395折舘　伸彦</v>
          </cell>
          <cell r="B549" t="str">
            <v>折舘　伸彦</v>
          </cell>
          <cell r="C549" t="str">
            <v>2018年度</v>
          </cell>
          <cell r="D549" t="str">
            <v>（収入）学術研究助成基金助成金(科基)</v>
          </cell>
          <cell r="E549" t="str">
            <v>1717K11395</v>
          </cell>
          <cell r="F549" t="str">
            <v>（科基）癌オルガノイドによる高MTV腫瘍における放射線抵抗機序の解明</v>
          </cell>
          <cell r="G549" t="str">
            <v>（科基）癌オルガノイドによる高MTV腫瘍</v>
          </cell>
          <cell r="H549" t="str">
            <v>科研費（基金）</v>
          </cell>
          <cell r="I549">
            <v>20170401</v>
          </cell>
          <cell r="J549">
            <v>20200331</v>
          </cell>
          <cell r="K549" t="str">
            <v>2017年度</v>
          </cell>
          <cell r="L549" t="str">
            <v>（支出）学術研究助成基金助成金(科基)</v>
          </cell>
          <cell r="M549" t="str">
            <v>直接経費</v>
          </cell>
          <cell r="N549" t="str">
            <v>科研費</v>
          </cell>
          <cell r="O549" t="str">
            <v>繰越有</v>
          </cell>
          <cell r="P549" t="str">
            <v>研）学術院（福浦）</v>
          </cell>
          <cell r="Q549" t="str">
            <v>矢吹　健一郎</v>
          </cell>
          <cell r="R549" t="str">
            <v>医学研究科</v>
          </cell>
          <cell r="S549" t="str">
            <v>講師</v>
          </cell>
          <cell r="W549">
            <v>20200331</v>
          </cell>
          <cell r="X549" t="str">
            <v>開始</v>
          </cell>
          <cell r="Y549" t="str">
            <v>虎谷　裕子</v>
          </cell>
          <cell r="Z549" t="str">
            <v>研究推進部（八景）（29-）</v>
          </cell>
          <cell r="AA549" t="str">
            <v>基盤研究(C)</v>
          </cell>
          <cell r="AB549" t="str">
            <v>17K11395</v>
          </cell>
          <cell r="AC549" t="str">
            <v>許可しない</v>
          </cell>
          <cell r="AD549" t="str">
            <v>許可しない</v>
          </cell>
          <cell r="AE549" t="str">
            <v>許可しない</v>
          </cell>
          <cell r="AF549" t="str">
            <v>直接費</v>
          </cell>
          <cell r="AG549">
            <v>10952468</v>
          </cell>
          <cell r="AH549" t="str">
            <v>研）折舘　伸彦（24-）</v>
          </cell>
          <cell r="AI549">
            <v>0</v>
          </cell>
          <cell r="AJ549">
            <v>0</v>
          </cell>
          <cell r="AK549">
            <v>0</v>
          </cell>
          <cell r="AL549">
            <v>0</v>
          </cell>
          <cell r="AM549">
            <v>0</v>
          </cell>
          <cell r="AN549">
            <v>147</v>
          </cell>
          <cell r="AO549">
            <v>0</v>
          </cell>
          <cell r="AP549">
            <v>100000</v>
          </cell>
          <cell r="AQ549">
            <v>0</v>
          </cell>
          <cell r="AR549">
            <v>100147</v>
          </cell>
        </row>
        <row r="550">
          <cell r="A550" t="str">
            <v>1717K11395上野　康晴</v>
          </cell>
          <cell r="B550" t="str">
            <v>上野　康晴</v>
          </cell>
          <cell r="C550" t="str">
            <v>2018年度</v>
          </cell>
          <cell r="D550" t="str">
            <v>（収入）学術研究助成基金助成金(科基)</v>
          </cell>
          <cell r="E550" t="str">
            <v>1717K11395</v>
          </cell>
          <cell r="F550" t="str">
            <v>（科基）癌オルガノイドによる高MTV腫瘍における放射線抵抗機序の解明</v>
          </cell>
          <cell r="G550" t="str">
            <v>（科基）癌オルガノイドによる高MTV腫瘍</v>
          </cell>
          <cell r="H550" t="str">
            <v>科研費（基金）</v>
          </cell>
          <cell r="I550">
            <v>20170401</v>
          </cell>
          <cell r="J550">
            <v>20200331</v>
          </cell>
          <cell r="K550" t="str">
            <v>2017年度</v>
          </cell>
          <cell r="L550" t="str">
            <v>（支出）学術研究助成基金助成金(科基)</v>
          </cell>
          <cell r="M550" t="str">
            <v>直接経費</v>
          </cell>
          <cell r="N550" t="str">
            <v>科研費</v>
          </cell>
          <cell r="O550" t="str">
            <v>繰越有</v>
          </cell>
          <cell r="P550" t="str">
            <v>研）学術院（福浦）</v>
          </cell>
          <cell r="Q550" t="str">
            <v>矢吹　健一郎</v>
          </cell>
          <cell r="R550" t="str">
            <v>医学研究科</v>
          </cell>
          <cell r="S550" t="str">
            <v>講師</v>
          </cell>
          <cell r="W550">
            <v>20200331</v>
          </cell>
          <cell r="X550" t="str">
            <v>開始</v>
          </cell>
          <cell r="Y550" t="str">
            <v>虎谷　裕子</v>
          </cell>
          <cell r="Z550" t="str">
            <v>研究推進部（八景）（29-）</v>
          </cell>
          <cell r="AA550" t="str">
            <v>基盤研究(C)</v>
          </cell>
          <cell r="AB550" t="str">
            <v>17K11395</v>
          </cell>
          <cell r="AC550" t="str">
            <v>許可しない</v>
          </cell>
          <cell r="AD550" t="str">
            <v>許可しない</v>
          </cell>
          <cell r="AE550" t="str">
            <v>許可しない</v>
          </cell>
          <cell r="AF550" t="str">
            <v>直接費</v>
          </cell>
          <cell r="AG550">
            <v>11351120</v>
          </cell>
          <cell r="AH550" t="str">
            <v>客）上野　康晴（30-）</v>
          </cell>
          <cell r="AI550">
            <v>0</v>
          </cell>
          <cell r="AJ550">
            <v>0</v>
          </cell>
          <cell r="AK550">
            <v>0</v>
          </cell>
          <cell r="AL550">
            <v>0</v>
          </cell>
          <cell r="AM550">
            <v>0</v>
          </cell>
          <cell r="AN550">
            <v>0</v>
          </cell>
          <cell r="AO550">
            <v>0</v>
          </cell>
          <cell r="AP550">
            <v>300000</v>
          </cell>
          <cell r="AQ550">
            <v>0</v>
          </cell>
          <cell r="AR550">
            <v>300000</v>
          </cell>
        </row>
        <row r="551">
          <cell r="A551" t="str">
            <v>1717K11395矢吹　健一郎</v>
          </cell>
          <cell r="B551" t="str">
            <v>矢吹　健一郎</v>
          </cell>
          <cell r="C551" t="str">
            <v>2018年度</v>
          </cell>
          <cell r="D551" t="str">
            <v>（収入）学術研究助成基金助成金(科基)</v>
          </cell>
          <cell r="E551" t="str">
            <v>1717K11395</v>
          </cell>
          <cell r="F551" t="str">
            <v>（科基）癌オルガノイドによる高MTV腫瘍における放射線抵抗機序の解明</v>
          </cell>
          <cell r="G551" t="str">
            <v>（科基）癌オルガノイドによる高MTV腫瘍</v>
          </cell>
          <cell r="H551" t="str">
            <v>科研費（基金）</v>
          </cell>
          <cell r="I551">
            <v>20170401</v>
          </cell>
          <cell r="J551">
            <v>20200331</v>
          </cell>
          <cell r="K551" t="str">
            <v>2017年度</v>
          </cell>
          <cell r="L551" t="str">
            <v>（支出）学術研究助成基金助成金(科基)</v>
          </cell>
          <cell r="M551" t="str">
            <v>直接経費</v>
          </cell>
          <cell r="N551" t="str">
            <v>科研費</v>
          </cell>
          <cell r="O551" t="str">
            <v>繰越有</v>
          </cell>
          <cell r="P551" t="str">
            <v>研）学術院（福浦）</v>
          </cell>
          <cell r="Q551" t="str">
            <v>矢吹　健一郎</v>
          </cell>
          <cell r="R551" t="str">
            <v>医学研究科</v>
          </cell>
          <cell r="S551" t="str">
            <v>講師</v>
          </cell>
          <cell r="W551">
            <v>20200331</v>
          </cell>
          <cell r="X551" t="str">
            <v>開始</v>
          </cell>
          <cell r="Y551" t="str">
            <v>虎谷　裕子</v>
          </cell>
          <cell r="Z551" t="str">
            <v>研究推進部（八景）（29-）</v>
          </cell>
          <cell r="AA551" t="str">
            <v>基盤研究(C)</v>
          </cell>
          <cell r="AB551" t="str">
            <v>17K11395</v>
          </cell>
          <cell r="AC551" t="str">
            <v>許可しない</v>
          </cell>
          <cell r="AD551" t="str">
            <v>許可しない</v>
          </cell>
          <cell r="AE551" t="str">
            <v>許可しない</v>
          </cell>
          <cell r="AF551" t="str">
            <v>直接費</v>
          </cell>
          <cell r="AG551">
            <v>11351206</v>
          </cell>
          <cell r="AH551" t="str">
            <v>客）矢吹　健一郎（30-）</v>
          </cell>
          <cell r="AI551">
            <v>100</v>
          </cell>
          <cell r="AJ551">
            <v>0</v>
          </cell>
          <cell r="AK551">
            <v>0</v>
          </cell>
          <cell r="AL551">
            <v>0</v>
          </cell>
          <cell r="AM551">
            <v>0</v>
          </cell>
          <cell r="AN551">
            <v>0</v>
          </cell>
          <cell r="AO551">
            <v>0</v>
          </cell>
          <cell r="AP551">
            <v>859742</v>
          </cell>
          <cell r="AQ551">
            <v>600000</v>
          </cell>
          <cell r="AR551">
            <v>259742</v>
          </cell>
        </row>
        <row r="552">
          <cell r="A552" t="str">
            <v>1717K11428水木　信久</v>
          </cell>
          <cell r="B552" t="str">
            <v>水木　信久</v>
          </cell>
          <cell r="C552" t="str">
            <v>2018年度</v>
          </cell>
          <cell r="D552" t="str">
            <v>（収入）学術研究助成基金助成金(科基)</v>
          </cell>
          <cell r="E552" t="str">
            <v>1717K11428</v>
          </cell>
          <cell r="F552" t="str">
            <v>（科基）ベーチェット病患者のインフリキシマブ離脱のための無作為化非盲検並行群間対照研究</v>
          </cell>
          <cell r="G552" t="str">
            <v>（科基）ベーチェット病患者のインフリキシ</v>
          </cell>
          <cell r="H552" t="str">
            <v>科研費（基金）</v>
          </cell>
          <cell r="I552">
            <v>20170401</v>
          </cell>
          <cell r="J552">
            <v>20200331</v>
          </cell>
          <cell r="K552" t="str">
            <v>2017年度</v>
          </cell>
          <cell r="L552" t="str">
            <v>（支出）学術研究助成基金助成金(科基)</v>
          </cell>
          <cell r="M552" t="str">
            <v>直接経費</v>
          </cell>
          <cell r="N552" t="str">
            <v>科研費</v>
          </cell>
          <cell r="O552" t="str">
            <v>繰越有</v>
          </cell>
          <cell r="P552" t="str">
            <v>研）学術院（福浦）</v>
          </cell>
          <cell r="Q552" t="str">
            <v>澁谷　悦子</v>
          </cell>
          <cell r="R552" t="str">
            <v>医学研究科</v>
          </cell>
          <cell r="S552" t="str">
            <v>助教</v>
          </cell>
          <cell r="W552">
            <v>20200331</v>
          </cell>
          <cell r="X552" t="str">
            <v>開始</v>
          </cell>
          <cell r="Y552" t="str">
            <v>虎谷　裕子</v>
          </cell>
          <cell r="Z552" t="str">
            <v>研究推進部（八景）（29-）</v>
          </cell>
          <cell r="AA552" t="str">
            <v>基盤研究(C)</v>
          </cell>
          <cell r="AB552" t="str">
            <v>17K11428</v>
          </cell>
          <cell r="AC552" t="str">
            <v>許可しない</v>
          </cell>
          <cell r="AD552" t="str">
            <v>許可しない</v>
          </cell>
          <cell r="AE552" t="str">
            <v>許可しない</v>
          </cell>
          <cell r="AF552" t="str">
            <v>直接費</v>
          </cell>
          <cell r="AG552">
            <v>10952272</v>
          </cell>
          <cell r="AH552" t="str">
            <v>研）水木　信久(19-)</v>
          </cell>
          <cell r="AI552">
            <v>0</v>
          </cell>
          <cell r="AJ552">
            <v>0</v>
          </cell>
          <cell r="AK552">
            <v>0</v>
          </cell>
          <cell r="AL552">
            <v>0</v>
          </cell>
          <cell r="AM552">
            <v>0</v>
          </cell>
          <cell r="AN552">
            <v>0</v>
          </cell>
          <cell r="AO552">
            <v>0</v>
          </cell>
          <cell r="AP552">
            <v>248400</v>
          </cell>
          <cell r="AQ552">
            <v>0</v>
          </cell>
          <cell r="AR552">
            <v>248400</v>
          </cell>
        </row>
        <row r="553">
          <cell r="A553" t="str">
            <v>1717K11428澁谷　悦子</v>
          </cell>
          <cell r="B553" t="str">
            <v>澁谷　悦子</v>
          </cell>
          <cell r="C553" t="str">
            <v>2018年度</v>
          </cell>
          <cell r="D553" t="str">
            <v>（収入）学術研究助成基金助成金(科基)</v>
          </cell>
          <cell r="E553" t="str">
            <v>1717K11428</v>
          </cell>
          <cell r="F553" t="str">
            <v>（科基）ベーチェット病患者のインフリキシマブ離脱のための無作為化非盲検並行群間対照研究</v>
          </cell>
          <cell r="G553" t="str">
            <v>（科基）ベーチェット病患者のインフリキシ</v>
          </cell>
          <cell r="H553" t="str">
            <v>科研費（基金）</v>
          </cell>
          <cell r="I553">
            <v>20170401</v>
          </cell>
          <cell r="J553">
            <v>20200331</v>
          </cell>
          <cell r="K553" t="str">
            <v>2017年度</v>
          </cell>
          <cell r="L553" t="str">
            <v>（支出）学術研究助成基金助成金(科基)</v>
          </cell>
          <cell r="M553" t="str">
            <v>直接経費</v>
          </cell>
          <cell r="N553" t="str">
            <v>科研費</v>
          </cell>
          <cell r="O553" t="str">
            <v>繰越有</v>
          </cell>
          <cell r="P553" t="str">
            <v>研）学術院（福浦）</v>
          </cell>
          <cell r="Q553" t="str">
            <v>澁谷　悦子</v>
          </cell>
          <cell r="R553" t="str">
            <v>医学研究科</v>
          </cell>
          <cell r="S553" t="str">
            <v>助教</v>
          </cell>
          <cell r="W553">
            <v>20200331</v>
          </cell>
          <cell r="X553" t="str">
            <v>開始</v>
          </cell>
          <cell r="Y553" t="str">
            <v>虎谷　裕子</v>
          </cell>
          <cell r="Z553" t="str">
            <v>研究推進部（八景）（29-）</v>
          </cell>
          <cell r="AA553" t="str">
            <v>基盤研究(C)</v>
          </cell>
          <cell r="AB553" t="str">
            <v>17K11428</v>
          </cell>
          <cell r="AC553" t="str">
            <v>許可しない</v>
          </cell>
          <cell r="AD553" t="str">
            <v>許可しない</v>
          </cell>
          <cell r="AE553" t="str">
            <v>許可しない</v>
          </cell>
          <cell r="AF553" t="str">
            <v>直接費</v>
          </cell>
          <cell r="AG553">
            <v>10952509</v>
          </cell>
          <cell r="AH553" t="str">
            <v>研）渋谷　悦子（25-）</v>
          </cell>
          <cell r="AI553">
            <v>100</v>
          </cell>
          <cell r="AJ553">
            <v>0</v>
          </cell>
          <cell r="AK553">
            <v>0</v>
          </cell>
          <cell r="AL553">
            <v>0</v>
          </cell>
          <cell r="AM553">
            <v>0</v>
          </cell>
          <cell r="AN553">
            <v>0</v>
          </cell>
          <cell r="AO553">
            <v>1200000</v>
          </cell>
          <cell r="AP553">
            <v>553</v>
          </cell>
          <cell r="AQ553">
            <v>448400</v>
          </cell>
          <cell r="AR553">
            <v>752153</v>
          </cell>
        </row>
        <row r="554">
          <cell r="A554" t="str">
            <v>1717K11428目黒　明</v>
          </cell>
          <cell r="B554" t="str">
            <v>目黒　明</v>
          </cell>
          <cell r="C554" t="str">
            <v>2018年度</v>
          </cell>
          <cell r="D554" t="str">
            <v>（収入）学術研究助成基金助成金(科基)</v>
          </cell>
          <cell r="E554" t="str">
            <v>1717K11428</v>
          </cell>
          <cell r="F554" t="str">
            <v>（科基）ベーチェット病患者のインフリキシマブ離脱のための無作為化非盲検並行群間対照研究</v>
          </cell>
          <cell r="G554" t="str">
            <v>（科基）ベーチェット病患者のインフリキシ</v>
          </cell>
          <cell r="H554" t="str">
            <v>科研費（基金）</v>
          </cell>
          <cell r="I554">
            <v>20170401</v>
          </cell>
          <cell r="J554">
            <v>20200331</v>
          </cell>
          <cell r="K554" t="str">
            <v>2017年度</v>
          </cell>
          <cell r="L554" t="str">
            <v>（支出）学術研究助成基金助成金(科基)</v>
          </cell>
          <cell r="M554" t="str">
            <v>直接経費</v>
          </cell>
          <cell r="N554" t="str">
            <v>科研費</v>
          </cell>
          <cell r="O554" t="str">
            <v>繰越有</v>
          </cell>
          <cell r="P554" t="str">
            <v>研）学術院（福浦）</v>
          </cell>
          <cell r="Q554" t="str">
            <v>澁谷　悦子</v>
          </cell>
          <cell r="R554" t="str">
            <v>医学研究科</v>
          </cell>
          <cell r="S554" t="str">
            <v>助教</v>
          </cell>
          <cell r="W554">
            <v>20200331</v>
          </cell>
          <cell r="X554" t="str">
            <v>開始</v>
          </cell>
          <cell r="Y554" t="str">
            <v>虎谷　裕子</v>
          </cell>
          <cell r="Z554" t="str">
            <v>研究推進部（八景）（29-）</v>
          </cell>
          <cell r="AA554" t="str">
            <v>基盤研究(C)</v>
          </cell>
          <cell r="AB554" t="str">
            <v>17K11428</v>
          </cell>
          <cell r="AC554" t="str">
            <v>許可しない</v>
          </cell>
          <cell r="AD554" t="str">
            <v>許可しない</v>
          </cell>
          <cell r="AE554" t="str">
            <v>許可しない</v>
          </cell>
          <cell r="AF554" t="str">
            <v>直接費</v>
          </cell>
          <cell r="AG554">
            <v>11351079</v>
          </cell>
          <cell r="AH554" t="str">
            <v>客）目黒　明（22-）</v>
          </cell>
          <cell r="AI554">
            <v>0</v>
          </cell>
          <cell r="AJ554">
            <v>0</v>
          </cell>
          <cell r="AK554">
            <v>0</v>
          </cell>
          <cell r="AL554">
            <v>0</v>
          </cell>
          <cell r="AM554">
            <v>0</v>
          </cell>
          <cell r="AN554">
            <v>0</v>
          </cell>
          <cell r="AO554">
            <v>0</v>
          </cell>
          <cell r="AP554">
            <v>200000</v>
          </cell>
          <cell r="AQ554">
            <v>553</v>
          </cell>
          <cell r="AR554">
            <v>199447</v>
          </cell>
        </row>
        <row r="555">
          <cell r="A555" t="str">
            <v>1717K11459水木　信久</v>
          </cell>
          <cell r="B555" t="str">
            <v>水木　信久</v>
          </cell>
          <cell r="C555" t="str">
            <v>2018年度</v>
          </cell>
          <cell r="D555" t="str">
            <v>（収入）学術研究助成基金助成金(科基)</v>
          </cell>
          <cell r="E555" t="str">
            <v>1717K11459</v>
          </cell>
          <cell r="F555" t="str">
            <v>（科基）多民族の円錐角膜患者を対象としたゲノムワイド関連解析</v>
          </cell>
          <cell r="G555" t="str">
            <v>（科基）多民族の円錐角膜患者を対象とした</v>
          </cell>
          <cell r="H555" t="str">
            <v>科研費（基金）</v>
          </cell>
          <cell r="I555">
            <v>20170401</v>
          </cell>
          <cell r="J555">
            <v>20200331</v>
          </cell>
          <cell r="K555" t="str">
            <v>2017年度</v>
          </cell>
          <cell r="L555" t="str">
            <v>（支出）学術研究助成基金助成金(科基)</v>
          </cell>
          <cell r="M555" t="str">
            <v>直接経費</v>
          </cell>
          <cell r="N555" t="str">
            <v>科研費</v>
          </cell>
          <cell r="O555" t="str">
            <v>繰越有</v>
          </cell>
          <cell r="P555" t="str">
            <v>客)客員教員等(医学・病院等）</v>
          </cell>
          <cell r="Q555" t="str">
            <v>目黒　明</v>
          </cell>
          <cell r="R555" t="str">
            <v>医学研究科</v>
          </cell>
          <cell r="S555" t="str">
            <v>特任准教授</v>
          </cell>
          <cell r="W555">
            <v>20200331</v>
          </cell>
          <cell r="X555" t="str">
            <v>開始</v>
          </cell>
          <cell r="Y555" t="str">
            <v>虎谷　裕子</v>
          </cell>
          <cell r="Z555" t="str">
            <v>研究推進部（八景）（29-）</v>
          </cell>
          <cell r="AA555" t="str">
            <v>基盤研究(C)</v>
          </cell>
          <cell r="AB555" t="str">
            <v>17K11459</v>
          </cell>
          <cell r="AC555" t="str">
            <v>許可しない</v>
          </cell>
          <cell r="AD555" t="str">
            <v>許可しない</v>
          </cell>
          <cell r="AE555" t="str">
            <v>許可しない</v>
          </cell>
          <cell r="AF555" t="str">
            <v>直接費</v>
          </cell>
          <cell r="AG555">
            <v>10952272</v>
          </cell>
          <cell r="AH555" t="str">
            <v>研）水木　信久(19-)</v>
          </cell>
          <cell r="AI555">
            <v>0</v>
          </cell>
          <cell r="AJ555">
            <v>0</v>
          </cell>
          <cell r="AK555">
            <v>0</v>
          </cell>
          <cell r="AL555">
            <v>0</v>
          </cell>
          <cell r="AM555">
            <v>0</v>
          </cell>
          <cell r="AN555">
            <v>0</v>
          </cell>
          <cell r="AO555">
            <v>0</v>
          </cell>
          <cell r="AP555">
            <v>200000</v>
          </cell>
          <cell r="AQ555">
            <v>0</v>
          </cell>
          <cell r="AR555">
            <v>200000</v>
          </cell>
        </row>
        <row r="556">
          <cell r="A556" t="str">
            <v>1717K11459目黒　明</v>
          </cell>
          <cell r="B556" t="str">
            <v>目黒　明</v>
          </cell>
          <cell r="C556" t="str">
            <v>2018年度</v>
          </cell>
          <cell r="D556" t="str">
            <v>（収入）学術研究助成基金助成金(科基)</v>
          </cell>
          <cell r="E556" t="str">
            <v>1717K11459</v>
          </cell>
          <cell r="F556" t="str">
            <v>（科基）多民族の円錐角膜患者を対象としたゲノムワイド関連解析</v>
          </cell>
          <cell r="G556" t="str">
            <v>（科基）多民族の円錐角膜患者を対象とした</v>
          </cell>
          <cell r="H556" t="str">
            <v>科研費（基金）</v>
          </cell>
          <cell r="I556">
            <v>20170401</v>
          </cell>
          <cell r="J556">
            <v>20200331</v>
          </cell>
          <cell r="K556" t="str">
            <v>2017年度</v>
          </cell>
          <cell r="L556" t="str">
            <v>（支出）学術研究助成基金助成金(科基)</v>
          </cell>
          <cell r="M556" t="str">
            <v>直接経費</v>
          </cell>
          <cell r="N556" t="str">
            <v>科研費</v>
          </cell>
          <cell r="O556" t="str">
            <v>繰越有</v>
          </cell>
          <cell r="P556" t="str">
            <v>客)客員教員等(医学・病院等）</v>
          </cell>
          <cell r="Q556" t="str">
            <v>目黒　明</v>
          </cell>
          <cell r="R556" t="str">
            <v>医学研究科</v>
          </cell>
          <cell r="S556" t="str">
            <v>特任准教授</v>
          </cell>
          <cell r="W556">
            <v>20200331</v>
          </cell>
          <cell r="X556" t="str">
            <v>開始</v>
          </cell>
          <cell r="Y556" t="str">
            <v>虎谷　裕子</v>
          </cell>
          <cell r="Z556" t="str">
            <v>研究推進部（八景）（29-）</v>
          </cell>
          <cell r="AA556" t="str">
            <v>基盤研究(C)</v>
          </cell>
          <cell r="AB556" t="str">
            <v>17K11459</v>
          </cell>
          <cell r="AC556" t="str">
            <v>許可しない</v>
          </cell>
          <cell r="AD556" t="str">
            <v>許可しない</v>
          </cell>
          <cell r="AE556" t="str">
            <v>許可しない</v>
          </cell>
          <cell r="AF556" t="str">
            <v>直接費</v>
          </cell>
          <cell r="AG556">
            <v>11351079</v>
          </cell>
          <cell r="AH556" t="str">
            <v>客）目黒　明（22-）</v>
          </cell>
          <cell r="AI556">
            <v>100</v>
          </cell>
          <cell r="AJ556">
            <v>0</v>
          </cell>
          <cell r="AK556">
            <v>0</v>
          </cell>
          <cell r="AL556">
            <v>0</v>
          </cell>
          <cell r="AM556">
            <v>0</v>
          </cell>
          <cell r="AN556">
            <v>0</v>
          </cell>
          <cell r="AO556">
            <v>1400000</v>
          </cell>
          <cell r="AP556">
            <v>0</v>
          </cell>
          <cell r="AQ556">
            <v>200000</v>
          </cell>
          <cell r="AR556">
            <v>1200000</v>
          </cell>
        </row>
        <row r="557">
          <cell r="A557" t="str">
            <v>1717K11544吉見　竜介</v>
          </cell>
          <cell r="B557" t="str">
            <v>吉見　竜介</v>
          </cell>
          <cell r="C557" t="str">
            <v>2018年度</v>
          </cell>
          <cell r="D557" t="str">
            <v>（収入）学術研究助成基金助成金(科基)</v>
          </cell>
          <cell r="E557" t="str">
            <v>1717K11544</v>
          </cell>
          <cell r="F557" t="str">
            <v>（科基）原発性リンパ浮腫患者に対する新たな治療法の開発（サイトカインを標的とした治療）</v>
          </cell>
          <cell r="G557" t="str">
            <v>（科基）原発性リンパ浮腫患者に対する新た</v>
          </cell>
          <cell r="H557" t="str">
            <v>科研費（基金）</v>
          </cell>
          <cell r="I557">
            <v>20170401</v>
          </cell>
          <cell r="J557">
            <v>20200331</v>
          </cell>
          <cell r="K557" t="str">
            <v>2017年度</v>
          </cell>
          <cell r="L557" t="str">
            <v>（支出）学術研究助成基金助成金(科基)</v>
          </cell>
          <cell r="M557" t="str">
            <v>直接経費</v>
          </cell>
          <cell r="N557" t="str">
            <v>科研費</v>
          </cell>
          <cell r="O557" t="str">
            <v>繰越有</v>
          </cell>
          <cell r="P557" t="str">
            <v>客)客員教員等(医学・病院等）</v>
          </cell>
          <cell r="Q557" t="str">
            <v>三上　太郎</v>
          </cell>
          <cell r="R557" t="str">
            <v>医学研究科</v>
          </cell>
          <cell r="S557" t="str">
            <v>准教授</v>
          </cell>
          <cell r="W557">
            <v>20200331</v>
          </cell>
          <cell r="X557" t="str">
            <v>開始</v>
          </cell>
          <cell r="Y557" t="str">
            <v>虎谷　裕子</v>
          </cell>
          <cell r="Z557" t="str">
            <v>研究推進部（八景）（29-）</v>
          </cell>
          <cell r="AA557" t="str">
            <v>基盤研究(C)</v>
          </cell>
          <cell r="AB557" t="str">
            <v>17K11544</v>
          </cell>
          <cell r="AC557" t="str">
            <v>許可しない</v>
          </cell>
          <cell r="AD557" t="str">
            <v>許可しない</v>
          </cell>
          <cell r="AE557" t="str">
            <v>許可しない</v>
          </cell>
          <cell r="AF557" t="str">
            <v>直接費</v>
          </cell>
          <cell r="AG557">
            <v>10952406</v>
          </cell>
          <cell r="AH557" t="str">
            <v>研）吉見　竜介（H29-）</v>
          </cell>
          <cell r="AI557">
            <v>0</v>
          </cell>
          <cell r="AJ557">
            <v>0</v>
          </cell>
          <cell r="AK557">
            <v>0</v>
          </cell>
          <cell r="AL557">
            <v>0</v>
          </cell>
          <cell r="AM557">
            <v>0</v>
          </cell>
          <cell r="AN557">
            <v>0</v>
          </cell>
          <cell r="AO557">
            <v>0</v>
          </cell>
          <cell r="AP557">
            <v>50000</v>
          </cell>
          <cell r="AQ557">
            <v>0</v>
          </cell>
          <cell r="AR557">
            <v>50000</v>
          </cell>
        </row>
        <row r="558">
          <cell r="A558" t="str">
            <v>1717K11544前川　二郎</v>
          </cell>
          <cell r="B558" t="str">
            <v>前川　二郎</v>
          </cell>
          <cell r="C558" t="str">
            <v>2018年度</v>
          </cell>
          <cell r="D558" t="str">
            <v>（収入）学術研究助成基金助成金(科基)</v>
          </cell>
          <cell r="E558" t="str">
            <v>1717K11544</v>
          </cell>
          <cell r="F558" t="str">
            <v>（科基）原発性リンパ浮腫患者に対する新たな治療法の開発（サイトカインを標的とした治療）</v>
          </cell>
          <cell r="G558" t="str">
            <v>（科基）原発性リンパ浮腫患者に対する新た</v>
          </cell>
          <cell r="H558" t="str">
            <v>科研費（基金）</v>
          </cell>
          <cell r="I558">
            <v>20170401</v>
          </cell>
          <cell r="J558">
            <v>20200331</v>
          </cell>
          <cell r="K558" t="str">
            <v>2017年度</v>
          </cell>
          <cell r="L558" t="str">
            <v>（支出）学術研究助成基金助成金(科基)</v>
          </cell>
          <cell r="M558" t="str">
            <v>直接経費</v>
          </cell>
          <cell r="N558" t="str">
            <v>科研費</v>
          </cell>
          <cell r="O558" t="str">
            <v>繰越有</v>
          </cell>
          <cell r="P558" t="str">
            <v>客)客員教員等(医学・病院等）</v>
          </cell>
          <cell r="Q558" t="str">
            <v>三上　太郎</v>
          </cell>
          <cell r="R558" t="str">
            <v>医学研究科</v>
          </cell>
          <cell r="S558" t="str">
            <v>准教授</v>
          </cell>
          <cell r="W558">
            <v>20200331</v>
          </cell>
          <cell r="X558" t="str">
            <v>開始</v>
          </cell>
          <cell r="Y558" t="str">
            <v>虎谷　裕子</v>
          </cell>
          <cell r="Z558" t="str">
            <v>研究推進部（八景）（29-）</v>
          </cell>
          <cell r="AA558" t="str">
            <v>基盤研究(C)</v>
          </cell>
          <cell r="AB558" t="str">
            <v>17K11544</v>
          </cell>
          <cell r="AC558" t="str">
            <v>許可しない</v>
          </cell>
          <cell r="AD558" t="str">
            <v>許可しない</v>
          </cell>
          <cell r="AE558" t="str">
            <v>許可しない</v>
          </cell>
          <cell r="AF558" t="str">
            <v>直接費</v>
          </cell>
          <cell r="AG558">
            <v>10952466</v>
          </cell>
          <cell r="AH558" t="str">
            <v>研）前川　二郎（24-）</v>
          </cell>
          <cell r="AI558">
            <v>0</v>
          </cell>
          <cell r="AJ558">
            <v>0</v>
          </cell>
          <cell r="AK558">
            <v>0</v>
          </cell>
          <cell r="AL558">
            <v>0</v>
          </cell>
          <cell r="AM558">
            <v>0</v>
          </cell>
          <cell r="AN558">
            <v>50000</v>
          </cell>
          <cell r="AO558">
            <v>0</v>
          </cell>
          <cell r="AP558">
            <v>50000</v>
          </cell>
          <cell r="AQ558">
            <v>0</v>
          </cell>
          <cell r="AR558">
            <v>100000</v>
          </cell>
        </row>
        <row r="559">
          <cell r="A559" t="str">
            <v>1717K11544三上　太郎</v>
          </cell>
          <cell r="B559" t="str">
            <v>三上　太郎</v>
          </cell>
          <cell r="C559" t="str">
            <v>2018年度</v>
          </cell>
          <cell r="D559" t="str">
            <v>（収入）学術研究助成基金助成金(科基)</v>
          </cell>
          <cell r="E559" t="str">
            <v>1717K11544</v>
          </cell>
          <cell r="F559" t="str">
            <v>（科基）原発性リンパ浮腫患者に対する新たな治療法の開発（サイトカインを標的とした治療）</v>
          </cell>
          <cell r="G559" t="str">
            <v>（科基）原発性リンパ浮腫患者に対する新た</v>
          </cell>
          <cell r="H559" t="str">
            <v>科研費（基金）</v>
          </cell>
          <cell r="I559">
            <v>20170401</v>
          </cell>
          <cell r="J559">
            <v>20200331</v>
          </cell>
          <cell r="K559" t="str">
            <v>2017年度</v>
          </cell>
          <cell r="L559" t="str">
            <v>（支出）学術研究助成基金助成金(科基)</v>
          </cell>
          <cell r="M559" t="str">
            <v>直接経費</v>
          </cell>
          <cell r="N559" t="str">
            <v>科研費</v>
          </cell>
          <cell r="O559" t="str">
            <v>繰越有</v>
          </cell>
          <cell r="P559" t="str">
            <v>客)客員教員等(医学・病院等）</v>
          </cell>
          <cell r="Q559" t="str">
            <v>三上　太郎</v>
          </cell>
          <cell r="R559" t="str">
            <v>医学研究科</v>
          </cell>
          <cell r="S559" t="str">
            <v>准教授</v>
          </cell>
          <cell r="W559">
            <v>20200331</v>
          </cell>
          <cell r="X559" t="str">
            <v>開始</v>
          </cell>
          <cell r="Y559" t="str">
            <v>虎谷　裕子</v>
          </cell>
          <cell r="Z559" t="str">
            <v>研究推進部（八景）（29-）</v>
          </cell>
          <cell r="AA559" t="str">
            <v>基盤研究(C)</v>
          </cell>
          <cell r="AB559" t="str">
            <v>17K11544</v>
          </cell>
          <cell r="AC559" t="str">
            <v>許可しない</v>
          </cell>
          <cell r="AD559" t="str">
            <v>許可しない</v>
          </cell>
          <cell r="AE559" t="str">
            <v>許可しない</v>
          </cell>
          <cell r="AF559" t="str">
            <v>直接費</v>
          </cell>
          <cell r="AG559">
            <v>10952522</v>
          </cell>
          <cell r="AH559" t="str">
            <v>研）三上　太郎（26-）</v>
          </cell>
          <cell r="AI559">
            <v>100</v>
          </cell>
          <cell r="AJ559">
            <v>0</v>
          </cell>
          <cell r="AK559">
            <v>0</v>
          </cell>
          <cell r="AL559">
            <v>0</v>
          </cell>
          <cell r="AM559">
            <v>0</v>
          </cell>
          <cell r="AN559">
            <v>450897</v>
          </cell>
          <cell r="AO559">
            <v>1200000</v>
          </cell>
          <cell r="AP559">
            <v>0</v>
          </cell>
          <cell r="AQ559">
            <v>200000</v>
          </cell>
          <cell r="AR559">
            <v>1450897</v>
          </cell>
        </row>
        <row r="560">
          <cell r="A560" t="str">
            <v>1717K11544涌井　広道</v>
          </cell>
          <cell r="B560" t="str">
            <v>涌井　広道</v>
          </cell>
          <cell r="C560" t="str">
            <v>2018年度</v>
          </cell>
          <cell r="D560" t="str">
            <v>（収入）学術研究助成基金助成金(科基)</v>
          </cell>
          <cell r="E560" t="str">
            <v>1717K11544</v>
          </cell>
          <cell r="F560" t="str">
            <v>（科基）原発性リンパ浮腫患者に対する新たな治療法の開発（サイトカインを標的とした治療）</v>
          </cell>
          <cell r="G560" t="str">
            <v>（科基）原発性リンパ浮腫患者に対する新た</v>
          </cell>
          <cell r="H560" t="str">
            <v>科研費（基金）</v>
          </cell>
          <cell r="I560">
            <v>20170401</v>
          </cell>
          <cell r="J560">
            <v>20200331</v>
          </cell>
          <cell r="K560" t="str">
            <v>2017年度</v>
          </cell>
          <cell r="L560" t="str">
            <v>（支出）学術研究助成基金助成金(科基)</v>
          </cell>
          <cell r="M560" t="str">
            <v>直接経費</v>
          </cell>
          <cell r="N560" t="str">
            <v>科研費</v>
          </cell>
          <cell r="O560" t="str">
            <v>繰越有</v>
          </cell>
          <cell r="P560" t="str">
            <v>客)客員教員等(医学・病院等）</v>
          </cell>
          <cell r="Q560" t="str">
            <v>三上　太郎</v>
          </cell>
          <cell r="R560" t="str">
            <v>医学研究科</v>
          </cell>
          <cell r="S560" t="str">
            <v>准教授</v>
          </cell>
          <cell r="W560">
            <v>20200331</v>
          </cell>
          <cell r="X560" t="str">
            <v>開始</v>
          </cell>
          <cell r="Y560" t="str">
            <v>虎谷　裕子</v>
          </cell>
          <cell r="Z560" t="str">
            <v>研究推進部（八景）（29-）</v>
          </cell>
          <cell r="AA560" t="str">
            <v>基盤研究(C)</v>
          </cell>
          <cell r="AB560" t="str">
            <v>17K11544</v>
          </cell>
          <cell r="AC560" t="str">
            <v>許可しない</v>
          </cell>
          <cell r="AD560" t="str">
            <v>許可しない</v>
          </cell>
          <cell r="AE560" t="str">
            <v>許可しない</v>
          </cell>
          <cell r="AF560" t="str">
            <v>直接費</v>
          </cell>
          <cell r="AG560">
            <v>10952547</v>
          </cell>
          <cell r="AH560" t="str">
            <v>研）涌井　広道（26-）</v>
          </cell>
          <cell r="AI560">
            <v>0</v>
          </cell>
          <cell r="AJ560">
            <v>0</v>
          </cell>
          <cell r="AK560">
            <v>0</v>
          </cell>
          <cell r="AL560">
            <v>0</v>
          </cell>
          <cell r="AM560">
            <v>0</v>
          </cell>
          <cell r="AN560">
            <v>0</v>
          </cell>
          <cell r="AO560">
            <v>0</v>
          </cell>
          <cell r="AP560">
            <v>50000</v>
          </cell>
          <cell r="AQ560">
            <v>0</v>
          </cell>
          <cell r="AR560">
            <v>50000</v>
          </cell>
        </row>
        <row r="561">
          <cell r="A561" t="str">
            <v>1717K11544矢吹　雄一郎</v>
          </cell>
          <cell r="B561" t="str">
            <v>矢吹　雄一郎</v>
          </cell>
          <cell r="C561" t="str">
            <v>2018年度</v>
          </cell>
          <cell r="D561" t="str">
            <v>（収入）学術研究助成基金助成金(科基)</v>
          </cell>
          <cell r="E561" t="str">
            <v>1717K11544</v>
          </cell>
          <cell r="F561" t="str">
            <v>（科基）原発性リンパ浮腫患者に対する新たな治療法の開発（サイトカインを標的とした治療）</v>
          </cell>
          <cell r="G561" t="str">
            <v>（科基）原発性リンパ浮腫患者に対する新た</v>
          </cell>
          <cell r="H561" t="str">
            <v>科研費（基金）</v>
          </cell>
          <cell r="I561">
            <v>20170401</v>
          </cell>
          <cell r="J561">
            <v>20200331</v>
          </cell>
          <cell r="K561" t="str">
            <v>2017年度</v>
          </cell>
          <cell r="L561" t="str">
            <v>（支出）学術研究助成基金助成金(科基)</v>
          </cell>
          <cell r="M561" t="str">
            <v>直接経費</v>
          </cell>
          <cell r="N561" t="str">
            <v>科研費</v>
          </cell>
          <cell r="O561" t="str">
            <v>繰越有</v>
          </cell>
          <cell r="P561" t="str">
            <v>客)客員教員等(医学・病院等）</v>
          </cell>
          <cell r="Q561" t="str">
            <v>三上　太郎</v>
          </cell>
          <cell r="R561" t="str">
            <v>医学研究科</v>
          </cell>
          <cell r="S561" t="str">
            <v>准教授</v>
          </cell>
          <cell r="W561">
            <v>20200331</v>
          </cell>
          <cell r="X561" t="str">
            <v>開始</v>
          </cell>
          <cell r="Y561" t="str">
            <v>虎谷　裕子</v>
          </cell>
          <cell r="Z561" t="str">
            <v>研究推進部（八景）（29-）</v>
          </cell>
          <cell r="AA561" t="str">
            <v>基盤研究(C)</v>
          </cell>
          <cell r="AB561" t="str">
            <v>17K11544</v>
          </cell>
          <cell r="AC561" t="str">
            <v>許可しない</v>
          </cell>
          <cell r="AD561" t="str">
            <v>許可しない</v>
          </cell>
          <cell r="AE561" t="str">
            <v>許可しない</v>
          </cell>
          <cell r="AF561" t="str">
            <v>直接費</v>
          </cell>
          <cell r="AG561">
            <v>11001445</v>
          </cell>
          <cell r="AH561" t="str">
            <v>病附）矢吹　雄一郎（H28-）</v>
          </cell>
          <cell r="AI561">
            <v>0</v>
          </cell>
          <cell r="AJ561">
            <v>0</v>
          </cell>
          <cell r="AK561">
            <v>0</v>
          </cell>
          <cell r="AL561">
            <v>0</v>
          </cell>
          <cell r="AM561">
            <v>0</v>
          </cell>
          <cell r="AN561">
            <v>50000</v>
          </cell>
          <cell r="AO561">
            <v>0</v>
          </cell>
          <cell r="AP561">
            <v>50000</v>
          </cell>
          <cell r="AQ561">
            <v>0</v>
          </cell>
          <cell r="AR561">
            <v>100000</v>
          </cell>
        </row>
        <row r="562">
          <cell r="A562" t="str">
            <v>1717K11582東條　健太郎</v>
          </cell>
          <cell r="B562" t="str">
            <v>東條　健太郎</v>
          </cell>
          <cell r="C562" t="str">
            <v>2018年度</v>
          </cell>
          <cell r="D562" t="str">
            <v>（収入）学術研究助成基金助成金(科基)</v>
          </cell>
          <cell r="E562" t="str">
            <v>1717K11582</v>
          </cell>
          <cell r="F562" t="str">
            <v>（科基）ARDSに伴う肺胞上皮細胞死はアポトーシスなのか，ネクローシスなのか？</v>
          </cell>
          <cell r="G562" t="str">
            <v>（科基）ARDSに伴う肺胞上皮細胞死はア</v>
          </cell>
          <cell r="H562" t="str">
            <v>科研費（基金）</v>
          </cell>
          <cell r="I562">
            <v>20170401</v>
          </cell>
          <cell r="J562">
            <v>20200331</v>
          </cell>
          <cell r="K562" t="str">
            <v>2017年度</v>
          </cell>
          <cell r="L562" t="str">
            <v>（支出）学術研究助成基金助成金(科基)</v>
          </cell>
          <cell r="M562" t="str">
            <v>直接経費</v>
          </cell>
          <cell r="N562" t="str">
            <v>科研費</v>
          </cell>
          <cell r="O562" t="str">
            <v>繰越有</v>
          </cell>
          <cell r="P562" t="str">
            <v>病）学術院（病院）</v>
          </cell>
          <cell r="Q562" t="str">
            <v>内本　一宏</v>
          </cell>
          <cell r="R562" t="str">
            <v>センター病院</v>
          </cell>
          <cell r="S562" t="str">
            <v>助教</v>
          </cell>
          <cell r="W562">
            <v>20200331</v>
          </cell>
          <cell r="X562" t="str">
            <v>開始</v>
          </cell>
          <cell r="Y562" t="str">
            <v>虎谷　裕子</v>
          </cell>
          <cell r="Z562" t="str">
            <v>研究推進部（八景）（29-）</v>
          </cell>
          <cell r="AA562" t="str">
            <v>基盤研究(C)</v>
          </cell>
          <cell r="AB562" t="str">
            <v>17K11582</v>
          </cell>
          <cell r="AC562" t="str">
            <v>許可しない</v>
          </cell>
          <cell r="AD562" t="str">
            <v>許可しない</v>
          </cell>
          <cell r="AE562" t="str">
            <v>許可しない</v>
          </cell>
          <cell r="AF562" t="str">
            <v>直接費</v>
          </cell>
          <cell r="AG562">
            <v>10952198</v>
          </cell>
          <cell r="AH562" t="str">
            <v>研）東條　健太郎（29-）</v>
          </cell>
          <cell r="AI562">
            <v>0</v>
          </cell>
          <cell r="AJ562">
            <v>0</v>
          </cell>
          <cell r="AK562">
            <v>0</v>
          </cell>
          <cell r="AL562">
            <v>0</v>
          </cell>
          <cell r="AM562">
            <v>0</v>
          </cell>
          <cell r="AN562">
            <v>97740</v>
          </cell>
          <cell r="AO562">
            <v>0</v>
          </cell>
          <cell r="AP562">
            <v>250000</v>
          </cell>
          <cell r="AQ562">
            <v>0</v>
          </cell>
          <cell r="AR562">
            <v>347740</v>
          </cell>
        </row>
        <row r="563">
          <cell r="A563" t="str">
            <v>1717K11582水原　敬洋</v>
          </cell>
          <cell r="B563" t="str">
            <v>水原　敬洋</v>
          </cell>
          <cell r="C563" t="str">
            <v>2018年度</v>
          </cell>
          <cell r="D563" t="str">
            <v>（収入）学術研究助成基金助成金(科基)</v>
          </cell>
          <cell r="E563" t="str">
            <v>1717K11582</v>
          </cell>
          <cell r="F563" t="str">
            <v>（科基）ARDSに伴う肺胞上皮細胞死はアポトーシスなのか，ネクローシスなのか？</v>
          </cell>
          <cell r="G563" t="str">
            <v>（科基）ARDSに伴う肺胞上皮細胞死はア</v>
          </cell>
          <cell r="H563" t="str">
            <v>科研費（基金）</v>
          </cell>
          <cell r="I563">
            <v>20170401</v>
          </cell>
          <cell r="J563">
            <v>20200331</v>
          </cell>
          <cell r="K563" t="str">
            <v>2017年度</v>
          </cell>
          <cell r="L563" t="str">
            <v>（支出）学術研究助成基金助成金(科基)</v>
          </cell>
          <cell r="M563" t="str">
            <v>直接経費</v>
          </cell>
          <cell r="N563" t="str">
            <v>科研費</v>
          </cell>
          <cell r="O563" t="str">
            <v>繰越有</v>
          </cell>
          <cell r="P563" t="str">
            <v>病）学術院（病院）</v>
          </cell>
          <cell r="Q563" t="str">
            <v>内本　一宏</v>
          </cell>
          <cell r="R563" t="str">
            <v>センター病院</v>
          </cell>
          <cell r="S563" t="str">
            <v>助教</v>
          </cell>
          <cell r="W563">
            <v>20200331</v>
          </cell>
          <cell r="X563" t="str">
            <v>開始</v>
          </cell>
          <cell r="Y563" t="str">
            <v>虎谷　裕子</v>
          </cell>
          <cell r="Z563" t="str">
            <v>研究推進部（八景）（29-）</v>
          </cell>
          <cell r="AA563" t="str">
            <v>基盤研究(C)</v>
          </cell>
          <cell r="AB563" t="str">
            <v>17K11582</v>
          </cell>
          <cell r="AC563" t="str">
            <v>許可しない</v>
          </cell>
          <cell r="AD563" t="str">
            <v>許可しない</v>
          </cell>
          <cell r="AE563" t="str">
            <v>許可しない</v>
          </cell>
          <cell r="AF563" t="str">
            <v>直接費</v>
          </cell>
          <cell r="AG563">
            <v>11001018</v>
          </cell>
          <cell r="AH563" t="str">
            <v>病附）水原　敬洋（29-）</v>
          </cell>
          <cell r="AI563">
            <v>0</v>
          </cell>
          <cell r="AJ563">
            <v>0</v>
          </cell>
          <cell r="AK563">
            <v>0</v>
          </cell>
          <cell r="AL563">
            <v>0</v>
          </cell>
          <cell r="AM563">
            <v>0</v>
          </cell>
          <cell r="AN563">
            <v>78033</v>
          </cell>
          <cell r="AO563">
            <v>0</v>
          </cell>
          <cell r="AP563">
            <v>50000</v>
          </cell>
          <cell r="AQ563">
            <v>0</v>
          </cell>
          <cell r="AR563">
            <v>128033</v>
          </cell>
        </row>
        <row r="564">
          <cell r="A564" t="str">
            <v>1717K11582内本　一宏</v>
          </cell>
          <cell r="B564" t="str">
            <v>内本　一宏</v>
          </cell>
          <cell r="C564" t="str">
            <v>2018年度</v>
          </cell>
          <cell r="D564" t="str">
            <v>（収入）学術研究助成基金助成金(科基)</v>
          </cell>
          <cell r="E564" t="str">
            <v>1717K11582</v>
          </cell>
          <cell r="F564" t="str">
            <v>（科基）ARDSに伴う肺胞上皮細胞死はアポトーシスなのか，ネクローシスなのか？</v>
          </cell>
          <cell r="G564" t="str">
            <v>（科基）ARDSに伴う肺胞上皮細胞死はア</v>
          </cell>
          <cell r="H564" t="str">
            <v>科研費（基金）</v>
          </cell>
          <cell r="I564">
            <v>20170401</v>
          </cell>
          <cell r="J564">
            <v>20200331</v>
          </cell>
          <cell r="K564" t="str">
            <v>2017年度</v>
          </cell>
          <cell r="L564" t="str">
            <v>（支出）学術研究助成基金助成金(科基)</v>
          </cell>
          <cell r="M564" t="str">
            <v>直接経費</v>
          </cell>
          <cell r="N564" t="str">
            <v>科研費</v>
          </cell>
          <cell r="O564" t="str">
            <v>繰越有</v>
          </cell>
          <cell r="P564" t="str">
            <v>病）学術院（病院）</v>
          </cell>
          <cell r="Q564" t="str">
            <v>内本　一宏</v>
          </cell>
          <cell r="R564" t="str">
            <v>センター病院</v>
          </cell>
          <cell r="S564" t="str">
            <v>助教</v>
          </cell>
          <cell r="W564">
            <v>20200331</v>
          </cell>
          <cell r="X564" t="str">
            <v>開始</v>
          </cell>
          <cell r="Y564" t="str">
            <v>虎谷　裕子</v>
          </cell>
          <cell r="Z564" t="str">
            <v>研究推進部（八景）（29-）</v>
          </cell>
          <cell r="AA564" t="str">
            <v>基盤研究(C)</v>
          </cell>
          <cell r="AB564" t="str">
            <v>17K11582</v>
          </cell>
          <cell r="AC564" t="str">
            <v>許可しない</v>
          </cell>
          <cell r="AD564" t="str">
            <v>許可しない</v>
          </cell>
          <cell r="AE564" t="str">
            <v>許可しない</v>
          </cell>
          <cell r="AF564" t="str">
            <v>直接費</v>
          </cell>
          <cell r="AG564">
            <v>11005550</v>
          </cell>
          <cell r="AH564" t="str">
            <v>病）内本　一宏（28-）</v>
          </cell>
          <cell r="AI564">
            <v>100</v>
          </cell>
          <cell r="AJ564">
            <v>0</v>
          </cell>
          <cell r="AK564">
            <v>0</v>
          </cell>
          <cell r="AL564">
            <v>0</v>
          </cell>
          <cell r="AM564">
            <v>0</v>
          </cell>
          <cell r="AN564">
            <v>498384</v>
          </cell>
          <cell r="AO564">
            <v>500000</v>
          </cell>
          <cell r="AP564">
            <v>0</v>
          </cell>
          <cell r="AQ564">
            <v>300000</v>
          </cell>
          <cell r="AR564">
            <v>698384</v>
          </cell>
        </row>
        <row r="565">
          <cell r="A565" t="str">
            <v>1717K11678光藤　健司</v>
          </cell>
          <cell r="B565" t="str">
            <v>光藤　健司</v>
          </cell>
          <cell r="C565" t="str">
            <v>2018年度</v>
          </cell>
          <cell r="D565" t="str">
            <v>（収入）学術研究助成基金助成金(科基)</v>
          </cell>
          <cell r="E565" t="str">
            <v>1717K11678</v>
          </cell>
          <cell r="F565" t="str">
            <v>（科基）口腔癌における磁性抗EGFR抗体を用いた温熱療法の開発</v>
          </cell>
          <cell r="G565" t="str">
            <v>（科基）口腔癌における磁性抗EGFR抗体</v>
          </cell>
          <cell r="H565" t="str">
            <v>科研費（基金）</v>
          </cell>
          <cell r="I565">
            <v>20170401</v>
          </cell>
          <cell r="J565">
            <v>20200331</v>
          </cell>
          <cell r="K565" t="str">
            <v>2017年度</v>
          </cell>
          <cell r="L565" t="str">
            <v>（支出）学術研究助成基金助成金(科基)</v>
          </cell>
          <cell r="M565" t="str">
            <v>直接経費</v>
          </cell>
          <cell r="N565" t="str">
            <v>科研費</v>
          </cell>
          <cell r="O565" t="str">
            <v>繰越有</v>
          </cell>
          <cell r="P565" t="str">
            <v>客)客員教員等(医学・病院等）</v>
          </cell>
          <cell r="Q565" t="str">
            <v>中島　英行</v>
          </cell>
          <cell r="R565" t="str">
            <v>医学研究科</v>
          </cell>
          <cell r="S565" t="str">
            <v>客員研究員</v>
          </cell>
          <cell r="W565">
            <v>20200331</v>
          </cell>
          <cell r="X565" t="str">
            <v>開始</v>
          </cell>
          <cell r="Y565" t="str">
            <v>虎谷　裕子</v>
          </cell>
          <cell r="Z565" t="str">
            <v>研究推進部（八景）（29-）</v>
          </cell>
          <cell r="AA565" t="str">
            <v>基盤研究(C)</v>
          </cell>
          <cell r="AB565" t="str">
            <v>17K11678</v>
          </cell>
          <cell r="AC565" t="str">
            <v>許可しない</v>
          </cell>
          <cell r="AD565" t="str">
            <v>許可しない</v>
          </cell>
          <cell r="AE565" t="str">
            <v>許可しない</v>
          </cell>
          <cell r="AF565" t="str">
            <v>直接費</v>
          </cell>
          <cell r="AG565">
            <v>10952359</v>
          </cell>
          <cell r="AH565" t="str">
            <v>研）光藤　健司（21-）</v>
          </cell>
          <cell r="AI565">
            <v>0</v>
          </cell>
          <cell r="AJ565">
            <v>0</v>
          </cell>
          <cell r="AK565">
            <v>0</v>
          </cell>
          <cell r="AL565">
            <v>0</v>
          </cell>
          <cell r="AM565">
            <v>0</v>
          </cell>
          <cell r="AN565">
            <v>0</v>
          </cell>
          <cell r="AO565">
            <v>0</v>
          </cell>
          <cell r="AP565">
            <v>100000</v>
          </cell>
          <cell r="AQ565">
            <v>0</v>
          </cell>
          <cell r="AR565">
            <v>100000</v>
          </cell>
        </row>
        <row r="566">
          <cell r="A566" t="str">
            <v>1717K11678來生　知</v>
          </cell>
          <cell r="B566" t="str">
            <v>來生　知</v>
          </cell>
          <cell r="C566" t="str">
            <v>2018年度</v>
          </cell>
          <cell r="D566" t="str">
            <v>（収入）学術研究助成基金助成金(科基)</v>
          </cell>
          <cell r="E566" t="str">
            <v>1717K11678</v>
          </cell>
          <cell r="F566" t="str">
            <v>（科基）口腔癌における磁性抗EGFR抗体を用いた温熱療法の開発</v>
          </cell>
          <cell r="G566" t="str">
            <v>（科基）口腔癌における磁性抗EGFR抗体</v>
          </cell>
          <cell r="H566" t="str">
            <v>科研費（基金）</v>
          </cell>
          <cell r="I566">
            <v>20170401</v>
          </cell>
          <cell r="J566">
            <v>20200331</v>
          </cell>
          <cell r="K566" t="str">
            <v>2017年度</v>
          </cell>
          <cell r="L566" t="str">
            <v>（支出）学術研究助成基金助成金(科基)</v>
          </cell>
          <cell r="M566" t="str">
            <v>直接経費</v>
          </cell>
          <cell r="N566" t="str">
            <v>科研費</v>
          </cell>
          <cell r="O566" t="str">
            <v>繰越有</v>
          </cell>
          <cell r="P566" t="str">
            <v>客)客員教員等(医学・病院等）</v>
          </cell>
          <cell r="Q566" t="str">
            <v>中島　英行</v>
          </cell>
          <cell r="R566" t="str">
            <v>医学研究科</v>
          </cell>
          <cell r="S566" t="str">
            <v>客員研究員</v>
          </cell>
          <cell r="W566">
            <v>20200331</v>
          </cell>
          <cell r="X566" t="str">
            <v>開始</v>
          </cell>
          <cell r="Y566" t="str">
            <v>虎谷　裕子</v>
          </cell>
          <cell r="Z566" t="str">
            <v>研究推進部（八景）（29-）</v>
          </cell>
          <cell r="AA566" t="str">
            <v>基盤研究(C)</v>
          </cell>
          <cell r="AB566" t="str">
            <v>17K11678</v>
          </cell>
          <cell r="AC566" t="str">
            <v>許可しない</v>
          </cell>
          <cell r="AD566" t="str">
            <v>許可しない</v>
          </cell>
          <cell r="AE566" t="str">
            <v>許可しない</v>
          </cell>
          <cell r="AF566" t="str">
            <v>直接費</v>
          </cell>
          <cell r="AG566">
            <v>10952388</v>
          </cell>
          <cell r="AH566" t="str">
            <v>研）來生　知（22-）</v>
          </cell>
          <cell r="AI566">
            <v>0</v>
          </cell>
          <cell r="AJ566">
            <v>0</v>
          </cell>
          <cell r="AK566">
            <v>0</v>
          </cell>
          <cell r="AL566">
            <v>0</v>
          </cell>
          <cell r="AM566">
            <v>0</v>
          </cell>
          <cell r="AN566">
            <v>211690</v>
          </cell>
          <cell r="AO566">
            <v>0</v>
          </cell>
          <cell r="AP566">
            <v>300000</v>
          </cell>
          <cell r="AQ566">
            <v>0</v>
          </cell>
          <cell r="AR566">
            <v>511690</v>
          </cell>
        </row>
        <row r="567">
          <cell r="A567" t="str">
            <v>1717K11678中島　英行</v>
          </cell>
          <cell r="B567" t="str">
            <v>中島　英行</v>
          </cell>
          <cell r="C567" t="str">
            <v>2018年度</v>
          </cell>
          <cell r="D567" t="str">
            <v>（収入）学術研究助成基金助成金(科基)</v>
          </cell>
          <cell r="E567" t="str">
            <v>1717K11678</v>
          </cell>
          <cell r="F567" t="str">
            <v>（科基）口腔癌における磁性抗EGFR抗体を用いた温熱療法の開発</v>
          </cell>
          <cell r="G567" t="str">
            <v>（科基）口腔癌における磁性抗EGFR抗体</v>
          </cell>
          <cell r="H567" t="str">
            <v>科研費（基金）</v>
          </cell>
          <cell r="I567">
            <v>20170401</v>
          </cell>
          <cell r="J567">
            <v>20200331</v>
          </cell>
          <cell r="K567" t="str">
            <v>2017年度</v>
          </cell>
          <cell r="L567" t="str">
            <v>（支出）学術研究助成基金助成金(科基)</v>
          </cell>
          <cell r="M567" t="str">
            <v>直接経費</v>
          </cell>
          <cell r="N567" t="str">
            <v>科研費</v>
          </cell>
          <cell r="O567" t="str">
            <v>繰越有</v>
          </cell>
          <cell r="P567" t="str">
            <v>客)客員教員等(医学・病院等）</v>
          </cell>
          <cell r="Q567" t="str">
            <v>中島　英行</v>
          </cell>
          <cell r="R567" t="str">
            <v>医学研究科</v>
          </cell>
          <cell r="S567" t="str">
            <v>客員研究員</v>
          </cell>
          <cell r="W567">
            <v>20200331</v>
          </cell>
          <cell r="X567" t="str">
            <v>開始</v>
          </cell>
          <cell r="Y567" t="str">
            <v>虎谷　裕子</v>
          </cell>
          <cell r="Z567" t="str">
            <v>研究推進部（八景）（29-）</v>
          </cell>
          <cell r="AA567" t="str">
            <v>基盤研究(C)</v>
          </cell>
          <cell r="AB567" t="str">
            <v>17K11678</v>
          </cell>
          <cell r="AC567" t="str">
            <v>許可しない</v>
          </cell>
          <cell r="AD567" t="str">
            <v>許可しない</v>
          </cell>
          <cell r="AE567" t="str">
            <v>許可しない</v>
          </cell>
          <cell r="AF567" t="str">
            <v>直接費</v>
          </cell>
          <cell r="AG567">
            <v>11351042</v>
          </cell>
          <cell r="AH567" t="str">
            <v>客）中島　英行（28-）</v>
          </cell>
          <cell r="AI567">
            <v>100</v>
          </cell>
          <cell r="AJ567">
            <v>0</v>
          </cell>
          <cell r="AK567">
            <v>0</v>
          </cell>
          <cell r="AL567">
            <v>0</v>
          </cell>
          <cell r="AM567">
            <v>0</v>
          </cell>
          <cell r="AN567">
            <v>230994</v>
          </cell>
          <cell r="AO567">
            <v>1000000</v>
          </cell>
          <cell r="AP567">
            <v>0</v>
          </cell>
          <cell r="AQ567">
            <v>600000</v>
          </cell>
          <cell r="AR567">
            <v>630994</v>
          </cell>
        </row>
        <row r="568">
          <cell r="A568" t="str">
            <v>1717K11678岡本　喜之</v>
          </cell>
          <cell r="B568" t="str">
            <v>岡本　喜之</v>
          </cell>
          <cell r="C568" t="str">
            <v>2018年度</v>
          </cell>
          <cell r="D568" t="str">
            <v>（収入）学術研究助成基金助成金(科基)</v>
          </cell>
          <cell r="E568" t="str">
            <v>1717K11678</v>
          </cell>
          <cell r="F568" t="str">
            <v>（科基）口腔癌における磁性抗EGFR抗体を用いた温熱療法の開発</v>
          </cell>
          <cell r="G568" t="str">
            <v>（科基）口腔癌における磁性抗EGFR抗体</v>
          </cell>
          <cell r="H568" t="str">
            <v>科研費（基金）</v>
          </cell>
          <cell r="I568">
            <v>20170401</v>
          </cell>
          <cell r="J568">
            <v>20200331</v>
          </cell>
          <cell r="K568" t="str">
            <v>2017年度</v>
          </cell>
          <cell r="L568" t="str">
            <v>（支出）学術研究助成基金助成金(科基)</v>
          </cell>
          <cell r="M568" t="str">
            <v>直接経費</v>
          </cell>
          <cell r="N568" t="str">
            <v>科研費</v>
          </cell>
          <cell r="O568" t="str">
            <v>繰越有</v>
          </cell>
          <cell r="P568" t="str">
            <v>客)客員教員等(医学・病院等）</v>
          </cell>
          <cell r="Q568" t="str">
            <v>中島　英行</v>
          </cell>
          <cell r="R568" t="str">
            <v>医学研究科</v>
          </cell>
          <cell r="S568" t="str">
            <v>客員研究員</v>
          </cell>
          <cell r="W568">
            <v>20200331</v>
          </cell>
          <cell r="X568" t="str">
            <v>開始</v>
          </cell>
          <cell r="Y568" t="str">
            <v>虎谷　裕子</v>
          </cell>
          <cell r="Z568" t="str">
            <v>研究推進部（八景）（29-）</v>
          </cell>
          <cell r="AA568" t="str">
            <v>基盤研究(C)</v>
          </cell>
          <cell r="AB568" t="str">
            <v>17K11678</v>
          </cell>
          <cell r="AC568" t="str">
            <v>許可しない</v>
          </cell>
          <cell r="AD568" t="str">
            <v>許可しない</v>
          </cell>
          <cell r="AE568" t="str">
            <v>許可しない</v>
          </cell>
          <cell r="AF568" t="str">
            <v>直接費</v>
          </cell>
          <cell r="AG568">
            <v>11351083</v>
          </cell>
          <cell r="AH568" t="str">
            <v>客）岡本　喜之（29-）</v>
          </cell>
          <cell r="AI568">
            <v>0</v>
          </cell>
          <cell r="AJ568">
            <v>0</v>
          </cell>
          <cell r="AK568">
            <v>0</v>
          </cell>
          <cell r="AL568">
            <v>0</v>
          </cell>
          <cell r="AM568">
            <v>0</v>
          </cell>
          <cell r="AN568">
            <v>92198</v>
          </cell>
          <cell r="AO568">
            <v>0</v>
          </cell>
          <cell r="AP568">
            <v>200000</v>
          </cell>
          <cell r="AQ568">
            <v>0</v>
          </cell>
          <cell r="AR568">
            <v>292198</v>
          </cell>
        </row>
        <row r="569">
          <cell r="A569" t="str">
            <v>1717K11882光藤　健司</v>
          </cell>
          <cell r="B569" t="str">
            <v>光藤　健司</v>
          </cell>
          <cell r="C569" t="str">
            <v>2018年度</v>
          </cell>
          <cell r="D569" t="str">
            <v>（収入）学術研究助成基金助成金(科基)</v>
          </cell>
          <cell r="E569" t="str">
            <v>1717K11882</v>
          </cell>
          <cell r="F569" t="str">
            <v>（科基）腫瘍治療電場（TTF）を用いた口腔癌に対する低侵襲治療法の開発</v>
          </cell>
          <cell r="G569" t="str">
            <v>（科基）腫瘍治療電場（TTF）を用いた口</v>
          </cell>
          <cell r="H569" t="str">
            <v>科研費（基金）</v>
          </cell>
          <cell r="I569">
            <v>20170401</v>
          </cell>
          <cell r="J569">
            <v>20200331</v>
          </cell>
          <cell r="K569" t="str">
            <v>2017年度</v>
          </cell>
          <cell r="L569" t="str">
            <v>（支出）学術研究助成基金助成金(科基)</v>
          </cell>
          <cell r="M569" t="str">
            <v>直接経費</v>
          </cell>
          <cell r="N569" t="str">
            <v>科研費</v>
          </cell>
          <cell r="O569" t="str">
            <v>繰越有</v>
          </cell>
          <cell r="P569" t="str">
            <v>病）学術院（病院）</v>
          </cell>
          <cell r="Q569" t="str">
            <v>小泉　敏之（歯科）</v>
          </cell>
          <cell r="R569" t="str">
            <v>附属病院</v>
          </cell>
          <cell r="S569" t="str">
            <v>講師</v>
          </cell>
          <cell r="W569">
            <v>20200331</v>
          </cell>
          <cell r="X569" t="str">
            <v>開始</v>
          </cell>
          <cell r="Y569" t="str">
            <v>虎谷　裕子</v>
          </cell>
          <cell r="Z569" t="str">
            <v>研究推進部（八景）（29-）</v>
          </cell>
          <cell r="AA569" t="str">
            <v>基盤研究(C)</v>
          </cell>
          <cell r="AB569" t="str">
            <v>17K11882</v>
          </cell>
          <cell r="AC569" t="str">
            <v>許可しない</v>
          </cell>
          <cell r="AD569" t="str">
            <v>許可しない</v>
          </cell>
          <cell r="AE569" t="str">
            <v>許可しない</v>
          </cell>
          <cell r="AF569" t="str">
            <v>直接費</v>
          </cell>
          <cell r="AG569">
            <v>10952359</v>
          </cell>
          <cell r="AH569" t="str">
            <v>研）光藤　健司（21-）</v>
          </cell>
          <cell r="AI569">
            <v>0</v>
          </cell>
          <cell r="AJ569">
            <v>0</v>
          </cell>
          <cell r="AK569">
            <v>0</v>
          </cell>
          <cell r="AL569">
            <v>0</v>
          </cell>
          <cell r="AM569">
            <v>0</v>
          </cell>
          <cell r="AN569">
            <v>7280</v>
          </cell>
          <cell r="AO569">
            <v>0</v>
          </cell>
          <cell r="AP569">
            <v>20000</v>
          </cell>
          <cell r="AQ569">
            <v>0</v>
          </cell>
          <cell r="AR569">
            <v>27280</v>
          </cell>
        </row>
        <row r="570">
          <cell r="A570" t="str">
            <v>1717K11882來生　知</v>
          </cell>
          <cell r="B570" t="str">
            <v>來生　知</v>
          </cell>
          <cell r="C570" t="str">
            <v>2018年度</v>
          </cell>
          <cell r="D570" t="str">
            <v>（収入）学術研究助成基金助成金(科基)</v>
          </cell>
          <cell r="E570" t="str">
            <v>1717K11882</v>
          </cell>
          <cell r="F570" t="str">
            <v>（科基）腫瘍治療電場（TTF）を用いた口腔癌に対する低侵襲治療法の開発</v>
          </cell>
          <cell r="G570" t="str">
            <v>（科基）腫瘍治療電場（TTF）を用いた口</v>
          </cell>
          <cell r="H570" t="str">
            <v>科研費（基金）</v>
          </cell>
          <cell r="I570">
            <v>20170401</v>
          </cell>
          <cell r="J570">
            <v>20200331</v>
          </cell>
          <cell r="K570" t="str">
            <v>2017年度</v>
          </cell>
          <cell r="L570" t="str">
            <v>（支出）学術研究助成基金助成金(科基)</v>
          </cell>
          <cell r="M570" t="str">
            <v>直接経費</v>
          </cell>
          <cell r="N570" t="str">
            <v>科研費</v>
          </cell>
          <cell r="O570" t="str">
            <v>繰越有</v>
          </cell>
          <cell r="P570" t="str">
            <v>病）学術院（病院）</v>
          </cell>
          <cell r="Q570" t="str">
            <v>小泉　敏之（歯科）</v>
          </cell>
          <cell r="R570" t="str">
            <v>附属病院</v>
          </cell>
          <cell r="S570" t="str">
            <v>講師</v>
          </cell>
          <cell r="W570">
            <v>20200331</v>
          </cell>
          <cell r="X570" t="str">
            <v>開始</v>
          </cell>
          <cell r="Y570" t="str">
            <v>虎谷　裕子</v>
          </cell>
          <cell r="Z570" t="str">
            <v>研究推進部（八景）（29-）</v>
          </cell>
          <cell r="AA570" t="str">
            <v>基盤研究(C)</v>
          </cell>
          <cell r="AB570" t="str">
            <v>17K11882</v>
          </cell>
          <cell r="AC570" t="str">
            <v>許可しない</v>
          </cell>
          <cell r="AD570" t="str">
            <v>許可しない</v>
          </cell>
          <cell r="AE570" t="str">
            <v>許可しない</v>
          </cell>
          <cell r="AF570" t="str">
            <v>直接費</v>
          </cell>
          <cell r="AG570">
            <v>10952388</v>
          </cell>
          <cell r="AH570" t="str">
            <v>研）來生　知（22-）</v>
          </cell>
          <cell r="AI570">
            <v>0</v>
          </cell>
          <cell r="AJ570">
            <v>0</v>
          </cell>
          <cell r="AK570">
            <v>0</v>
          </cell>
          <cell r="AL570">
            <v>0</v>
          </cell>
          <cell r="AM570">
            <v>0</v>
          </cell>
          <cell r="AN570">
            <v>49125</v>
          </cell>
          <cell r="AO570">
            <v>0</v>
          </cell>
          <cell r="AP570">
            <v>20000</v>
          </cell>
          <cell r="AQ570">
            <v>0</v>
          </cell>
          <cell r="AR570">
            <v>69125</v>
          </cell>
        </row>
        <row r="571">
          <cell r="A571" t="str">
            <v>1717K11882小泉　敏之</v>
          </cell>
          <cell r="B571" t="str">
            <v>小泉　敏之</v>
          </cell>
          <cell r="C571" t="str">
            <v>2018年度</v>
          </cell>
          <cell r="D571" t="str">
            <v>（収入）学術研究助成基金助成金(科基)</v>
          </cell>
          <cell r="E571" t="str">
            <v>1717K11882</v>
          </cell>
          <cell r="F571" t="str">
            <v>（科基）腫瘍治療電場（TTF）を用いた口腔癌に対する低侵襲治療法の開発</v>
          </cell>
          <cell r="G571" t="str">
            <v>（科基）腫瘍治療電場（TTF）を用いた口</v>
          </cell>
          <cell r="H571" t="str">
            <v>科研費（基金）</v>
          </cell>
          <cell r="I571">
            <v>20170401</v>
          </cell>
          <cell r="J571">
            <v>20200331</v>
          </cell>
          <cell r="K571" t="str">
            <v>2017年度</v>
          </cell>
          <cell r="L571" t="str">
            <v>（支出）学術研究助成基金助成金(科基)</v>
          </cell>
          <cell r="M571" t="str">
            <v>直接経費</v>
          </cell>
          <cell r="N571" t="str">
            <v>科研費</v>
          </cell>
          <cell r="O571" t="str">
            <v>繰越有</v>
          </cell>
          <cell r="P571" t="str">
            <v>病）学術院（病院）</v>
          </cell>
          <cell r="Q571" t="str">
            <v>小泉　敏之（歯科）</v>
          </cell>
          <cell r="R571" t="str">
            <v>附属病院</v>
          </cell>
          <cell r="S571" t="str">
            <v>講師</v>
          </cell>
          <cell r="W571">
            <v>20200331</v>
          </cell>
          <cell r="X571" t="str">
            <v>開始</v>
          </cell>
          <cell r="Y571" t="str">
            <v>虎谷　裕子</v>
          </cell>
          <cell r="Z571" t="str">
            <v>研究推進部（八景）（29-）</v>
          </cell>
          <cell r="AA571" t="str">
            <v>基盤研究(C)</v>
          </cell>
          <cell r="AB571" t="str">
            <v>17K11882</v>
          </cell>
          <cell r="AC571" t="str">
            <v>許可しない</v>
          </cell>
          <cell r="AD571" t="str">
            <v>許可しない</v>
          </cell>
          <cell r="AE571" t="str">
            <v>許可しない</v>
          </cell>
          <cell r="AF571" t="str">
            <v>直接費</v>
          </cell>
          <cell r="AG571">
            <v>11001358</v>
          </cell>
          <cell r="AH571" t="str">
            <v>病附）小泉　敏之（26-）</v>
          </cell>
          <cell r="AI571">
            <v>100</v>
          </cell>
          <cell r="AJ571">
            <v>0</v>
          </cell>
          <cell r="AK571">
            <v>0</v>
          </cell>
          <cell r="AL571">
            <v>0</v>
          </cell>
          <cell r="AM571">
            <v>0</v>
          </cell>
          <cell r="AN571">
            <v>49772</v>
          </cell>
          <cell r="AO571">
            <v>900000</v>
          </cell>
          <cell r="AP571">
            <v>0</v>
          </cell>
          <cell r="AQ571">
            <v>50000</v>
          </cell>
          <cell r="AR571">
            <v>899772</v>
          </cell>
        </row>
        <row r="572">
          <cell r="A572" t="str">
            <v>1717K11882藤内　祝</v>
          </cell>
          <cell r="B572" t="str">
            <v>藤内　祝</v>
          </cell>
          <cell r="C572" t="str">
            <v>2018年度</v>
          </cell>
          <cell r="D572" t="str">
            <v>（収入）学術研究助成基金助成金(科基)</v>
          </cell>
          <cell r="E572" t="str">
            <v>1717K11882</v>
          </cell>
          <cell r="F572" t="str">
            <v>（科基）腫瘍治療電場（TTF）を用いた口腔癌に対する低侵襲治療法の開発</v>
          </cell>
          <cell r="G572" t="str">
            <v>（科基）腫瘍治療電場（TTF）を用いた口</v>
          </cell>
          <cell r="H572" t="str">
            <v>科研費（基金）</v>
          </cell>
          <cell r="I572">
            <v>20170401</v>
          </cell>
          <cell r="J572">
            <v>20200331</v>
          </cell>
          <cell r="K572" t="str">
            <v>2017年度</v>
          </cell>
          <cell r="L572" t="str">
            <v>（支出）学術研究助成基金助成金(科基)</v>
          </cell>
          <cell r="M572" t="str">
            <v>直接経費</v>
          </cell>
          <cell r="N572" t="str">
            <v>科研費</v>
          </cell>
          <cell r="O572" t="str">
            <v>繰越有</v>
          </cell>
          <cell r="P572" t="str">
            <v>病）学術院（病院）</v>
          </cell>
          <cell r="Q572" t="str">
            <v>小泉　敏之（歯科）</v>
          </cell>
          <cell r="R572" t="str">
            <v>附属病院</v>
          </cell>
          <cell r="S572" t="str">
            <v>講師</v>
          </cell>
          <cell r="W572">
            <v>20200331</v>
          </cell>
          <cell r="X572" t="str">
            <v>開始</v>
          </cell>
          <cell r="Y572" t="str">
            <v>虎谷　裕子</v>
          </cell>
          <cell r="Z572" t="str">
            <v>研究推進部（八景）（29-）</v>
          </cell>
          <cell r="AA572" t="str">
            <v>基盤研究(C)</v>
          </cell>
          <cell r="AB572" t="str">
            <v>17K11882</v>
          </cell>
          <cell r="AC572" t="str">
            <v>許可しない</v>
          </cell>
          <cell r="AD572" t="str">
            <v>許可しない</v>
          </cell>
          <cell r="AE572" t="str">
            <v>許可しない</v>
          </cell>
          <cell r="AF572" t="str">
            <v>直接費</v>
          </cell>
          <cell r="AG572">
            <v>11351119</v>
          </cell>
          <cell r="AH572" t="str">
            <v>客）藤内　祝（30-）</v>
          </cell>
          <cell r="AI572">
            <v>0</v>
          </cell>
          <cell r="AJ572">
            <v>0</v>
          </cell>
          <cell r="AK572">
            <v>0</v>
          </cell>
          <cell r="AL572">
            <v>0</v>
          </cell>
          <cell r="AM572">
            <v>0</v>
          </cell>
          <cell r="AN572">
            <v>0</v>
          </cell>
          <cell r="AO572">
            <v>0</v>
          </cell>
          <cell r="AP572">
            <v>10000</v>
          </cell>
          <cell r="AQ572">
            <v>0</v>
          </cell>
          <cell r="AR572">
            <v>10000</v>
          </cell>
        </row>
        <row r="573">
          <cell r="A573" t="str">
            <v>1717K11891藤内　祝</v>
          </cell>
          <cell r="B573" t="str">
            <v>藤内　祝</v>
          </cell>
          <cell r="C573" t="str">
            <v>2018年度</v>
          </cell>
          <cell r="D573" t="str">
            <v>（収入）学術研究助成基金助成金(科基)</v>
          </cell>
          <cell r="E573" t="str">
            <v>1717K11891</v>
          </cell>
          <cell r="F573" t="str">
            <v>（科基・分）口腔扁平上皮癌のリンパ節転移能の獲得に伴う免疫抑制機構の改変とその調節因子の制御</v>
          </cell>
          <cell r="G573" t="str">
            <v>（科基・分）口腔扁平上皮癌のリンパ節転移</v>
          </cell>
          <cell r="H573" t="str">
            <v>科研費（基金）</v>
          </cell>
          <cell r="I573">
            <v>20170401</v>
          </cell>
          <cell r="J573">
            <v>20200331</v>
          </cell>
          <cell r="K573" t="str">
            <v>2017年度</v>
          </cell>
          <cell r="L573" t="str">
            <v>（支出）学術研究助成基金助成金(科基)</v>
          </cell>
          <cell r="M573" t="str">
            <v>直接経費</v>
          </cell>
          <cell r="N573" t="str">
            <v>科研費</v>
          </cell>
          <cell r="O573" t="str">
            <v>繰越有</v>
          </cell>
          <cell r="P573" t="str">
            <v>客)客員教員等(医学・病院等）</v>
          </cell>
          <cell r="Q573" t="str">
            <v>藤内　祝</v>
          </cell>
          <cell r="R573" t="str">
            <v>医学研究科</v>
          </cell>
          <cell r="S573" t="str">
            <v>教授</v>
          </cell>
          <cell r="W573">
            <v>20200331</v>
          </cell>
          <cell r="X573" t="str">
            <v>開始</v>
          </cell>
          <cell r="Y573" t="str">
            <v>虎谷　裕子</v>
          </cell>
          <cell r="Z573" t="str">
            <v>研究推進部（八景）（29-）</v>
          </cell>
          <cell r="AA573" t="str">
            <v>基盤研究(C) 分担金（朝日大学）</v>
          </cell>
          <cell r="AB573" t="str">
            <v>17K11891</v>
          </cell>
          <cell r="AC573" t="str">
            <v>許可しない</v>
          </cell>
          <cell r="AD573" t="str">
            <v>許可しない</v>
          </cell>
          <cell r="AE573" t="str">
            <v>許可しない</v>
          </cell>
          <cell r="AF573" t="str">
            <v>直接費</v>
          </cell>
          <cell r="AG573">
            <v>11351119</v>
          </cell>
          <cell r="AH573" t="str">
            <v>客）藤内　祝（30-）</v>
          </cell>
          <cell r="AI573">
            <v>100</v>
          </cell>
          <cell r="AJ573">
            <v>0</v>
          </cell>
          <cell r="AK573">
            <v>0</v>
          </cell>
          <cell r="AL573">
            <v>0</v>
          </cell>
          <cell r="AM573">
            <v>0</v>
          </cell>
          <cell r="AN573">
            <v>0</v>
          </cell>
          <cell r="AO573">
            <v>40000</v>
          </cell>
          <cell r="AP573">
            <v>0</v>
          </cell>
          <cell r="AQ573">
            <v>0</v>
          </cell>
          <cell r="AR573">
            <v>40000</v>
          </cell>
        </row>
        <row r="574">
          <cell r="A574" t="str">
            <v>1717K11913廣田　誠</v>
          </cell>
          <cell r="B574" t="str">
            <v>廣田　誠</v>
          </cell>
          <cell r="C574" t="str">
            <v>2018年度</v>
          </cell>
          <cell r="D574" t="str">
            <v>（収入）学術研究助成基金助成金(科基)</v>
          </cell>
          <cell r="E574" t="str">
            <v>1717K11913</v>
          </cell>
          <cell r="F574" t="str">
            <v>（科基）下顎再建用スキャホールドの骨芽細胞誘導能を最適化する紫外線光触媒効果の基礎的研究</v>
          </cell>
          <cell r="G574" t="str">
            <v>（科基）下顎再建用スキャホールドの骨芽細</v>
          </cell>
          <cell r="H574" t="str">
            <v>科研費（基金）</v>
          </cell>
          <cell r="I574">
            <v>20170401</v>
          </cell>
          <cell r="J574">
            <v>20210331</v>
          </cell>
          <cell r="K574" t="str">
            <v>2017年度</v>
          </cell>
          <cell r="L574" t="str">
            <v>（支出）学術研究助成基金助成金(科基)</v>
          </cell>
          <cell r="M574" t="str">
            <v>直接経費</v>
          </cell>
          <cell r="N574" t="str">
            <v>科研費</v>
          </cell>
          <cell r="O574" t="str">
            <v>繰越有</v>
          </cell>
          <cell r="P574" t="str">
            <v>研）学術院（福浦）</v>
          </cell>
          <cell r="Q574" t="str">
            <v>廣田　誠</v>
          </cell>
          <cell r="R574" t="str">
            <v>医学研究科</v>
          </cell>
          <cell r="S574" t="str">
            <v>准教授</v>
          </cell>
          <cell r="W574">
            <v>20210331</v>
          </cell>
          <cell r="X574" t="str">
            <v>開始</v>
          </cell>
          <cell r="Y574" t="str">
            <v>虎谷　裕子</v>
          </cell>
          <cell r="Z574" t="str">
            <v>研究推進部（八景）（29-）</v>
          </cell>
          <cell r="AA574" t="str">
            <v>基盤研究(C)</v>
          </cell>
          <cell r="AB574" t="str">
            <v>17K11913</v>
          </cell>
          <cell r="AC574" t="str">
            <v>許可しない</v>
          </cell>
          <cell r="AD574" t="str">
            <v>許可しない</v>
          </cell>
          <cell r="AE574" t="str">
            <v>許可しない</v>
          </cell>
          <cell r="AF574" t="str">
            <v>直接費</v>
          </cell>
          <cell r="AG574">
            <v>10952255</v>
          </cell>
          <cell r="AH574" t="str">
            <v>研）廣田　誠(19-)</v>
          </cell>
          <cell r="AI574">
            <v>100</v>
          </cell>
          <cell r="AJ574">
            <v>0</v>
          </cell>
          <cell r="AK574">
            <v>0</v>
          </cell>
          <cell r="AL574">
            <v>0</v>
          </cell>
          <cell r="AM574">
            <v>0</v>
          </cell>
          <cell r="AN574">
            <v>0</v>
          </cell>
          <cell r="AO574">
            <v>800000</v>
          </cell>
          <cell r="AP574">
            <v>0</v>
          </cell>
          <cell r="AQ574">
            <v>50000</v>
          </cell>
          <cell r="AR574">
            <v>750000</v>
          </cell>
        </row>
        <row r="575">
          <cell r="A575" t="str">
            <v>1717K11913岡本　喜之</v>
          </cell>
          <cell r="B575" t="str">
            <v>岡本　喜之</v>
          </cell>
          <cell r="C575" t="str">
            <v>2018年度</v>
          </cell>
          <cell r="D575" t="str">
            <v>（収入）学術研究助成基金助成金(科基)</v>
          </cell>
          <cell r="E575" t="str">
            <v>1717K11913</v>
          </cell>
          <cell r="F575" t="str">
            <v>（科基）下顎再建用スキャホールドの骨芽細胞誘導能を最適化する紫外線光触媒効果の基礎的研究</v>
          </cell>
          <cell r="G575" t="str">
            <v>（科基）下顎再建用スキャホールドの骨芽細</v>
          </cell>
          <cell r="H575" t="str">
            <v>科研費（基金）</v>
          </cell>
          <cell r="I575">
            <v>20170401</v>
          </cell>
          <cell r="J575">
            <v>20210331</v>
          </cell>
          <cell r="K575" t="str">
            <v>2017年度</v>
          </cell>
          <cell r="L575" t="str">
            <v>（支出）学術研究助成基金助成金(科基)</v>
          </cell>
          <cell r="M575" t="str">
            <v>直接経費</v>
          </cell>
          <cell r="N575" t="str">
            <v>科研費</v>
          </cell>
          <cell r="O575" t="str">
            <v>繰越有</v>
          </cell>
          <cell r="P575" t="str">
            <v>研）学術院（福浦）</v>
          </cell>
          <cell r="Q575" t="str">
            <v>廣田　誠</v>
          </cell>
          <cell r="R575" t="str">
            <v>医学研究科</v>
          </cell>
          <cell r="S575" t="str">
            <v>准教授</v>
          </cell>
          <cell r="W575">
            <v>20210331</v>
          </cell>
          <cell r="X575" t="str">
            <v>開始</v>
          </cell>
          <cell r="Y575" t="str">
            <v>虎谷　裕子</v>
          </cell>
          <cell r="Z575" t="str">
            <v>研究推進部（八景）（29-）</v>
          </cell>
          <cell r="AA575" t="str">
            <v>基盤研究(C)</v>
          </cell>
          <cell r="AB575" t="str">
            <v>17K11913</v>
          </cell>
          <cell r="AC575" t="str">
            <v>許可しない</v>
          </cell>
          <cell r="AD575" t="str">
            <v>許可しない</v>
          </cell>
          <cell r="AE575" t="str">
            <v>許可しない</v>
          </cell>
          <cell r="AF575" t="str">
            <v>直接費</v>
          </cell>
          <cell r="AG575">
            <v>11351083</v>
          </cell>
          <cell r="AH575" t="str">
            <v>客）岡本　喜之（29-）</v>
          </cell>
          <cell r="AI575">
            <v>0</v>
          </cell>
          <cell r="AJ575">
            <v>0</v>
          </cell>
          <cell r="AK575">
            <v>0</v>
          </cell>
          <cell r="AL575">
            <v>0</v>
          </cell>
          <cell r="AM575">
            <v>0</v>
          </cell>
          <cell r="AN575">
            <v>18601</v>
          </cell>
          <cell r="AO575">
            <v>0</v>
          </cell>
          <cell r="AP575">
            <v>50000</v>
          </cell>
          <cell r="AQ575">
            <v>0</v>
          </cell>
          <cell r="AR575">
            <v>68601</v>
          </cell>
        </row>
        <row r="576">
          <cell r="A576" t="str">
            <v>1717K11922熊谷　研</v>
          </cell>
          <cell r="B576" t="str">
            <v>熊谷　研</v>
          </cell>
          <cell r="C576" t="str">
            <v>2018年度</v>
          </cell>
          <cell r="D576" t="str">
            <v>（収入）学術研究助成基金助成金(科基)</v>
          </cell>
          <cell r="E576" t="str">
            <v>1717K11922</v>
          </cell>
          <cell r="F576" t="str">
            <v>（科基・分）GFPラットとの血管吻合ラット抜歯窩骨欠損修復部位の超音波刺激による骨髄細胞動員</v>
          </cell>
          <cell r="G576" t="str">
            <v>（科基・分）GFPラットとの血管吻合ラッ</v>
          </cell>
          <cell r="H576" t="str">
            <v>科研費（基金）</v>
          </cell>
          <cell r="I576">
            <v>20170401</v>
          </cell>
          <cell r="J576">
            <v>20200331</v>
          </cell>
          <cell r="K576" t="str">
            <v>2017年度</v>
          </cell>
          <cell r="L576" t="str">
            <v>（支出）学術研究助成基金助成金(科基)</v>
          </cell>
          <cell r="M576" t="str">
            <v>直接経費</v>
          </cell>
          <cell r="N576" t="str">
            <v>科研費</v>
          </cell>
          <cell r="O576" t="str">
            <v>繰越有</v>
          </cell>
          <cell r="P576" t="str">
            <v>研）学術院（福浦）</v>
          </cell>
          <cell r="Q576" t="str">
            <v>熊谷　研</v>
          </cell>
          <cell r="R576" t="str">
            <v>医学研究科</v>
          </cell>
          <cell r="S576" t="str">
            <v>講師</v>
          </cell>
          <cell r="W576">
            <v>20200331</v>
          </cell>
          <cell r="X576" t="str">
            <v>開始</v>
          </cell>
          <cell r="Y576" t="str">
            <v>虎谷　裕子</v>
          </cell>
          <cell r="Z576" t="str">
            <v>研究推進部（八景）（29-）</v>
          </cell>
          <cell r="AA576" t="str">
            <v>基盤研究(C) 分担金（神奈川歯科大学）</v>
          </cell>
          <cell r="AB576" t="str">
            <v>17K11922</v>
          </cell>
          <cell r="AC576" t="str">
            <v>許可しない</v>
          </cell>
          <cell r="AD576" t="str">
            <v>許可しない</v>
          </cell>
          <cell r="AE576" t="str">
            <v>許可しない</v>
          </cell>
          <cell r="AF576" t="str">
            <v>直接費</v>
          </cell>
          <cell r="AG576">
            <v>10952317</v>
          </cell>
          <cell r="AH576" t="str">
            <v>研）熊谷　研（20-）</v>
          </cell>
          <cell r="AI576">
            <v>100</v>
          </cell>
          <cell r="AJ576">
            <v>0</v>
          </cell>
          <cell r="AK576">
            <v>0</v>
          </cell>
          <cell r="AL576">
            <v>0</v>
          </cell>
          <cell r="AM576">
            <v>0</v>
          </cell>
          <cell r="AN576">
            <v>100000</v>
          </cell>
          <cell r="AO576">
            <v>100000</v>
          </cell>
          <cell r="AP576">
            <v>0</v>
          </cell>
          <cell r="AQ576">
            <v>0</v>
          </cell>
          <cell r="AR576">
            <v>200000</v>
          </cell>
        </row>
        <row r="577">
          <cell r="A577" t="str">
            <v>1717K12164田辺　有理子</v>
          </cell>
          <cell r="B577" t="str">
            <v>田辺　有理子</v>
          </cell>
          <cell r="C577" t="str">
            <v>2018年度</v>
          </cell>
          <cell r="D577" t="str">
            <v>（収入）学術研究助成基金助成金(科基)</v>
          </cell>
          <cell r="E577" t="str">
            <v>1717K12164</v>
          </cell>
          <cell r="F577" t="str">
            <v>（科基）医療介護職の怒り感情マネジメント教育プログラムの構築</v>
          </cell>
          <cell r="G577" t="str">
            <v>（科基）医療介護職の怒り感情マネジメント</v>
          </cell>
          <cell r="H577" t="str">
            <v>科研費（基金）</v>
          </cell>
          <cell r="I577">
            <v>20170401</v>
          </cell>
          <cell r="J577">
            <v>20210331</v>
          </cell>
          <cell r="K577" t="str">
            <v>2017年度</v>
          </cell>
          <cell r="L577" t="str">
            <v>（支出）学術研究助成基金助成金(科基)</v>
          </cell>
          <cell r="M577" t="str">
            <v>直接経費</v>
          </cell>
          <cell r="N577" t="str">
            <v>科研費</v>
          </cell>
          <cell r="O577" t="str">
            <v>繰越有</v>
          </cell>
          <cell r="P577" t="str">
            <v>研）学術院（福浦）</v>
          </cell>
          <cell r="Q577" t="str">
            <v>田辺　有理子</v>
          </cell>
          <cell r="R577" t="str">
            <v>看護学科</v>
          </cell>
          <cell r="S577" t="str">
            <v>講師</v>
          </cell>
          <cell r="W577">
            <v>20210331</v>
          </cell>
          <cell r="X577" t="str">
            <v>開始</v>
          </cell>
          <cell r="Y577" t="str">
            <v>虎谷　裕子</v>
          </cell>
          <cell r="Z577" t="str">
            <v>研究推進部（八景）（29-）</v>
          </cell>
          <cell r="AA577" t="str">
            <v>基盤研究(C)</v>
          </cell>
          <cell r="AB577" t="str">
            <v>17K12164</v>
          </cell>
          <cell r="AC577" t="str">
            <v>許可しない</v>
          </cell>
          <cell r="AD577" t="str">
            <v>許可しない</v>
          </cell>
          <cell r="AE577" t="str">
            <v>許可しない</v>
          </cell>
          <cell r="AF577" t="str">
            <v>直接費</v>
          </cell>
          <cell r="AG577">
            <v>10953067</v>
          </cell>
          <cell r="AH577" t="str">
            <v>研）田辺　有理子（25-）</v>
          </cell>
          <cell r="AI577">
            <v>100</v>
          </cell>
          <cell r="AJ577">
            <v>0</v>
          </cell>
          <cell r="AK577">
            <v>0</v>
          </cell>
          <cell r="AL577">
            <v>0</v>
          </cell>
          <cell r="AM577">
            <v>0</v>
          </cell>
          <cell r="AN577">
            <v>500000</v>
          </cell>
          <cell r="AO577">
            <v>1000000</v>
          </cell>
          <cell r="AP577">
            <v>0</v>
          </cell>
          <cell r="AQ577">
            <v>0</v>
          </cell>
          <cell r="AR577">
            <v>1500000</v>
          </cell>
        </row>
        <row r="578">
          <cell r="A578" t="str">
            <v>1717K12217渡部　節子</v>
          </cell>
          <cell r="B578" t="str">
            <v>渡部　節子</v>
          </cell>
          <cell r="C578" t="str">
            <v>2018年度</v>
          </cell>
          <cell r="D578" t="str">
            <v>（収入）学術研究助成基金助成金(科基)</v>
          </cell>
          <cell r="E578" t="str">
            <v>1717K12217</v>
          </cell>
          <cell r="F578" t="str">
            <v>（科基・分）Ｃ型肝炎と診断された患者の療養生活における看護師に求められる支援</v>
          </cell>
          <cell r="G578" t="str">
            <v>（科基・分）Ｃ型肝炎と診断された患者の療</v>
          </cell>
          <cell r="H578" t="str">
            <v>科研費（基金）</v>
          </cell>
          <cell r="I578">
            <v>20170401</v>
          </cell>
          <cell r="J578">
            <v>20200331</v>
          </cell>
          <cell r="K578" t="str">
            <v>2017年度</v>
          </cell>
          <cell r="L578" t="str">
            <v>（支出）学術研究助成基金助成金(科基)</v>
          </cell>
          <cell r="M578" t="str">
            <v>直接経費</v>
          </cell>
          <cell r="N578" t="str">
            <v>科研費</v>
          </cell>
          <cell r="O578" t="str">
            <v>繰越有</v>
          </cell>
          <cell r="P578" t="str">
            <v>研）学術院（福浦）</v>
          </cell>
          <cell r="Q578" t="str">
            <v>渡部　節子</v>
          </cell>
          <cell r="R578" t="str">
            <v>看護学科</v>
          </cell>
          <cell r="S578" t="str">
            <v>教授</v>
          </cell>
          <cell r="W578">
            <v>20200331</v>
          </cell>
          <cell r="X578" t="str">
            <v>開始</v>
          </cell>
          <cell r="Y578" t="str">
            <v>虎谷　裕子</v>
          </cell>
          <cell r="Z578" t="str">
            <v>研究推進部（八景）（29-）</v>
          </cell>
          <cell r="AA578" t="str">
            <v>基盤研究(C) 分担金（湘南医療大学）</v>
          </cell>
          <cell r="AB578" t="str">
            <v>17K12217</v>
          </cell>
          <cell r="AC578" t="str">
            <v>許可しない</v>
          </cell>
          <cell r="AD578" t="str">
            <v>許可しない</v>
          </cell>
          <cell r="AE578" t="str">
            <v>許可しない</v>
          </cell>
          <cell r="AF578" t="str">
            <v>直接費</v>
          </cell>
          <cell r="AG578">
            <v>10953036</v>
          </cell>
          <cell r="AH578" t="str">
            <v>研）渡部　節子(19-)</v>
          </cell>
          <cell r="AI578">
            <v>100</v>
          </cell>
          <cell r="AJ578">
            <v>0</v>
          </cell>
          <cell r="AK578">
            <v>0</v>
          </cell>
          <cell r="AL578">
            <v>0</v>
          </cell>
          <cell r="AM578">
            <v>0</v>
          </cell>
          <cell r="AN578">
            <v>100000</v>
          </cell>
          <cell r="AO578">
            <v>80000</v>
          </cell>
          <cell r="AP578">
            <v>0</v>
          </cell>
          <cell r="AQ578">
            <v>80000</v>
          </cell>
          <cell r="AR578">
            <v>100000</v>
          </cell>
        </row>
        <row r="579">
          <cell r="A579" t="str">
            <v>1717K12257叶谷　由佳</v>
          </cell>
          <cell r="B579" t="str">
            <v>叶谷　由佳</v>
          </cell>
          <cell r="C579" t="str">
            <v>2018年度</v>
          </cell>
          <cell r="D579" t="str">
            <v>（収入）学術研究助成基金助成金(科基)</v>
          </cell>
          <cell r="E579" t="str">
            <v>1717K12257</v>
          </cell>
          <cell r="F579" t="str">
            <v>（科基）がん看護専門看護師の効果的な地域支援システムの検討</v>
          </cell>
          <cell r="G579" t="str">
            <v>（科基）がん看護専門看護師の効果的な地域</v>
          </cell>
          <cell r="H579" t="str">
            <v>科研費（基金）</v>
          </cell>
          <cell r="I579">
            <v>20170401</v>
          </cell>
          <cell r="J579">
            <v>20200331</v>
          </cell>
          <cell r="K579" t="str">
            <v>2017年度</v>
          </cell>
          <cell r="L579" t="str">
            <v>（支出）学術研究助成基金助成金(科基)</v>
          </cell>
          <cell r="M579" t="str">
            <v>直接経費</v>
          </cell>
          <cell r="N579" t="str">
            <v>科研費</v>
          </cell>
          <cell r="O579" t="str">
            <v>繰越有</v>
          </cell>
          <cell r="P579" t="str">
            <v>研）学術院（福浦）</v>
          </cell>
          <cell r="Q579" t="str">
            <v>野崎　静代</v>
          </cell>
          <cell r="R579" t="str">
            <v>看護学科</v>
          </cell>
          <cell r="S579" t="str">
            <v>助教</v>
          </cell>
          <cell r="W579">
            <v>20200331</v>
          </cell>
          <cell r="X579" t="str">
            <v>開始</v>
          </cell>
          <cell r="Y579" t="str">
            <v>虎谷　裕子</v>
          </cell>
          <cell r="Z579" t="str">
            <v>研究推進部（八景）（29-）</v>
          </cell>
          <cell r="AA579" t="str">
            <v>基盤研究(C)</v>
          </cell>
          <cell r="AB579" t="str">
            <v>17K12257</v>
          </cell>
          <cell r="AC579" t="str">
            <v>許可しない</v>
          </cell>
          <cell r="AD579" t="str">
            <v>許可しない</v>
          </cell>
          <cell r="AE579" t="str">
            <v>許可しない</v>
          </cell>
          <cell r="AF579" t="str">
            <v>直接費</v>
          </cell>
          <cell r="AG579">
            <v>10953059</v>
          </cell>
          <cell r="AH579" t="str">
            <v>研）叶谷　由佳（24-）</v>
          </cell>
          <cell r="AI579">
            <v>0</v>
          </cell>
          <cell r="AJ579">
            <v>0</v>
          </cell>
          <cell r="AK579">
            <v>0</v>
          </cell>
          <cell r="AL579">
            <v>0</v>
          </cell>
          <cell r="AM579">
            <v>0</v>
          </cell>
          <cell r="AN579">
            <v>50000</v>
          </cell>
          <cell r="AO579">
            <v>0</v>
          </cell>
          <cell r="AP579">
            <v>50000</v>
          </cell>
          <cell r="AQ579">
            <v>0</v>
          </cell>
          <cell r="AR579">
            <v>100000</v>
          </cell>
        </row>
        <row r="580">
          <cell r="A580" t="str">
            <v>1717K12257柏木　聖代</v>
          </cell>
          <cell r="B580" t="str">
            <v>柏木　聖代</v>
          </cell>
          <cell r="C580" t="str">
            <v>2018年度</v>
          </cell>
          <cell r="D580" t="str">
            <v>（収入）学術研究助成基金助成金(科基)</v>
          </cell>
          <cell r="E580" t="str">
            <v>1717K12257</v>
          </cell>
          <cell r="F580" t="str">
            <v>（科基）がん看護専門看護師の効果的な地域支援システムの検討</v>
          </cell>
          <cell r="G580" t="str">
            <v>（科基）がん看護専門看護師の効果的な地域</v>
          </cell>
          <cell r="H580" t="str">
            <v>科研費（基金）</v>
          </cell>
          <cell r="I580">
            <v>20170401</v>
          </cell>
          <cell r="J580">
            <v>20200331</v>
          </cell>
          <cell r="K580" t="str">
            <v>2017年度</v>
          </cell>
          <cell r="L580" t="str">
            <v>（支出）学術研究助成基金助成金(科基)</v>
          </cell>
          <cell r="M580" t="str">
            <v>直接経費</v>
          </cell>
          <cell r="N580" t="str">
            <v>科研費</v>
          </cell>
          <cell r="O580" t="str">
            <v>繰越有</v>
          </cell>
          <cell r="P580" t="str">
            <v>研）学術院（福浦）</v>
          </cell>
          <cell r="Q580" t="str">
            <v>野崎　静代</v>
          </cell>
          <cell r="R580" t="str">
            <v>看護学科</v>
          </cell>
          <cell r="S580" t="str">
            <v>助教</v>
          </cell>
          <cell r="W580">
            <v>20200331</v>
          </cell>
          <cell r="X580" t="str">
            <v>開始</v>
          </cell>
          <cell r="Y580" t="str">
            <v>虎谷　裕子</v>
          </cell>
          <cell r="Z580" t="str">
            <v>研究推進部（八景）（29-）</v>
          </cell>
          <cell r="AA580" t="str">
            <v>基盤研究(C)</v>
          </cell>
          <cell r="AB580" t="str">
            <v>17K12257</v>
          </cell>
          <cell r="AC580" t="str">
            <v>許可しない</v>
          </cell>
          <cell r="AD580" t="str">
            <v>許可しない</v>
          </cell>
          <cell r="AE580" t="str">
            <v>許可しない</v>
          </cell>
          <cell r="AF580" t="str">
            <v>直接費</v>
          </cell>
          <cell r="AG580">
            <v>10953062</v>
          </cell>
          <cell r="AH580" t="str">
            <v>研）柏木　聖代（25-）</v>
          </cell>
          <cell r="AI580">
            <v>0</v>
          </cell>
          <cell r="AJ580">
            <v>0</v>
          </cell>
          <cell r="AK580">
            <v>0</v>
          </cell>
          <cell r="AL580">
            <v>0</v>
          </cell>
          <cell r="AM580">
            <v>0</v>
          </cell>
          <cell r="AN580">
            <v>0</v>
          </cell>
          <cell r="AO580">
            <v>0</v>
          </cell>
          <cell r="AP580">
            <v>10000</v>
          </cell>
          <cell r="AQ580">
            <v>10000</v>
          </cell>
          <cell r="AR580">
            <v>0</v>
          </cell>
        </row>
        <row r="581">
          <cell r="A581" t="str">
            <v>1717K12257野﨑　静代</v>
          </cell>
          <cell r="B581" t="str">
            <v>野﨑　静代</v>
          </cell>
          <cell r="C581" t="str">
            <v>2018年度</v>
          </cell>
          <cell r="D581" t="str">
            <v>（収入）学術研究助成基金助成金(科基)</v>
          </cell>
          <cell r="E581" t="str">
            <v>1717K12257</v>
          </cell>
          <cell r="F581" t="str">
            <v>（科基）がん看護専門看護師の効果的な地域支援システムの検討</v>
          </cell>
          <cell r="G581" t="str">
            <v>（科基）がん看護専門看護師の効果的な地域</v>
          </cell>
          <cell r="H581" t="str">
            <v>科研費（基金）</v>
          </cell>
          <cell r="I581">
            <v>20170401</v>
          </cell>
          <cell r="J581">
            <v>20200331</v>
          </cell>
          <cell r="K581" t="str">
            <v>2017年度</v>
          </cell>
          <cell r="L581" t="str">
            <v>（支出）学術研究助成基金助成金(科基)</v>
          </cell>
          <cell r="M581" t="str">
            <v>直接経費</v>
          </cell>
          <cell r="N581" t="str">
            <v>科研費</v>
          </cell>
          <cell r="O581" t="str">
            <v>繰越有</v>
          </cell>
          <cell r="P581" t="str">
            <v>研）学術院（福浦）</v>
          </cell>
          <cell r="Q581" t="str">
            <v>野崎　静代</v>
          </cell>
          <cell r="R581" t="str">
            <v>看護学科</v>
          </cell>
          <cell r="S581" t="str">
            <v>助教</v>
          </cell>
          <cell r="W581">
            <v>20200331</v>
          </cell>
          <cell r="X581" t="str">
            <v>開始</v>
          </cell>
          <cell r="Y581" t="str">
            <v>虎谷　裕子</v>
          </cell>
          <cell r="Z581" t="str">
            <v>研究推進部（八景）（29-）</v>
          </cell>
          <cell r="AA581" t="str">
            <v>基盤研究(C)</v>
          </cell>
          <cell r="AB581" t="str">
            <v>17K12257</v>
          </cell>
          <cell r="AC581" t="str">
            <v>許可しない</v>
          </cell>
          <cell r="AD581" t="str">
            <v>許可しない</v>
          </cell>
          <cell r="AE581" t="str">
            <v>許可しない</v>
          </cell>
          <cell r="AF581" t="str">
            <v>直接費</v>
          </cell>
          <cell r="AG581">
            <v>10953911</v>
          </cell>
          <cell r="AH581" t="str">
            <v>研）野崎　静代（27-）</v>
          </cell>
          <cell r="AI581">
            <v>100</v>
          </cell>
          <cell r="AJ581">
            <v>0</v>
          </cell>
          <cell r="AK581">
            <v>0</v>
          </cell>
          <cell r="AL581">
            <v>0</v>
          </cell>
          <cell r="AM581">
            <v>0</v>
          </cell>
          <cell r="AN581">
            <v>1245684</v>
          </cell>
          <cell r="AO581">
            <v>1600000</v>
          </cell>
          <cell r="AP581">
            <v>0</v>
          </cell>
          <cell r="AQ581">
            <v>60000</v>
          </cell>
          <cell r="AR581">
            <v>2785684</v>
          </cell>
        </row>
        <row r="582">
          <cell r="A582" t="str">
            <v>1717K12302佐藤　いずみ</v>
          </cell>
          <cell r="B582" t="str">
            <v>佐藤　いずみ</v>
          </cell>
          <cell r="C582" t="str">
            <v>2018年度</v>
          </cell>
          <cell r="D582" t="str">
            <v>（収入）学術研究助成基金助成金(科基)</v>
          </cell>
          <cell r="E582" t="str">
            <v>1717K12302</v>
          </cell>
          <cell r="F582" t="str">
            <v>（科基）後期早産児と母親への母乳育児支援に関するスタッフ教育プログラムの開発</v>
          </cell>
          <cell r="G582" t="str">
            <v>（科基）後期早産児と母親への母乳育児支援</v>
          </cell>
          <cell r="H582" t="str">
            <v>科研費（基金）</v>
          </cell>
          <cell r="I582">
            <v>20170401</v>
          </cell>
          <cell r="J582">
            <v>20200331</v>
          </cell>
          <cell r="K582" t="str">
            <v>2017年度</v>
          </cell>
          <cell r="L582" t="str">
            <v>（支出）学術研究助成基金助成金(科基)</v>
          </cell>
          <cell r="M582" t="str">
            <v>直接経費</v>
          </cell>
          <cell r="N582" t="str">
            <v>科研費</v>
          </cell>
          <cell r="O582" t="str">
            <v>繰越有</v>
          </cell>
          <cell r="P582" t="str">
            <v>研）学術院（福浦）</v>
          </cell>
          <cell r="Q582" t="str">
            <v>佐藤　いずみ（母性看</v>
          </cell>
          <cell r="R582" t="str">
            <v>医学研究科</v>
          </cell>
          <cell r="S582" t="str">
            <v>助教</v>
          </cell>
          <cell r="W582">
            <v>20200331</v>
          </cell>
          <cell r="X582" t="str">
            <v>開始</v>
          </cell>
          <cell r="Y582" t="str">
            <v>虎谷　裕子</v>
          </cell>
          <cell r="Z582" t="str">
            <v>研究推進部（八景）（29-）</v>
          </cell>
          <cell r="AA582" t="str">
            <v>基盤研究(C)</v>
          </cell>
          <cell r="AB582" t="str">
            <v>17K12302</v>
          </cell>
          <cell r="AC582" t="str">
            <v>許可しない</v>
          </cell>
          <cell r="AD582" t="str">
            <v>許可しない</v>
          </cell>
          <cell r="AE582" t="str">
            <v>許可しない</v>
          </cell>
          <cell r="AF582" t="str">
            <v>直接費</v>
          </cell>
          <cell r="AG582">
            <v>10953076</v>
          </cell>
          <cell r="AH582" t="str">
            <v>研）佐藤　いずみ（26-）</v>
          </cell>
          <cell r="AI582">
            <v>100</v>
          </cell>
          <cell r="AJ582">
            <v>0</v>
          </cell>
          <cell r="AK582">
            <v>0</v>
          </cell>
          <cell r="AL582">
            <v>0</v>
          </cell>
          <cell r="AM582">
            <v>0</v>
          </cell>
          <cell r="AN582">
            <v>613202</v>
          </cell>
          <cell r="AO582">
            <v>1095000</v>
          </cell>
          <cell r="AP582">
            <v>87056</v>
          </cell>
          <cell r="AQ582">
            <v>287056</v>
          </cell>
          <cell r="AR582">
            <v>1508202</v>
          </cell>
        </row>
        <row r="583">
          <cell r="A583" t="str">
            <v>1717K12302中村　幸代</v>
          </cell>
          <cell r="B583" t="str">
            <v>中村　幸代</v>
          </cell>
          <cell r="C583" t="str">
            <v>2018年度</v>
          </cell>
          <cell r="D583" t="str">
            <v>（収入）学術研究助成基金助成金(科基)</v>
          </cell>
          <cell r="E583" t="str">
            <v>1717K12302</v>
          </cell>
          <cell r="F583" t="str">
            <v>（科基）後期早産児と母親への母乳育児支援に関するスタッフ教育プログラムの開発</v>
          </cell>
          <cell r="G583" t="str">
            <v>（科基）後期早産児と母親への母乳育児支援</v>
          </cell>
          <cell r="H583" t="str">
            <v>科研費（基金）</v>
          </cell>
          <cell r="I583">
            <v>20170401</v>
          </cell>
          <cell r="J583">
            <v>20200331</v>
          </cell>
          <cell r="K583" t="str">
            <v>2017年度</v>
          </cell>
          <cell r="L583" t="str">
            <v>（支出）学術研究助成基金助成金(科基)</v>
          </cell>
          <cell r="M583" t="str">
            <v>直接経費</v>
          </cell>
          <cell r="N583" t="str">
            <v>科研費</v>
          </cell>
          <cell r="O583" t="str">
            <v>繰越有</v>
          </cell>
          <cell r="P583" t="str">
            <v>研）学術院（福浦）</v>
          </cell>
          <cell r="Q583" t="str">
            <v>佐藤　いずみ（母性看</v>
          </cell>
          <cell r="R583" t="str">
            <v>医学研究科</v>
          </cell>
          <cell r="S583" t="str">
            <v>助教</v>
          </cell>
          <cell r="W583">
            <v>20200331</v>
          </cell>
          <cell r="X583" t="str">
            <v>開始</v>
          </cell>
          <cell r="Y583" t="str">
            <v>虎谷　裕子</v>
          </cell>
          <cell r="Z583" t="str">
            <v>研究推進部（八景）（29-）</v>
          </cell>
          <cell r="AA583" t="str">
            <v>基盤研究(C)</v>
          </cell>
          <cell r="AB583" t="str">
            <v>17K12302</v>
          </cell>
          <cell r="AC583" t="str">
            <v>許可しない</v>
          </cell>
          <cell r="AD583" t="str">
            <v>許可しない</v>
          </cell>
          <cell r="AE583" t="str">
            <v>許可しない</v>
          </cell>
          <cell r="AF583" t="str">
            <v>直接費</v>
          </cell>
          <cell r="AG583">
            <v>10953079</v>
          </cell>
          <cell r="AH583" t="str">
            <v>研）中村　幸代（27-）</v>
          </cell>
          <cell r="AI583">
            <v>0</v>
          </cell>
          <cell r="AJ583">
            <v>0</v>
          </cell>
          <cell r="AK583">
            <v>0</v>
          </cell>
          <cell r="AL583">
            <v>0</v>
          </cell>
          <cell r="AM583">
            <v>0</v>
          </cell>
          <cell r="AN583">
            <v>0</v>
          </cell>
          <cell r="AO583">
            <v>0</v>
          </cell>
          <cell r="AP583">
            <v>187056</v>
          </cell>
          <cell r="AQ583">
            <v>87056</v>
          </cell>
          <cell r="AR583">
            <v>100000</v>
          </cell>
        </row>
        <row r="584">
          <cell r="A584" t="str">
            <v>1717K12319宮内　清子</v>
          </cell>
          <cell r="B584" t="str">
            <v>宮内　清子</v>
          </cell>
          <cell r="C584" t="str">
            <v>2018年度</v>
          </cell>
          <cell r="D584" t="str">
            <v>（収入）学術研究助成基金助成金(科基)</v>
          </cell>
          <cell r="E584" t="str">
            <v>1717K12319</v>
          </cell>
          <cell r="F584" t="str">
            <v>（科基・分）更年期女性の健康セルフケア支援アプリケーションの開発</v>
          </cell>
          <cell r="G584" t="str">
            <v>（科基・分）更年期女性の健康セルフケア支</v>
          </cell>
          <cell r="H584" t="str">
            <v>科研費（基金）</v>
          </cell>
          <cell r="I584">
            <v>20170401</v>
          </cell>
          <cell r="J584">
            <v>20220331</v>
          </cell>
          <cell r="K584" t="str">
            <v>2017年度</v>
          </cell>
          <cell r="L584" t="str">
            <v>（支出）学術研究助成基金助成金(科基)</v>
          </cell>
          <cell r="M584" t="str">
            <v>直接経費</v>
          </cell>
          <cell r="N584" t="str">
            <v>科研費</v>
          </cell>
          <cell r="O584" t="str">
            <v>繰越有</v>
          </cell>
          <cell r="P584" t="str">
            <v>研）学術院（福浦）</v>
          </cell>
          <cell r="Q584" t="str">
            <v>宮内　清子</v>
          </cell>
          <cell r="R584" t="str">
            <v>看護学科</v>
          </cell>
          <cell r="S584" t="str">
            <v>准教授</v>
          </cell>
          <cell r="W584">
            <v>20220331</v>
          </cell>
          <cell r="X584" t="str">
            <v>開始</v>
          </cell>
          <cell r="Y584" t="str">
            <v>虎谷　裕子</v>
          </cell>
          <cell r="Z584" t="str">
            <v>研究推進部（八景）（29-）</v>
          </cell>
          <cell r="AA584" t="str">
            <v>基盤研究(C) 分担金（東京医科大学）</v>
          </cell>
          <cell r="AB584" t="str">
            <v>17K12319</v>
          </cell>
          <cell r="AC584" t="str">
            <v>許可しない</v>
          </cell>
          <cell r="AD584" t="str">
            <v>許可しない</v>
          </cell>
          <cell r="AE584" t="str">
            <v>許可しない</v>
          </cell>
          <cell r="AF584" t="str">
            <v>直接費</v>
          </cell>
          <cell r="AG584">
            <v>10953914</v>
          </cell>
          <cell r="AH584" t="str">
            <v>研）宮内　清子（27-）（H31.3.31まで）</v>
          </cell>
          <cell r="AI584">
            <v>100</v>
          </cell>
          <cell r="AJ584">
            <v>0</v>
          </cell>
          <cell r="AK584">
            <v>0</v>
          </cell>
          <cell r="AL584">
            <v>0</v>
          </cell>
          <cell r="AM584">
            <v>0</v>
          </cell>
          <cell r="AN584">
            <v>0</v>
          </cell>
          <cell r="AO584">
            <v>0</v>
          </cell>
          <cell r="AP584">
            <v>0</v>
          </cell>
          <cell r="AQ584">
            <v>0</v>
          </cell>
          <cell r="AR584">
            <v>0</v>
          </cell>
        </row>
        <row r="585">
          <cell r="A585" t="str">
            <v>1717K12354藤塚　真希</v>
          </cell>
          <cell r="B585" t="str">
            <v>藤塚　真希</v>
          </cell>
          <cell r="C585" t="str">
            <v>2018年度</v>
          </cell>
          <cell r="D585" t="str">
            <v>（収入）学術研究助成基金助成金(科基)</v>
          </cell>
          <cell r="E585" t="str">
            <v>1717K12354</v>
          </cell>
          <cell r="F585" t="str">
            <v>（科基）先天性心疾患児の養育ニーズに応じた前向き子育てプログラム活用支援モデルの開発</v>
          </cell>
          <cell r="G585" t="str">
            <v>（科基）先天性心疾患児の養育ニーズに応じ</v>
          </cell>
          <cell r="H585" t="str">
            <v>科研費（基金）</v>
          </cell>
          <cell r="I585">
            <v>20170401</v>
          </cell>
          <cell r="J585">
            <v>20210331</v>
          </cell>
          <cell r="K585" t="str">
            <v>2017年度</v>
          </cell>
          <cell r="L585" t="str">
            <v>（支出）学術研究助成基金助成金(科基)</v>
          </cell>
          <cell r="M585" t="str">
            <v>直接経費</v>
          </cell>
          <cell r="N585" t="str">
            <v>科研費</v>
          </cell>
          <cell r="O585" t="str">
            <v>繰越有</v>
          </cell>
          <cell r="P585" t="str">
            <v>研）学術院（福浦）</v>
          </cell>
          <cell r="Q585" t="str">
            <v>廣瀬　幸美</v>
          </cell>
          <cell r="R585" t="str">
            <v>看護学科</v>
          </cell>
          <cell r="S585" t="str">
            <v>教授</v>
          </cell>
          <cell r="W585">
            <v>20210331</v>
          </cell>
          <cell r="X585" t="str">
            <v>開始</v>
          </cell>
          <cell r="Y585" t="str">
            <v>虎谷　裕子</v>
          </cell>
          <cell r="Z585" t="str">
            <v>研究推進部（八景）（29-）</v>
          </cell>
          <cell r="AA585" t="str">
            <v>基盤研究(C)</v>
          </cell>
          <cell r="AB585" t="str">
            <v>17K12354</v>
          </cell>
          <cell r="AC585" t="str">
            <v>許可しない</v>
          </cell>
          <cell r="AD585" t="str">
            <v>許可しない</v>
          </cell>
          <cell r="AE585" t="str">
            <v>許可しない</v>
          </cell>
          <cell r="AF585" t="str">
            <v>直接費</v>
          </cell>
          <cell r="AG585">
            <v>10953009</v>
          </cell>
          <cell r="AH585" t="str">
            <v>研）藤塚　真希（29-）</v>
          </cell>
          <cell r="AI585">
            <v>0</v>
          </cell>
          <cell r="AJ585">
            <v>0</v>
          </cell>
          <cell r="AK585">
            <v>0</v>
          </cell>
          <cell r="AL585">
            <v>0</v>
          </cell>
          <cell r="AM585">
            <v>0</v>
          </cell>
          <cell r="AN585">
            <v>16570</v>
          </cell>
          <cell r="AO585">
            <v>0</v>
          </cell>
          <cell r="AP585">
            <v>100000</v>
          </cell>
          <cell r="AQ585">
            <v>116570</v>
          </cell>
          <cell r="AR585">
            <v>0</v>
          </cell>
        </row>
        <row r="586">
          <cell r="A586" t="str">
            <v>1717K12354廣瀬　幸美</v>
          </cell>
          <cell r="B586" t="str">
            <v>廣瀬　幸美</v>
          </cell>
          <cell r="C586" t="str">
            <v>2018年度</v>
          </cell>
          <cell r="D586" t="str">
            <v>（収入）学術研究助成基金助成金(科基)</v>
          </cell>
          <cell r="E586" t="str">
            <v>1717K12354</v>
          </cell>
          <cell r="F586" t="str">
            <v>（科基）先天性心疾患児の養育ニーズに応じた前向き子育てプログラム活用支援モデルの開発</v>
          </cell>
          <cell r="G586" t="str">
            <v>（科基）先天性心疾患児の養育ニーズに応じ</v>
          </cell>
          <cell r="H586" t="str">
            <v>科研費（基金）</v>
          </cell>
          <cell r="I586">
            <v>20170401</v>
          </cell>
          <cell r="J586">
            <v>20210331</v>
          </cell>
          <cell r="K586" t="str">
            <v>2017年度</v>
          </cell>
          <cell r="L586" t="str">
            <v>（支出）学術研究助成基金助成金(科基)</v>
          </cell>
          <cell r="M586" t="str">
            <v>直接経費</v>
          </cell>
          <cell r="N586" t="str">
            <v>科研費</v>
          </cell>
          <cell r="O586" t="str">
            <v>繰越有</v>
          </cell>
          <cell r="P586" t="str">
            <v>研）学術院（福浦）</v>
          </cell>
          <cell r="Q586" t="str">
            <v>廣瀬　幸美</v>
          </cell>
          <cell r="R586" t="str">
            <v>看護学科</v>
          </cell>
          <cell r="S586" t="str">
            <v>教授</v>
          </cell>
          <cell r="W586">
            <v>20210331</v>
          </cell>
          <cell r="X586" t="str">
            <v>開始</v>
          </cell>
          <cell r="Y586" t="str">
            <v>虎谷　裕子</v>
          </cell>
          <cell r="Z586" t="str">
            <v>研究推進部（八景）（29-）</v>
          </cell>
          <cell r="AA586" t="str">
            <v>基盤研究(C)</v>
          </cell>
          <cell r="AB586" t="str">
            <v>17K12354</v>
          </cell>
          <cell r="AC586" t="str">
            <v>許可しない</v>
          </cell>
          <cell r="AD586" t="str">
            <v>許可しない</v>
          </cell>
          <cell r="AE586" t="str">
            <v>許可しない</v>
          </cell>
          <cell r="AF586" t="str">
            <v>直接費</v>
          </cell>
          <cell r="AG586">
            <v>10953038</v>
          </cell>
          <cell r="AH586" t="str">
            <v>研）廣瀬　幸美（19-）</v>
          </cell>
          <cell r="AI586">
            <v>100</v>
          </cell>
          <cell r="AJ586">
            <v>0</v>
          </cell>
          <cell r="AK586">
            <v>0</v>
          </cell>
          <cell r="AL586">
            <v>0</v>
          </cell>
          <cell r="AM586">
            <v>0</v>
          </cell>
          <cell r="AN586">
            <v>89846</v>
          </cell>
          <cell r="AO586">
            <v>1000000</v>
          </cell>
          <cell r="AP586">
            <v>116570</v>
          </cell>
          <cell r="AQ586">
            <v>300000</v>
          </cell>
          <cell r="AR586">
            <v>906416</v>
          </cell>
        </row>
        <row r="587">
          <cell r="A587" t="str">
            <v>1717K12573田高　悦子</v>
          </cell>
          <cell r="B587" t="str">
            <v>田高　悦子</v>
          </cell>
          <cell r="C587" t="str">
            <v>2018年度</v>
          </cell>
          <cell r="D587" t="str">
            <v>（収入）学術研究助成基金助成金(科基)</v>
          </cell>
          <cell r="E587" t="str">
            <v>1717K12573</v>
          </cell>
          <cell r="F587" t="str">
            <v>（科基）都市部における母親の社会的孤立予防・孤独感軽減プログラムの開発</v>
          </cell>
          <cell r="G587" t="str">
            <v>（科基）都市部における母親の社会的孤立予</v>
          </cell>
          <cell r="H587" t="str">
            <v>科研費（基金）</v>
          </cell>
          <cell r="I587">
            <v>20170401</v>
          </cell>
          <cell r="J587">
            <v>20210331</v>
          </cell>
          <cell r="K587" t="str">
            <v>2017年度</v>
          </cell>
          <cell r="L587" t="str">
            <v>（支出）学術研究助成基金助成金(科基)</v>
          </cell>
          <cell r="M587" t="str">
            <v>直接経費</v>
          </cell>
          <cell r="N587" t="str">
            <v>科研費</v>
          </cell>
          <cell r="O587" t="str">
            <v>繰越有</v>
          </cell>
          <cell r="P587" t="str">
            <v>研）学術院（福浦）</v>
          </cell>
          <cell r="Q587" t="str">
            <v>有本　梓</v>
          </cell>
          <cell r="R587" t="str">
            <v>看護学科</v>
          </cell>
          <cell r="S587" t="str">
            <v>准教授</v>
          </cell>
          <cell r="W587">
            <v>20210331</v>
          </cell>
          <cell r="X587" t="str">
            <v>開始</v>
          </cell>
          <cell r="Y587" t="str">
            <v>虎谷　裕子</v>
          </cell>
          <cell r="Z587" t="str">
            <v>研究推進部（八景）（29-）</v>
          </cell>
          <cell r="AA587" t="str">
            <v>基盤研究(C)</v>
          </cell>
          <cell r="AB587" t="str">
            <v>17K12573</v>
          </cell>
          <cell r="AC587" t="str">
            <v>許可しない</v>
          </cell>
          <cell r="AD587" t="str">
            <v>許可しない</v>
          </cell>
          <cell r="AE587" t="str">
            <v>許可しない</v>
          </cell>
          <cell r="AF587" t="str">
            <v>直接費</v>
          </cell>
          <cell r="AG587">
            <v>10953019</v>
          </cell>
          <cell r="AH587" t="str">
            <v>研）田髙　悦子(19-)</v>
          </cell>
          <cell r="AI587">
            <v>0</v>
          </cell>
          <cell r="AJ587">
            <v>0</v>
          </cell>
          <cell r="AK587">
            <v>0</v>
          </cell>
          <cell r="AL587">
            <v>0</v>
          </cell>
          <cell r="AM587">
            <v>0</v>
          </cell>
          <cell r="AN587">
            <v>0</v>
          </cell>
          <cell r="AO587">
            <v>0</v>
          </cell>
          <cell r="AP587">
            <v>50000</v>
          </cell>
          <cell r="AQ587">
            <v>0</v>
          </cell>
          <cell r="AR587">
            <v>50000</v>
          </cell>
        </row>
        <row r="588">
          <cell r="A588" t="str">
            <v>1717K12573有本　梓</v>
          </cell>
          <cell r="B588" t="str">
            <v>有本　梓</v>
          </cell>
          <cell r="C588" t="str">
            <v>2018年度</v>
          </cell>
          <cell r="D588" t="str">
            <v>（収入）学術研究助成基金助成金(科基)</v>
          </cell>
          <cell r="E588" t="str">
            <v>1717K12573</v>
          </cell>
          <cell r="F588" t="str">
            <v>（科基）都市部における母親の社会的孤立予防・孤独感軽減プログラムの開発</v>
          </cell>
          <cell r="G588" t="str">
            <v>（科基）都市部における母親の社会的孤立予</v>
          </cell>
          <cell r="H588" t="str">
            <v>科研費（基金）</v>
          </cell>
          <cell r="I588">
            <v>20170401</v>
          </cell>
          <cell r="J588">
            <v>20210331</v>
          </cell>
          <cell r="K588" t="str">
            <v>2017年度</v>
          </cell>
          <cell r="L588" t="str">
            <v>（支出）学術研究助成基金助成金(科基)</v>
          </cell>
          <cell r="M588" t="str">
            <v>直接経費</v>
          </cell>
          <cell r="N588" t="str">
            <v>科研費</v>
          </cell>
          <cell r="O588" t="str">
            <v>繰越有</v>
          </cell>
          <cell r="P588" t="str">
            <v>研）学術院（福浦）</v>
          </cell>
          <cell r="Q588" t="str">
            <v>有本　梓</v>
          </cell>
          <cell r="R588" t="str">
            <v>看護学科</v>
          </cell>
          <cell r="S588" t="str">
            <v>准教授</v>
          </cell>
          <cell r="W588">
            <v>20210331</v>
          </cell>
          <cell r="X588" t="str">
            <v>開始</v>
          </cell>
          <cell r="Y588" t="str">
            <v>虎谷　裕子</v>
          </cell>
          <cell r="Z588" t="str">
            <v>研究推進部（八景）（29-）</v>
          </cell>
          <cell r="AA588" t="str">
            <v>基盤研究(C)</v>
          </cell>
          <cell r="AB588" t="str">
            <v>17K12573</v>
          </cell>
          <cell r="AC588" t="str">
            <v>許可しない</v>
          </cell>
          <cell r="AD588" t="str">
            <v>許可しない</v>
          </cell>
          <cell r="AE588" t="str">
            <v>許可しない</v>
          </cell>
          <cell r="AF588" t="str">
            <v>直接費</v>
          </cell>
          <cell r="AG588">
            <v>10953058</v>
          </cell>
          <cell r="AH588" t="str">
            <v>研）有本　梓（24-）</v>
          </cell>
          <cell r="AI588">
            <v>100</v>
          </cell>
          <cell r="AJ588">
            <v>0</v>
          </cell>
          <cell r="AK588">
            <v>0</v>
          </cell>
          <cell r="AL588">
            <v>0</v>
          </cell>
          <cell r="AM588">
            <v>0</v>
          </cell>
          <cell r="AN588">
            <v>665488</v>
          </cell>
          <cell r="AO588">
            <v>800000</v>
          </cell>
          <cell r="AP588">
            <v>0</v>
          </cell>
          <cell r="AQ588">
            <v>50000</v>
          </cell>
          <cell r="AR588">
            <v>1415488</v>
          </cell>
        </row>
        <row r="589">
          <cell r="A589" t="str">
            <v>1717K12573大河内　彩子</v>
          </cell>
          <cell r="B589" t="str">
            <v>大河内　彩子</v>
          </cell>
          <cell r="C589" t="str">
            <v>2018年度</v>
          </cell>
          <cell r="D589" t="str">
            <v>（収入）学術研究助成基金助成金(科基)</v>
          </cell>
          <cell r="E589" t="str">
            <v>1717K12573</v>
          </cell>
          <cell r="F589" t="str">
            <v>（科基）都市部における母親の社会的孤立予防・孤独感軽減プログラムの開発</v>
          </cell>
          <cell r="G589" t="str">
            <v>（科基）都市部における母親の社会的孤立予</v>
          </cell>
          <cell r="H589" t="str">
            <v>科研費（基金）</v>
          </cell>
          <cell r="I589">
            <v>20170401</v>
          </cell>
          <cell r="J589">
            <v>20210331</v>
          </cell>
          <cell r="K589" t="str">
            <v>2017年度</v>
          </cell>
          <cell r="L589" t="str">
            <v>（支出）学術研究助成基金助成金(科基)</v>
          </cell>
          <cell r="M589" t="str">
            <v>直接経費</v>
          </cell>
          <cell r="N589" t="str">
            <v>科研費</v>
          </cell>
          <cell r="O589" t="str">
            <v>繰越有</v>
          </cell>
          <cell r="P589" t="str">
            <v>研）学術院（福浦）</v>
          </cell>
          <cell r="Q589" t="str">
            <v>有本　梓</v>
          </cell>
          <cell r="R589" t="str">
            <v>看護学科</v>
          </cell>
          <cell r="S589" t="str">
            <v>准教授</v>
          </cell>
          <cell r="W589">
            <v>20210331</v>
          </cell>
          <cell r="X589" t="str">
            <v>開始</v>
          </cell>
          <cell r="Y589" t="str">
            <v>虎谷　裕子</v>
          </cell>
          <cell r="Z589" t="str">
            <v>研究推進部（八景）（29-）</v>
          </cell>
          <cell r="AA589" t="str">
            <v>基盤研究(C)</v>
          </cell>
          <cell r="AB589" t="str">
            <v>17K12573</v>
          </cell>
          <cell r="AC589" t="str">
            <v>許可しない</v>
          </cell>
          <cell r="AD589" t="str">
            <v>許可しない</v>
          </cell>
          <cell r="AE589" t="str">
            <v>許可しない</v>
          </cell>
          <cell r="AF589" t="str">
            <v>直接費</v>
          </cell>
          <cell r="AG589">
            <v>10953068</v>
          </cell>
          <cell r="AH589" t="str">
            <v>研）大河内（井出）彩子（25-）（H31.3.31</v>
          </cell>
          <cell r="AI589">
            <v>0</v>
          </cell>
          <cell r="AJ589">
            <v>0</v>
          </cell>
          <cell r="AK589">
            <v>0</v>
          </cell>
          <cell r="AL589">
            <v>0</v>
          </cell>
          <cell r="AM589">
            <v>0</v>
          </cell>
          <cell r="AN589">
            <v>360</v>
          </cell>
          <cell r="AO589">
            <v>0</v>
          </cell>
          <cell r="AP589">
            <v>0</v>
          </cell>
          <cell r="AQ589">
            <v>360</v>
          </cell>
          <cell r="AR589">
            <v>0</v>
          </cell>
        </row>
        <row r="590">
          <cell r="A590" t="str">
            <v>1717K13060中島　和希</v>
          </cell>
          <cell r="B590" t="str">
            <v>中島　和希</v>
          </cell>
          <cell r="C590" t="str">
            <v>2018年度</v>
          </cell>
          <cell r="D590" t="str">
            <v>（収入）学術研究助成基金助成金(科基)</v>
          </cell>
          <cell r="E590" t="str">
            <v>1717K13060</v>
          </cell>
          <cell r="F590" t="str">
            <v>（科基）損傷前のAMPA受容体シナプス移行能が脳損傷後の機能回復を促進するメカニズム</v>
          </cell>
          <cell r="G590" t="str">
            <v>（科基）損傷前のAMPA受容体シナプス移</v>
          </cell>
          <cell r="H590" t="str">
            <v>科研費（基金）</v>
          </cell>
          <cell r="I590">
            <v>20170401</v>
          </cell>
          <cell r="J590">
            <v>20190331</v>
          </cell>
          <cell r="K590" t="str">
            <v>2017年度</v>
          </cell>
          <cell r="L590" t="str">
            <v>（支出）学術研究助成基金助成金(科基)</v>
          </cell>
          <cell r="M590" t="str">
            <v>直接経費</v>
          </cell>
          <cell r="N590" t="str">
            <v>科研費</v>
          </cell>
          <cell r="O590" t="str">
            <v>繰越有</v>
          </cell>
          <cell r="P590" t="str">
            <v>客)客員教員等(医学・病院等）</v>
          </cell>
          <cell r="Q590" t="str">
            <v>中島　和希</v>
          </cell>
          <cell r="R590" t="str">
            <v>医学研究科</v>
          </cell>
          <cell r="S590" t="str">
            <v>特任助教</v>
          </cell>
          <cell r="W590">
            <v>20190331</v>
          </cell>
          <cell r="X590" t="str">
            <v>開始</v>
          </cell>
          <cell r="Y590" t="str">
            <v>虎谷　裕子</v>
          </cell>
          <cell r="Z590" t="str">
            <v>研究推進部（八景）（29-）</v>
          </cell>
          <cell r="AA590" t="str">
            <v>若手研究(B)</v>
          </cell>
          <cell r="AB590" t="str">
            <v>17K13060</v>
          </cell>
          <cell r="AC590" t="str">
            <v>許可しない</v>
          </cell>
          <cell r="AD590" t="str">
            <v>許可しない</v>
          </cell>
          <cell r="AE590" t="str">
            <v>許可しない</v>
          </cell>
          <cell r="AF590" t="str">
            <v>直接費</v>
          </cell>
          <cell r="AG590">
            <v>11351064</v>
          </cell>
          <cell r="AH590" t="str">
            <v>客）中島　和希（29-）</v>
          </cell>
          <cell r="AI590">
            <v>100</v>
          </cell>
          <cell r="AJ590">
            <v>0</v>
          </cell>
          <cell r="AK590">
            <v>0</v>
          </cell>
          <cell r="AL590">
            <v>0</v>
          </cell>
          <cell r="AM590">
            <v>0</v>
          </cell>
          <cell r="AN590">
            <v>70083</v>
          </cell>
          <cell r="AO590">
            <v>1000000</v>
          </cell>
          <cell r="AP590">
            <v>0</v>
          </cell>
          <cell r="AQ590">
            <v>0</v>
          </cell>
          <cell r="AR590">
            <v>1070083</v>
          </cell>
        </row>
        <row r="591">
          <cell r="A591" t="str">
            <v>1717K13619瀬田　真</v>
          </cell>
          <cell r="B591" t="str">
            <v>瀬田　真</v>
          </cell>
          <cell r="C591" t="str">
            <v>2018年度</v>
          </cell>
          <cell r="D591" t="str">
            <v>（収入）学術研究助成基金助成金(科基)</v>
          </cell>
          <cell r="E591" t="str">
            <v>1717K13619</v>
          </cell>
          <cell r="F591" t="str">
            <v>（科基）国際立憲主義が海洋法に及ぼす影響</v>
          </cell>
          <cell r="G591" t="str">
            <v>（科基）国際立憲主義が海洋法に及ぼす影響</v>
          </cell>
          <cell r="H591" t="str">
            <v>科研費（基金）</v>
          </cell>
          <cell r="I591">
            <v>20170401</v>
          </cell>
          <cell r="J591">
            <v>20190331</v>
          </cell>
          <cell r="K591" t="str">
            <v>2017年度</v>
          </cell>
          <cell r="L591" t="str">
            <v>（支出）学術研究助成基金助成金(科基)</v>
          </cell>
          <cell r="M591" t="str">
            <v>直接経費</v>
          </cell>
          <cell r="N591" t="str">
            <v>科研費</v>
          </cell>
          <cell r="O591" t="str">
            <v>繰越有</v>
          </cell>
          <cell r="P591" t="str">
            <v>研）学術院</v>
          </cell>
          <cell r="Q591" t="str">
            <v>瀬田　真</v>
          </cell>
          <cell r="R591" t="str">
            <v>八景キャンパス</v>
          </cell>
          <cell r="S591" t="str">
            <v>准教授</v>
          </cell>
          <cell r="W591">
            <v>20190331</v>
          </cell>
          <cell r="X591" t="str">
            <v>開始</v>
          </cell>
          <cell r="Y591" t="str">
            <v>虎谷　裕子</v>
          </cell>
          <cell r="Z591" t="str">
            <v>研究推進部（八景）（29-）</v>
          </cell>
          <cell r="AA591" t="str">
            <v>若手研究(B)</v>
          </cell>
          <cell r="AB591" t="str">
            <v>17K13619</v>
          </cell>
          <cell r="AC591" t="str">
            <v>許可しない</v>
          </cell>
          <cell r="AD591" t="str">
            <v>許可しない</v>
          </cell>
          <cell r="AE591" t="str">
            <v>許可しない</v>
          </cell>
          <cell r="AF591" t="str">
            <v>直接費</v>
          </cell>
          <cell r="AG591">
            <v>10901310</v>
          </cell>
          <cell r="AH591" t="str">
            <v>研）瀬田　真（27-）</v>
          </cell>
          <cell r="AI591">
            <v>100</v>
          </cell>
          <cell r="AJ591">
            <v>0</v>
          </cell>
          <cell r="AK591">
            <v>0</v>
          </cell>
          <cell r="AL591">
            <v>0</v>
          </cell>
          <cell r="AM591">
            <v>0</v>
          </cell>
          <cell r="AN591">
            <v>6494</v>
          </cell>
          <cell r="AO591">
            <v>700000</v>
          </cell>
          <cell r="AP591">
            <v>0</v>
          </cell>
          <cell r="AQ591">
            <v>0</v>
          </cell>
          <cell r="AR591">
            <v>706494</v>
          </cell>
        </row>
        <row r="592">
          <cell r="A592" t="str">
            <v>1717K13847高橋　知子</v>
          </cell>
          <cell r="B592" t="str">
            <v>高橋　知子</v>
          </cell>
          <cell r="C592" t="str">
            <v>2018年度</v>
          </cell>
          <cell r="D592" t="str">
            <v>（収入）学術研究助成基金助成金(科基)</v>
          </cell>
          <cell r="E592" t="str">
            <v>1717K13847</v>
          </cell>
          <cell r="F592" t="str">
            <v>（科基）ニクラス・ルーマンの包摂／排除論：ポスト・ナショナルな福祉国家の社会理論に向けて</v>
          </cell>
          <cell r="G592" t="str">
            <v>（科基）ニクラス・ルーマンの包摂／排除論</v>
          </cell>
          <cell r="H592" t="str">
            <v>科研費（基金）</v>
          </cell>
          <cell r="I592">
            <v>20170401</v>
          </cell>
          <cell r="J592">
            <v>20210331</v>
          </cell>
          <cell r="K592" t="str">
            <v>2017年度</v>
          </cell>
          <cell r="L592" t="str">
            <v>（支出）学術研究助成基金助成金(科基)</v>
          </cell>
          <cell r="M592" t="str">
            <v>直接経費</v>
          </cell>
          <cell r="N592" t="str">
            <v>科研費</v>
          </cell>
          <cell r="O592" t="str">
            <v>繰越有</v>
          </cell>
          <cell r="P592" t="str">
            <v>研）学術院</v>
          </cell>
          <cell r="Q592" t="str">
            <v>渡會　知子</v>
          </cell>
          <cell r="R592" t="str">
            <v>八景キャンパス</v>
          </cell>
          <cell r="S592" t="str">
            <v>准教授</v>
          </cell>
          <cell r="W592">
            <v>20210331</v>
          </cell>
          <cell r="X592" t="str">
            <v>開始</v>
          </cell>
          <cell r="Y592" t="str">
            <v>虎谷　裕子</v>
          </cell>
          <cell r="Z592" t="str">
            <v>研究推進部（八景）（29-）</v>
          </cell>
          <cell r="AA592" t="str">
            <v>若手研究(B)</v>
          </cell>
          <cell r="AB592" t="str">
            <v>17K13847</v>
          </cell>
          <cell r="AC592" t="str">
            <v>許可しない</v>
          </cell>
          <cell r="AD592" t="str">
            <v>許可しない</v>
          </cell>
          <cell r="AE592" t="str">
            <v>許可しない</v>
          </cell>
          <cell r="AF592" t="str">
            <v>直接費</v>
          </cell>
          <cell r="AG592">
            <v>10901276</v>
          </cell>
          <cell r="AH592" t="str">
            <v>研）渡會　知子（24-）</v>
          </cell>
          <cell r="AI592">
            <v>100</v>
          </cell>
          <cell r="AJ592">
            <v>0</v>
          </cell>
          <cell r="AK592">
            <v>0</v>
          </cell>
          <cell r="AL592">
            <v>0</v>
          </cell>
          <cell r="AM592">
            <v>0</v>
          </cell>
          <cell r="AN592">
            <v>353208</v>
          </cell>
          <cell r="AO592">
            <v>550000</v>
          </cell>
          <cell r="AP592">
            <v>0</v>
          </cell>
          <cell r="AQ592">
            <v>0</v>
          </cell>
          <cell r="AR592">
            <v>903208</v>
          </cell>
        </row>
        <row r="593">
          <cell r="A593" t="str">
            <v>1717K14956多田　美紀子</v>
          </cell>
          <cell r="B593" t="str">
            <v>多田　美紀子</v>
          </cell>
          <cell r="C593" t="str">
            <v>2018年度</v>
          </cell>
          <cell r="D593" t="str">
            <v>（収入）学術研究助成基金助成金(科基)</v>
          </cell>
          <cell r="E593" t="str">
            <v>1717K14956</v>
          </cell>
          <cell r="F593" t="str">
            <v>（科基）ALSにおけるポリグルタミン凝集体結合タンパク質DDX-17異常蓄積の病態解明</v>
          </cell>
          <cell r="G593" t="str">
            <v>（科基）ALSにおけるポリグルタミン凝集</v>
          </cell>
          <cell r="H593" t="str">
            <v>科研費（基金）</v>
          </cell>
          <cell r="I593">
            <v>20170401</v>
          </cell>
          <cell r="J593">
            <v>20190331</v>
          </cell>
          <cell r="K593" t="str">
            <v>2017年度</v>
          </cell>
          <cell r="L593" t="str">
            <v>（支出）学術研究助成基金助成金(科基)</v>
          </cell>
          <cell r="M593" t="str">
            <v>直接経費</v>
          </cell>
          <cell r="N593" t="str">
            <v>科研費</v>
          </cell>
          <cell r="O593" t="str">
            <v>繰越有</v>
          </cell>
          <cell r="P593" t="str">
            <v>病）学術院（病院）</v>
          </cell>
          <cell r="Q593" t="str">
            <v>多田　美紀子</v>
          </cell>
          <cell r="R593" t="str">
            <v>附属病院</v>
          </cell>
          <cell r="S593" t="str">
            <v>助教</v>
          </cell>
          <cell r="W593">
            <v>20190331</v>
          </cell>
          <cell r="X593" t="str">
            <v>開始</v>
          </cell>
          <cell r="Y593" t="str">
            <v>虎谷　裕子</v>
          </cell>
          <cell r="Z593" t="str">
            <v>研究推進部（八景）（29-）</v>
          </cell>
          <cell r="AA593" t="str">
            <v>若手研究(B)</v>
          </cell>
          <cell r="AB593" t="str">
            <v>17K14956</v>
          </cell>
          <cell r="AC593" t="str">
            <v>許可しない</v>
          </cell>
          <cell r="AD593" t="str">
            <v>許可しない</v>
          </cell>
          <cell r="AE593" t="str">
            <v>許可しない</v>
          </cell>
          <cell r="AF593" t="str">
            <v>直接費</v>
          </cell>
          <cell r="AG593">
            <v>10952276</v>
          </cell>
          <cell r="AH593" t="str">
            <v>研）多田　美紀子（30-）</v>
          </cell>
          <cell r="AI593">
            <v>100</v>
          </cell>
          <cell r="AJ593">
            <v>0</v>
          </cell>
          <cell r="AK593">
            <v>0</v>
          </cell>
          <cell r="AL593">
            <v>0</v>
          </cell>
          <cell r="AM593">
            <v>0</v>
          </cell>
          <cell r="AN593">
            <v>0</v>
          </cell>
          <cell r="AO593">
            <v>0</v>
          </cell>
          <cell r="AP593">
            <v>1423703</v>
          </cell>
          <cell r="AQ593">
            <v>0</v>
          </cell>
          <cell r="AR593">
            <v>1423703</v>
          </cell>
        </row>
        <row r="594">
          <cell r="A594" t="str">
            <v>1717K14964高橋　葵</v>
          </cell>
          <cell r="B594" t="str">
            <v>高橋　葵</v>
          </cell>
          <cell r="C594" t="str">
            <v>2018年度</v>
          </cell>
          <cell r="D594" t="str">
            <v>（収入）学術研究助成基金助成金(科基)</v>
          </cell>
          <cell r="E594" t="str">
            <v>1717K14964</v>
          </cell>
          <cell r="F594" t="str">
            <v>（科基）軸索ガイダンス分子の長期記憶形成における役割</v>
          </cell>
          <cell r="G594" t="str">
            <v>（科基）軸索ガイダンス分子の長期記憶形成</v>
          </cell>
          <cell r="H594" t="str">
            <v>科研費（基金）</v>
          </cell>
          <cell r="I594">
            <v>20170401</v>
          </cell>
          <cell r="J594">
            <v>20200331</v>
          </cell>
          <cell r="K594" t="str">
            <v>2017年度</v>
          </cell>
          <cell r="L594" t="str">
            <v>（支出）学術研究助成基金助成金(科基)</v>
          </cell>
          <cell r="M594" t="str">
            <v>直接経費</v>
          </cell>
          <cell r="N594" t="str">
            <v>科研費</v>
          </cell>
          <cell r="O594" t="str">
            <v>繰越有</v>
          </cell>
          <cell r="P594" t="str">
            <v>客)客員教員等(医学・病院等）</v>
          </cell>
          <cell r="Q594" t="str">
            <v>實木　葵</v>
          </cell>
          <cell r="R594" t="str">
            <v>医学研究科</v>
          </cell>
          <cell r="S594" t="str">
            <v>特任助手</v>
          </cell>
          <cell r="W594">
            <v>20200331</v>
          </cell>
          <cell r="X594" t="str">
            <v>開始</v>
          </cell>
          <cell r="Y594" t="str">
            <v>虎谷　裕子</v>
          </cell>
          <cell r="Z594" t="str">
            <v>研究推進部（八景）（29-）</v>
          </cell>
          <cell r="AA594" t="str">
            <v>若手研究(B)</v>
          </cell>
          <cell r="AB594" t="str">
            <v>17K14964</v>
          </cell>
          <cell r="AC594" t="str">
            <v>許可しない</v>
          </cell>
          <cell r="AD594" t="str">
            <v>許可しない</v>
          </cell>
          <cell r="AE594" t="str">
            <v>許可しない</v>
          </cell>
          <cell r="AF594" t="str">
            <v>直接費</v>
          </cell>
          <cell r="AG594">
            <v>11351065</v>
          </cell>
          <cell r="AH594" t="str">
            <v>客）實木　葵（29-）</v>
          </cell>
          <cell r="AI594">
            <v>100</v>
          </cell>
          <cell r="AJ594">
            <v>0</v>
          </cell>
          <cell r="AK594">
            <v>0</v>
          </cell>
          <cell r="AL594">
            <v>0</v>
          </cell>
          <cell r="AM594">
            <v>0</v>
          </cell>
          <cell r="AN594">
            <v>748779</v>
          </cell>
          <cell r="AO594">
            <v>900000</v>
          </cell>
          <cell r="AP594">
            <v>0</v>
          </cell>
          <cell r="AQ594">
            <v>1116842</v>
          </cell>
          <cell r="AR594">
            <v>531937</v>
          </cell>
        </row>
        <row r="595">
          <cell r="A595" t="str">
            <v>1717K15076大木　規央</v>
          </cell>
          <cell r="B595" t="str">
            <v>大木　規央</v>
          </cell>
          <cell r="C595" t="str">
            <v>2018年度</v>
          </cell>
          <cell r="D595" t="str">
            <v>（収入）学術研究助成基金助成金(科基)</v>
          </cell>
          <cell r="E595" t="str">
            <v>1717K15076</v>
          </cell>
          <cell r="F595" t="str">
            <v>（科基）光遺伝学による細胞内のセカンドメッセンジャー分子の制御</v>
          </cell>
          <cell r="G595" t="str">
            <v>（科基）光遺伝学による細胞内のセカンドメ</v>
          </cell>
          <cell r="H595" t="str">
            <v>科研費（基金）</v>
          </cell>
          <cell r="I595">
            <v>20170401</v>
          </cell>
          <cell r="J595">
            <v>20190331</v>
          </cell>
          <cell r="K595" t="str">
            <v>2017年度</v>
          </cell>
          <cell r="L595" t="str">
            <v>（支出）学術研究助成基金助成金(科基)</v>
          </cell>
          <cell r="M595" t="str">
            <v>直接経費</v>
          </cell>
          <cell r="N595" t="str">
            <v>科研費</v>
          </cell>
          <cell r="O595" t="str">
            <v>繰越有</v>
          </cell>
          <cell r="P595" t="str">
            <v>客）客員教員等</v>
          </cell>
          <cell r="Q595" t="str">
            <v>大木　規央</v>
          </cell>
          <cell r="R595" t="str">
            <v>鶴見キャンパス</v>
          </cell>
          <cell r="S595" t="str">
            <v>特任助手</v>
          </cell>
          <cell r="W595">
            <v>20190331</v>
          </cell>
          <cell r="X595" t="str">
            <v>開始</v>
          </cell>
          <cell r="Y595" t="str">
            <v>虎谷　裕子</v>
          </cell>
          <cell r="Z595" t="str">
            <v>研究推進部（八景）（29-）</v>
          </cell>
          <cell r="AA595" t="str">
            <v>若手研究(B)</v>
          </cell>
          <cell r="AB595" t="str">
            <v>17K15076</v>
          </cell>
          <cell r="AC595" t="str">
            <v>許可しない</v>
          </cell>
          <cell r="AD595" t="str">
            <v>許可しない</v>
          </cell>
          <cell r="AE595" t="str">
            <v>許可しない</v>
          </cell>
          <cell r="AF595" t="str">
            <v>直接費</v>
          </cell>
          <cell r="AG595">
            <v>11302019</v>
          </cell>
          <cell r="AH595" t="str">
            <v>客）大木　規央（29-）</v>
          </cell>
          <cell r="AI595">
            <v>100</v>
          </cell>
          <cell r="AJ595">
            <v>0</v>
          </cell>
          <cell r="AK595">
            <v>0</v>
          </cell>
          <cell r="AL595">
            <v>0</v>
          </cell>
          <cell r="AM595">
            <v>0</v>
          </cell>
          <cell r="AN595">
            <v>32390</v>
          </cell>
          <cell r="AO595">
            <v>1400000</v>
          </cell>
          <cell r="AP595">
            <v>0</v>
          </cell>
          <cell r="AQ595">
            <v>0</v>
          </cell>
          <cell r="AR595">
            <v>1432390</v>
          </cell>
        </row>
        <row r="596">
          <cell r="A596" t="str">
            <v>1717K15210殿崎　薫</v>
          </cell>
          <cell r="B596" t="str">
            <v>殿崎　薫</v>
          </cell>
          <cell r="C596" t="str">
            <v>2018年度</v>
          </cell>
          <cell r="D596" t="str">
            <v>（収入）学術研究助成基金助成金(科基)</v>
          </cell>
          <cell r="E596" t="str">
            <v>1717K15210</v>
          </cell>
          <cell r="F596" t="str">
            <v>（科基）イネPolycomb複合体が制御する胚乳発生機構の解明</v>
          </cell>
          <cell r="G596" t="str">
            <v>（科基）イネPolycomb複合体が制御</v>
          </cell>
          <cell r="H596" t="str">
            <v>科研費（基金）</v>
          </cell>
          <cell r="I596">
            <v>20170401</v>
          </cell>
          <cell r="J596">
            <v>20200331</v>
          </cell>
          <cell r="K596" t="str">
            <v>2017年度</v>
          </cell>
          <cell r="L596" t="str">
            <v>（支出）学術研究助成基金助成金(科基)</v>
          </cell>
          <cell r="M596" t="str">
            <v>直接経費</v>
          </cell>
          <cell r="N596" t="str">
            <v>科研費</v>
          </cell>
          <cell r="O596" t="str">
            <v>繰越有</v>
          </cell>
          <cell r="P596" t="str">
            <v>客）客員教員等</v>
          </cell>
          <cell r="Q596" t="str">
            <v>殿﨑　薫</v>
          </cell>
          <cell r="R596" t="str">
            <v>舞岡キャンパス</v>
          </cell>
          <cell r="S596" t="str">
            <v>特別研究員（PD）</v>
          </cell>
          <cell r="W596">
            <v>20200331</v>
          </cell>
          <cell r="X596" t="str">
            <v>開始</v>
          </cell>
          <cell r="Y596" t="str">
            <v>虎谷　裕子</v>
          </cell>
          <cell r="Z596" t="str">
            <v>研究推進部（八景）（29-）</v>
          </cell>
          <cell r="AA596" t="str">
            <v>若手研究(B)</v>
          </cell>
          <cell r="AB596" t="str">
            <v>17K15210</v>
          </cell>
          <cell r="AC596" t="str">
            <v>許可しない</v>
          </cell>
          <cell r="AD596" t="str">
            <v>許可しない</v>
          </cell>
          <cell r="AE596" t="str">
            <v>許可しない</v>
          </cell>
          <cell r="AF596" t="str">
            <v>直接費</v>
          </cell>
          <cell r="AG596">
            <v>11302065</v>
          </cell>
          <cell r="AH596" t="str">
            <v>客）殿崎　薫（26-）</v>
          </cell>
          <cell r="AI596">
            <v>100</v>
          </cell>
          <cell r="AJ596">
            <v>0</v>
          </cell>
          <cell r="AK596">
            <v>0</v>
          </cell>
          <cell r="AL596">
            <v>0</v>
          </cell>
          <cell r="AM596">
            <v>0</v>
          </cell>
          <cell r="AN596">
            <v>876581</v>
          </cell>
          <cell r="AO596">
            <v>1000000</v>
          </cell>
          <cell r="AP596">
            <v>0</v>
          </cell>
          <cell r="AQ596">
            <v>0</v>
          </cell>
          <cell r="AR596">
            <v>1876581</v>
          </cell>
        </row>
        <row r="597">
          <cell r="A597" t="str">
            <v>1717K15240筧　雄介</v>
          </cell>
          <cell r="B597" t="str">
            <v>筧　雄介</v>
          </cell>
          <cell r="C597" t="str">
            <v>2018年度</v>
          </cell>
          <cell r="D597" t="str">
            <v>（収入）学術研究助成基金助成金(科基)</v>
          </cell>
          <cell r="E597" t="str">
            <v>1717K15240</v>
          </cell>
          <cell r="F597" t="str">
            <v>（科基）窒素栄養-維管束形成の間を説明する機械学習モデルの高精度化と分子生物学的証明</v>
          </cell>
          <cell r="G597" t="str">
            <v>（科基）窒素栄養-維管束形成の間を説明す</v>
          </cell>
          <cell r="H597" t="str">
            <v>科研費（基金）</v>
          </cell>
          <cell r="I597">
            <v>20170401</v>
          </cell>
          <cell r="J597">
            <v>20180401</v>
          </cell>
          <cell r="K597" t="str">
            <v>2017年度</v>
          </cell>
          <cell r="L597" t="str">
            <v>（支出）学術研究助成基金助成金(科基)</v>
          </cell>
          <cell r="M597" t="str">
            <v>直接経費</v>
          </cell>
          <cell r="N597" t="str">
            <v>科研費</v>
          </cell>
          <cell r="O597" t="str">
            <v>繰越有</v>
          </cell>
          <cell r="P597" t="str">
            <v>客）客員教員等</v>
          </cell>
          <cell r="Q597" t="str">
            <v>筧　雄介</v>
          </cell>
          <cell r="R597" t="str">
            <v>舞岡キャンパス</v>
          </cell>
          <cell r="S597" t="str">
            <v>特任助教</v>
          </cell>
          <cell r="W597">
            <v>20180401</v>
          </cell>
          <cell r="X597" t="str">
            <v>開始</v>
          </cell>
          <cell r="Y597" t="str">
            <v>虎谷　裕子</v>
          </cell>
          <cell r="Z597" t="str">
            <v>研究推進部（八景）（29-）</v>
          </cell>
          <cell r="AA597" t="str">
            <v>若手研究(B) ※転出（農業・食品産業技術総合研究機構 2018.4.1）</v>
          </cell>
          <cell r="AB597" t="str">
            <v>17K15240</v>
          </cell>
          <cell r="AC597" t="str">
            <v>許可しない</v>
          </cell>
          <cell r="AD597" t="str">
            <v>許可しない</v>
          </cell>
          <cell r="AE597" t="str">
            <v>許可しない</v>
          </cell>
          <cell r="AF597" t="str">
            <v>直接費</v>
          </cell>
          <cell r="AG597">
            <v>11302060</v>
          </cell>
          <cell r="AH597" t="str">
            <v>客）筧　雄介（26-）（H31.3.31まで）</v>
          </cell>
          <cell r="AI597">
            <v>100</v>
          </cell>
          <cell r="AJ597">
            <v>0</v>
          </cell>
          <cell r="AK597">
            <v>0</v>
          </cell>
          <cell r="AL597">
            <v>0</v>
          </cell>
          <cell r="AM597">
            <v>0</v>
          </cell>
          <cell r="AN597">
            <v>74</v>
          </cell>
          <cell r="AO597">
            <v>1700000</v>
          </cell>
          <cell r="AP597">
            <v>0</v>
          </cell>
          <cell r="AQ597">
            <v>1700074</v>
          </cell>
          <cell r="AR597">
            <v>0</v>
          </cell>
        </row>
        <row r="598">
          <cell r="A598" t="str">
            <v>1717K15549富澤　信一</v>
          </cell>
          <cell r="B598" t="str">
            <v>富澤　信一</v>
          </cell>
          <cell r="C598" t="str">
            <v>2018年度</v>
          </cell>
          <cell r="D598" t="str">
            <v>（収入）学術研究助成基金助成金(科基)</v>
          </cell>
          <cell r="E598" t="str">
            <v>1717K15549</v>
          </cell>
          <cell r="F598" t="str">
            <v>（科基）精子幹細胞分化に機能する新規遺伝子の同定</v>
          </cell>
          <cell r="G598" t="str">
            <v>（科基）精子幹細胞分化に機能する新規遺伝</v>
          </cell>
          <cell r="H598" t="str">
            <v>科研費（基金）</v>
          </cell>
          <cell r="I598">
            <v>20170401</v>
          </cell>
          <cell r="J598">
            <v>20190331</v>
          </cell>
          <cell r="K598" t="str">
            <v>2017年度</v>
          </cell>
          <cell r="L598" t="str">
            <v>（支出）学術研究助成基金助成金(科基)</v>
          </cell>
          <cell r="M598" t="str">
            <v>直接経費</v>
          </cell>
          <cell r="N598" t="str">
            <v>科研費</v>
          </cell>
          <cell r="O598" t="str">
            <v>繰越有</v>
          </cell>
          <cell r="P598" t="str">
            <v>研）学術院（福浦）</v>
          </cell>
          <cell r="Q598" t="str">
            <v>富澤　信一</v>
          </cell>
          <cell r="R598" t="str">
            <v>医学研究科</v>
          </cell>
          <cell r="S598" t="str">
            <v>助教</v>
          </cell>
          <cell r="W598">
            <v>20190331</v>
          </cell>
          <cell r="X598" t="str">
            <v>開始</v>
          </cell>
          <cell r="Y598" t="str">
            <v>虎谷　裕子</v>
          </cell>
          <cell r="Z598" t="str">
            <v>研究推進部（八景）（29-）</v>
          </cell>
          <cell r="AA598" t="str">
            <v>若手研究(B)</v>
          </cell>
          <cell r="AB598" t="str">
            <v>17K15549</v>
          </cell>
          <cell r="AC598" t="str">
            <v>許可しない</v>
          </cell>
          <cell r="AD598" t="str">
            <v>許可しない</v>
          </cell>
          <cell r="AE598" t="str">
            <v>許可しない</v>
          </cell>
          <cell r="AF598" t="str">
            <v>直接費</v>
          </cell>
          <cell r="AG598">
            <v>10952565</v>
          </cell>
          <cell r="AH598" t="str">
            <v>研）富澤　信一（26-）</v>
          </cell>
          <cell r="AI598">
            <v>100</v>
          </cell>
          <cell r="AJ598">
            <v>0</v>
          </cell>
          <cell r="AK598">
            <v>0</v>
          </cell>
          <cell r="AL598">
            <v>0</v>
          </cell>
          <cell r="AM598">
            <v>0</v>
          </cell>
          <cell r="AN598">
            <v>892</v>
          </cell>
          <cell r="AO598">
            <v>1600000</v>
          </cell>
          <cell r="AP598">
            <v>0</v>
          </cell>
          <cell r="AQ598">
            <v>0</v>
          </cell>
          <cell r="AR598">
            <v>1600892</v>
          </cell>
        </row>
        <row r="599">
          <cell r="A599" t="str">
            <v>1717K15560蔡　文倩</v>
          </cell>
          <cell r="B599" t="str">
            <v>蔡　文倩</v>
          </cell>
          <cell r="C599" t="str">
            <v>2018年度</v>
          </cell>
          <cell r="D599" t="str">
            <v>（収入）学術研究助成基金助成金(科基)</v>
          </cell>
          <cell r="E599" t="str">
            <v>1717K15560</v>
          </cell>
          <cell r="F599" t="str">
            <v>（科基）Epac1機能抑制による心疾患治療の可能性の検討</v>
          </cell>
          <cell r="G599" t="str">
            <v>（科基）Epac1機能抑制による心疾患治</v>
          </cell>
          <cell r="H599" t="str">
            <v>科研費（基金）</v>
          </cell>
          <cell r="I599">
            <v>20170401</v>
          </cell>
          <cell r="J599">
            <v>20200331</v>
          </cell>
          <cell r="K599" t="str">
            <v>2017年度</v>
          </cell>
          <cell r="L599" t="str">
            <v>（支出）学術研究助成基金助成金(科基)</v>
          </cell>
          <cell r="M599" t="str">
            <v>直接経費</v>
          </cell>
          <cell r="N599" t="str">
            <v>科研費</v>
          </cell>
          <cell r="O599" t="str">
            <v>繰越有</v>
          </cell>
          <cell r="P599" t="str">
            <v>客)客員教員等(医学・病院等）</v>
          </cell>
          <cell r="Q599" t="str">
            <v>蔡　文倩</v>
          </cell>
          <cell r="R599" t="str">
            <v>医学研究科</v>
          </cell>
          <cell r="S599" t="str">
            <v>客員研究員</v>
          </cell>
          <cell r="W599">
            <v>20200331</v>
          </cell>
          <cell r="X599" t="str">
            <v>開始</v>
          </cell>
          <cell r="Y599" t="str">
            <v>虎谷　裕子</v>
          </cell>
          <cell r="Z599" t="str">
            <v>研究推進部（八景）（29-）</v>
          </cell>
          <cell r="AA599" t="str">
            <v>若手研究(B)</v>
          </cell>
          <cell r="AB599" t="str">
            <v>17K15560</v>
          </cell>
          <cell r="AC599" t="str">
            <v>許可しない</v>
          </cell>
          <cell r="AD599" t="str">
            <v>許可しない</v>
          </cell>
          <cell r="AE599" t="str">
            <v>許可しない</v>
          </cell>
          <cell r="AF599" t="str">
            <v>直接費</v>
          </cell>
          <cell r="AG599">
            <v>11351073</v>
          </cell>
          <cell r="AH599" t="str">
            <v>客）蔡　文倩（29-）</v>
          </cell>
          <cell r="AI599">
            <v>100</v>
          </cell>
          <cell r="AJ599">
            <v>0</v>
          </cell>
          <cell r="AK599">
            <v>0</v>
          </cell>
          <cell r="AL599">
            <v>0</v>
          </cell>
          <cell r="AM599">
            <v>0</v>
          </cell>
          <cell r="AN599">
            <v>0</v>
          </cell>
          <cell r="AO599">
            <v>1200000</v>
          </cell>
          <cell r="AP599">
            <v>0</v>
          </cell>
          <cell r="AQ599">
            <v>0</v>
          </cell>
          <cell r="AR599">
            <v>1200000</v>
          </cell>
        </row>
        <row r="600">
          <cell r="A600" t="str">
            <v>1717K15602有本　純</v>
          </cell>
          <cell r="B600" t="str">
            <v>有本　純</v>
          </cell>
          <cell r="C600" t="str">
            <v>2018年度</v>
          </cell>
          <cell r="D600" t="str">
            <v>（収入）学術研究助成基金助成金(科基)</v>
          </cell>
          <cell r="E600" t="str">
            <v>1717K15602</v>
          </cell>
          <cell r="F600" t="str">
            <v>（科基）大腸発癌モデルでのアスピリンとメトホルミン併用によるアドオン効果の検討</v>
          </cell>
          <cell r="G600" t="str">
            <v>（科基）大腸発癌モデルでのアスピリンとメ</v>
          </cell>
          <cell r="H600" t="str">
            <v>科研費（基金）</v>
          </cell>
          <cell r="I600">
            <v>20170401</v>
          </cell>
          <cell r="J600">
            <v>20190331</v>
          </cell>
          <cell r="K600" t="str">
            <v>2017年度</v>
          </cell>
          <cell r="L600" t="str">
            <v>（支出）学術研究助成基金助成金(科基)</v>
          </cell>
          <cell r="M600" t="str">
            <v>直接経費</v>
          </cell>
          <cell r="N600" t="str">
            <v>科研費</v>
          </cell>
          <cell r="O600" t="str">
            <v>繰越有</v>
          </cell>
          <cell r="P600" t="str">
            <v>客)客員教員等(医学・病院等）</v>
          </cell>
          <cell r="Q600" t="str">
            <v>有本　純</v>
          </cell>
          <cell r="R600" t="str">
            <v>医学研究科</v>
          </cell>
          <cell r="S600" t="str">
            <v>指導診療医</v>
          </cell>
          <cell r="W600">
            <v>20190331</v>
          </cell>
          <cell r="X600" t="str">
            <v>開始</v>
          </cell>
          <cell r="Y600" t="str">
            <v>虎谷　裕子</v>
          </cell>
          <cell r="Z600" t="str">
            <v>研究推進部（八景）（29-）</v>
          </cell>
          <cell r="AA600" t="str">
            <v>若手研究(B)</v>
          </cell>
          <cell r="AB600" t="str">
            <v>17K15602</v>
          </cell>
          <cell r="AC600" t="str">
            <v>許可しない</v>
          </cell>
          <cell r="AD600" t="str">
            <v>許可しない</v>
          </cell>
          <cell r="AE600" t="str">
            <v>許可しない</v>
          </cell>
          <cell r="AF600" t="str">
            <v>直接費</v>
          </cell>
          <cell r="AG600">
            <v>11351074</v>
          </cell>
          <cell r="AH600" t="str">
            <v>客）有本　純（29-）</v>
          </cell>
          <cell r="AI600">
            <v>100</v>
          </cell>
          <cell r="AJ600">
            <v>0</v>
          </cell>
          <cell r="AK600">
            <v>0</v>
          </cell>
          <cell r="AL600">
            <v>0</v>
          </cell>
          <cell r="AM600">
            <v>0</v>
          </cell>
          <cell r="AN600">
            <v>0</v>
          </cell>
          <cell r="AO600">
            <v>1200000</v>
          </cell>
          <cell r="AP600">
            <v>0</v>
          </cell>
          <cell r="AQ600">
            <v>0</v>
          </cell>
          <cell r="AR600">
            <v>1200000</v>
          </cell>
        </row>
        <row r="601">
          <cell r="A601" t="str">
            <v>1717K15630水口　剛</v>
          </cell>
          <cell r="B601" t="str">
            <v>水口　剛</v>
          </cell>
          <cell r="C601" t="str">
            <v>2018年度</v>
          </cell>
          <cell r="D601" t="str">
            <v>（収入）学術研究助成基金助成金(科基)</v>
          </cell>
          <cell r="E601" t="str">
            <v>1717K15630</v>
          </cell>
          <cell r="F601" t="str">
            <v>（科基）包括的エクソームデータ解析によるMarfan症候群および類縁疾患の責任遺伝子探索</v>
          </cell>
          <cell r="G601" t="str">
            <v>（科基）包括的エクソームデータ解析による</v>
          </cell>
          <cell r="H601" t="str">
            <v>科研費（基金）</v>
          </cell>
          <cell r="I601">
            <v>20170401</v>
          </cell>
          <cell r="J601">
            <v>20190331</v>
          </cell>
          <cell r="K601" t="str">
            <v>2017年度</v>
          </cell>
          <cell r="L601" t="str">
            <v>（支出）学術研究助成基金助成金(科基)</v>
          </cell>
          <cell r="M601" t="str">
            <v>直接経費</v>
          </cell>
          <cell r="N601" t="str">
            <v>科研費</v>
          </cell>
          <cell r="O601" t="str">
            <v>繰越有</v>
          </cell>
          <cell r="P601" t="str">
            <v>研）学術院（福浦）</v>
          </cell>
          <cell r="Q601" t="str">
            <v>水口　剛</v>
          </cell>
          <cell r="R601" t="str">
            <v>医学研究科</v>
          </cell>
          <cell r="S601" t="str">
            <v>講師</v>
          </cell>
          <cell r="W601">
            <v>20190331</v>
          </cell>
          <cell r="X601" t="str">
            <v>開始</v>
          </cell>
          <cell r="Y601" t="str">
            <v>虎谷　裕子</v>
          </cell>
          <cell r="Z601" t="str">
            <v>研究推進部（八景）（29-）</v>
          </cell>
          <cell r="AA601" t="str">
            <v>若手研究(B)</v>
          </cell>
          <cell r="AB601" t="str">
            <v>17K15630</v>
          </cell>
          <cell r="AC601" t="str">
            <v>許可しない</v>
          </cell>
          <cell r="AD601" t="str">
            <v>許可しない</v>
          </cell>
          <cell r="AE601" t="str">
            <v>許可しない</v>
          </cell>
          <cell r="AF601" t="str">
            <v>直接費</v>
          </cell>
          <cell r="AG601">
            <v>10952228</v>
          </cell>
          <cell r="AH601" t="str">
            <v>研）水口　剛（29-）</v>
          </cell>
          <cell r="AI601">
            <v>100</v>
          </cell>
          <cell r="AJ601">
            <v>0</v>
          </cell>
          <cell r="AK601">
            <v>0</v>
          </cell>
          <cell r="AL601">
            <v>0</v>
          </cell>
          <cell r="AM601">
            <v>0</v>
          </cell>
          <cell r="AN601">
            <v>1256232</v>
          </cell>
          <cell r="AO601">
            <v>1600000</v>
          </cell>
          <cell r="AP601">
            <v>0</v>
          </cell>
          <cell r="AQ601">
            <v>0</v>
          </cell>
          <cell r="AR601">
            <v>2856232</v>
          </cell>
        </row>
        <row r="602">
          <cell r="A602" t="str">
            <v>1717K15631竹内　正樹</v>
          </cell>
          <cell r="B602" t="str">
            <v>竹内　正樹</v>
          </cell>
          <cell r="C602" t="str">
            <v>2018年度</v>
          </cell>
          <cell r="D602" t="str">
            <v>（収入）学術研究助成基金助成金(科基)</v>
          </cell>
          <cell r="E602" t="str">
            <v>1717K15631</v>
          </cell>
          <cell r="F602" t="str">
            <v>（科基）ベーチェット病におけるERAP1-ERAP2とHLAクラスIのエピスタシスの検討</v>
          </cell>
          <cell r="G602" t="str">
            <v>（科基）ベーチェット病におけるERAP1</v>
          </cell>
          <cell r="H602" t="str">
            <v>科研費（基金）</v>
          </cell>
          <cell r="I602">
            <v>20170401</v>
          </cell>
          <cell r="J602">
            <v>20190331</v>
          </cell>
          <cell r="K602" t="str">
            <v>2017年度</v>
          </cell>
          <cell r="L602" t="str">
            <v>（支出）学術研究助成基金助成金(科基)</v>
          </cell>
          <cell r="M602" t="str">
            <v>直接経費</v>
          </cell>
          <cell r="N602" t="str">
            <v>科研費</v>
          </cell>
          <cell r="O602" t="str">
            <v>繰越有</v>
          </cell>
          <cell r="P602" t="str">
            <v>研）学術院（福浦）</v>
          </cell>
          <cell r="Q602" t="str">
            <v>竹内　正樹</v>
          </cell>
          <cell r="R602" t="str">
            <v>医学部</v>
          </cell>
          <cell r="S602" t="str">
            <v>助教</v>
          </cell>
          <cell r="W602">
            <v>20190331</v>
          </cell>
          <cell r="X602" t="str">
            <v>開始</v>
          </cell>
          <cell r="Y602" t="str">
            <v>杉浦　恵子</v>
          </cell>
          <cell r="Z602" t="str">
            <v>研究推進部（八景）（29-）</v>
          </cell>
          <cell r="AA602" t="str">
            <v>若手研究(B)</v>
          </cell>
          <cell r="AB602" t="str">
            <v>17K15631</v>
          </cell>
          <cell r="AC602" t="str">
            <v>許可しない</v>
          </cell>
          <cell r="AD602" t="str">
            <v>許可しない</v>
          </cell>
          <cell r="AE602" t="str">
            <v>許可しない</v>
          </cell>
          <cell r="AF602" t="str">
            <v>直接費</v>
          </cell>
          <cell r="AG602">
            <v>10952013</v>
          </cell>
          <cell r="AH602" t="str">
            <v>研）竹内　正樹（30-）</v>
          </cell>
          <cell r="AI602">
            <v>100</v>
          </cell>
          <cell r="AJ602">
            <v>0</v>
          </cell>
          <cell r="AK602">
            <v>0</v>
          </cell>
          <cell r="AL602">
            <v>0</v>
          </cell>
          <cell r="AM602">
            <v>0</v>
          </cell>
          <cell r="AN602">
            <v>0</v>
          </cell>
          <cell r="AO602">
            <v>0</v>
          </cell>
          <cell r="AP602">
            <v>900000</v>
          </cell>
          <cell r="AQ602">
            <v>0</v>
          </cell>
          <cell r="AR602">
            <v>900000</v>
          </cell>
        </row>
        <row r="603">
          <cell r="A603" t="str">
            <v>1717K15900留野　渉</v>
          </cell>
          <cell r="B603" t="str">
            <v>留野　渉</v>
          </cell>
          <cell r="C603" t="str">
            <v>2018年度</v>
          </cell>
          <cell r="D603" t="str">
            <v>（収入）学術研究助成基金助成金(科基)</v>
          </cell>
          <cell r="E603" t="str">
            <v>1717K15900</v>
          </cell>
          <cell r="F603" t="str">
            <v>（科基）鉄・脂質代謝異常の変化に着目したC型肝炎治療後発癌の高危険群の抽出</v>
          </cell>
          <cell r="G603" t="str">
            <v>（科基）鉄・脂質代謝異常の変化に着目した</v>
          </cell>
          <cell r="H603" t="str">
            <v>科研費（基金）</v>
          </cell>
          <cell r="I603">
            <v>20170401</v>
          </cell>
          <cell r="J603">
            <v>20190331</v>
          </cell>
          <cell r="K603" t="str">
            <v>2017年度</v>
          </cell>
          <cell r="L603" t="str">
            <v>（支出）学術研究助成基金助成金(科基)</v>
          </cell>
          <cell r="M603" t="str">
            <v>直接経費</v>
          </cell>
          <cell r="N603" t="str">
            <v>科研費</v>
          </cell>
          <cell r="O603" t="str">
            <v>繰越有</v>
          </cell>
          <cell r="P603" t="str">
            <v>客)客員教員等(医学・病院等）</v>
          </cell>
          <cell r="Q603" t="str">
            <v>留野　渉</v>
          </cell>
          <cell r="R603" t="str">
            <v>医学研究科</v>
          </cell>
          <cell r="S603" t="str">
            <v>客員講師</v>
          </cell>
          <cell r="W603">
            <v>20190331</v>
          </cell>
          <cell r="X603" t="str">
            <v>開始</v>
          </cell>
          <cell r="Y603" t="str">
            <v>杉浦　恵子</v>
          </cell>
          <cell r="Z603" t="str">
            <v>研究推進部（八景）（29-）</v>
          </cell>
          <cell r="AA603" t="str">
            <v>若手研究(B)</v>
          </cell>
          <cell r="AB603" t="str">
            <v>17K15900</v>
          </cell>
          <cell r="AC603" t="str">
            <v>許可しない</v>
          </cell>
          <cell r="AD603" t="str">
            <v>許可しない</v>
          </cell>
          <cell r="AE603" t="str">
            <v>許可しない</v>
          </cell>
          <cell r="AF603" t="str">
            <v>直接費</v>
          </cell>
          <cell r="AG603">
            <v>11351208</v>
          </cell>
          <cell r="AH603" t="str">
            <v>客）留野　渉（30-）</v>
          </cell>
          <cell r="AI603">
            <v>100</v>
          </cell>
          <cell r="AJ603">
            <v>0</v>
          </cell>
          <cell r="AK603">
            <v>0</v>
          </cell>
          <cell r="AL603">
            <v>0</v>
          </cell>
          <cell r="AM603">
            <v>0</v>
          </cell>
          <cell r="AN603">
            <v>0</v>
          </cell>
          <cell r="AO603">
            <v>0</v>
          </cell>
          <cell r="AP603">
            <v>1300000</v>
          </cell>
          <cell r="AQ603">
            <v>0</v>
          </cell>
          <cell r="AR603">
            <v>1300000</v>
          </cell>
        </row>
        <row r="604">
          <cell r="A604" t="str">
            <v>1717K16019峯岸　慎太郎</v>
          </cell>
          <cell r="B604" t="str">
            <v>峯岸　慎太郎</v>
          </cell>
          <cell r="C604" t="str">
            <v>2018年度</v>
          </cell>
          <cell r="D604" t="str">
            <v>（収入）学術研究助成基金助成金(科基)</v>
          </cell>
          <cell r="E604" t="str">
            <v>1717K16019</v>
          </cell>
          <cell r="F604" t="str">
            <v>（科基）SCN5A-Nedd4-2系の電気的リモデリングに関する病態解明</v>
          </cell>
          <cell r="G604" t="str">
            <v>（科基）SCN5A-Nedd4-2系の電</v>
          </cell>
          <cell r="H604" t="str">
            <v>科研費（基金）</v>
          </cell>
          <cell r="I604">
            <v>20170401</v>
          </cell>
          <cell r="J604">
            <v>20190331</v>
          </cell>
          <cell r="K604" t="str">
            <v>2017年度</v>
          </cell>
          <cell r="L604" t="str">
            <v>（支出）学術研究助成基金助成金(科基)</v>
          </cell>
          <cell r="M604" t="str">
            <v>直接経費</v>
          </cell>
          <cell r="N604" t="str">
            <v>科研費</v>
          </cell>
          <cell r="O604" t="str">
            <v>繰越有</v>
          </cell>
          <cell r="P604" t="str">
            <v>客)客員教員等(医学・病院等）</v>
          </cell>
          <cell r="Q604" t="str">
            <v>峯岸　慎太郎</v>
          </cell>
          <cell r="R604" t="str">
            <v>附属病院</v>
          </cell>
          <cell r="S604" t="str">
            <v>客員研究員</v>
          </cell>
          <cell r="W604">
            <v>20190331</v>
          </cell>
          <cell r="X604" t="str">
            <v>開始</v>
          </cell>
          <cell r="Y604" t="str">
            <v>虎谷　裕子</v>
          </cell>
          <cell r="Z604" t="str">
            <v>研究推進部（八景）（29-）</v>
          </cell>
          <cell r="AA604" t="str">
            <v>若手研究(B)</v>
          </cell>
          <cell r="AB604" t="str">
            <v>17K16019</v>
          </cell>
          <cell r="AC604" t="str">
            <v>許可しない</v>
          </cell>
          <cell r="AD604" t="str">
            <v>許可しない</v>
          </cell>
          <cell r="AE604" t="str">
            <v>許可しない</v>
          </cell>
          <cell r="AF604" t="str">
            <v>直接費</v>
          </cell>
          <cell r="AG604">
            <v>11351102</v>
          </cell>
          <cell r="AH604" t="str">
            <v>客）峯岸　慎太郎（29-）</v>
          </cell>
          <cell r="AI604">
            <v>100</v>
          </cell>
          <cell r="AJ604">
            <v>0</v>
          </cell>
          <cell r="AK604">
            <v>0</v>
          </cell>
          <cell r="AL604">
            <v>0</v>
          </cell>
          <cell r="AM604">
            <v>0</v>
          </cell>
          <cell r="AN604">
            <v>213914</v>
          </cell>
          <cell r="AO604">
            <v>1600000</v>
          </cell>
          <cell r="AP604">
            <v>0</v>
          </cell>
          <cell r="AQ604">
            <v>0</v>
          </cell>
          <cell r="AR604">
            <v>1813914</v>
          </cell>
        </row>
        <row r="605">
          <cell r="A605" t="str">
            <v>1717K16091畝田　一司</v>
          </cell>
          <cell r="B605" t="str">
            <v>畝田　一司</v>
          </cell>
          <cell r="C605" t="str">
            <v>2018年度</v>
          </cell>
          <cell r="D605" t="str">
            <v>（収入）学術研究助成基金助成金(科基)</v>
          </cell>
          <cell r="E605" t="str">
            <v>1717K16091</v>
          </cell>
          <cell r="F605" t="str">
            <v>（科基）腎障害に対する腎尿細管受容体結合因子の病態生理学的検討</v>
          </cell>
          <cell r="G605" t="str">
            <v>（科基）腎障害に対する腎尿細管受容体結合</v>
          </cell>
          <cell r="H605" t="str">
            <v>科研費（基金）</v>
          </cell>
          <cell r="I605">
            <v>20170401</v>
          </cell>
          <cell r="J605">
            <v>20190331</v>
          </cell>
          <cell r="K605" t="str">
            <v>2017年度</v>
          </cell>
          <cell r="L605" t="str">
            <v>（支出）学術研究助成基金助成金(科基)</v>
          </cell>
          <cell r="M605" t="str">
            <v>直接経費</v>
          </cell>
          <cell r="N605" t="str">
            <v>科研費</v>
          </cell>
          <cell r="O605" t="str">
            <v>繰越有</v>
          </cell>
          <cell r="P605" t="str">
            <v>客)客員教員等(医学・病院等）</v>
          </cell>
          <cell r="Q605" t="str">
            <v>畝田　一司</v>
          </cell>
          <cell r="R605" t="str">
            <v>医学研究科</v>
          </cell>
          <cell r="S605" t="str">
            <v>助教</v>
          </cell>
          <cell r="W605">
            <v>20190331</v>
          </cell>
          <cell r="X605" t="str">
            <v>開始</v>
          </cell>
          <cell r="Y605" t="str">
            <v>虎谷　裕子</v>
          </cell>
          <cell r="Z605" t="str">
            <v>研究推進部（八景）（29-）</v>
          </cell>
          <cell r="AA605" t="str">
            <v>若手研究(B)</v>
          </cell>
          <cell r="AB605" t="str">
            <v>17K16091</v>
          </cell>
          <cell r="AC605" t="str">
            <v>許可しない</v>
          </cell>
          <cell r="AD605" t="str">
            <v>許可しない</v>
          </cell>
          <cell r="AE605" t="str">
            <v>許可しない</v>
          </cell>
          <cell r="AF605" t="str">
            <v>直接費</v>
          </cell>
          <cell r="AG605">
            <v>10952229</v>
          </cell>
          <cell r="AH605" t="str">
            <v>研）畝田　一司（29-）</v>
          </cell>
          <cell r="AI605">
            <v>100</v>
          </cell>
          <cell r="AJ605">
            <v>0</v>
          </cell>
          <cell r="AK605">
            <v>0</v>
          </cell>
          <cell r="AL605">
            <v>0</v>
          </cell>
          <cell r="AM605">
            <v>0</v>
          </cell>
          <cell r="AN605">
            <v>23907</v>
          </cell>
          <cell r="AO605">
            <v>1400000</v>
          </cell>
          <cell r="AP605">
            <v>0</v>
          </cell>
          <cell r="AQ605">
            <v>0</v>
          </cell>
          <cell r="AR605">
            <v>1423907</v>
          </cell>
        </row>
        <row r="606">
          <cell r="A606" t="str">
            <v>1717K16128國井　美紗子</v>
          </cell>
          <cell r="B606" t="str">
            <v>國井　美紗子</v>
          </cell>
          <cell r="C606" t="str">
            <v>2018年度</v>
          </cell>
          <cell r="D606" t="str">
            <v>（収入）学術研究助成基金助成金(科基)</v>
          </cell>
          <cell r="E606" t="str">
            <v>1717K16128</v>
          </cell>
          <cell r="F606" t="str">
            <v>（科基）電位依存性カルシウムチャネル関連疾患の分子病態基盤の解明</v>
          </cell>
          <cell r="G606" t="str">
            <v>（科基）電位依存性カルシウムチャネル関連</v>
          </cell>
          <cell r="H606" t="str">
            <v>科研費（基金）</v>
          </cell>
          <cell r="I606">
            <v>20170401</v>
          </cell>
          <cell r="J606">
            <v>20190331</v>
          </cell>
          <cell r="K606" t="str">
            <v>2017年度</v>
          </cell>
          <cell r="L606" t="str">
            <v>（支出）学術研究助成基金助成金(科基)</v>
          </cell>
          <cell r="M606" t="str">
            <v>直接経費</v>
          </cell>
          <cell r="N606" t="str">
            <v>科研費</v>
          </cell>
          <cell r="O606" t="str">
            <v>繰越有</v>
          </cell>
          <cell r="P606" t="str">
            <v>病）学術院（病院）</v>
          </cell>
          <cell r="Q606" t="str">
            <v>國井　美紗子</v>
          </cell>
          <cell r="R606" t="str">
            <v>附属病院</v>
          </cell>
          <cell r="S606" t="str">
            <v>助教</v>
          </cell>
          <cell r="W606">
            <v>20190331</v>
          </cell>
          <cell r="X606" t="str">
            <v>開始</v>
          </cell>
          <cell r="Y606" t="str">
            <v>虎谷　裕子</v>
          </cell>
          <cell r="Z606" t="str">
            <v>研究推進部（八景）（29-）</v>
          </cell>
          <cell r="AA606" t="str">
            <v>若手研究(B)</v>
          </cell>
          <cell r="AB606" t="str">
            <v>17K16128</v>
          </cell>
          <cell r="AC606" t="str">
            <v>許可しない</v>
          </cell>
          <cell r="AD606" t="str">
            <v>許可しない</v>
          </cell>
          <cell r="AE606" t="str">
            <v>許可しない</v>
          </cell>
          <cell r="AF606" t="str">
            <v>直接費</v>
          </cell>
          <cell r="AG606">
            <v>11001028</v>
          </cell>
          <cell r="AH606" t="str">
            <v>病附）國井　美紗子（28-）</v>
          </cell>
          <cell r="AI606">
            <v>100</v>
          </cell>
          <cell r="AJ606">
            <v>0</v>
          </cell>
          <cell r="AK606">
            <v>0</v>
          </cell>
          <cell r="AL606">
            <v>0</v>
          </cell>
          <cell r="AM606">
            <v>0</v>
          </cell>
          <cell r="AN606">
            <v>229605</v>
          </cell>
          <cell r="AO606">
            <v>1300000</v>
          </cell>
          <cell r="AP606">
            <v>0</v>
          </cell>
          <cell r="AQ606">
            <v>0</v>
          </cell>
          <cell r="AR606">
            <v>1529605</v>
          </cell>
        </row>
        <row r="607">
          <cell r="A607" t="str">
            <v>1717K16132三橋　里美</v>
          </cell>
          <cell r="B607" t="str">
            <v>三橋　里美</v>
          </cell>
          <cell r="C607" t="str">
            <v>2018年度</v>
          </cell>
          <cell r="D607" t="str">
            <v>（収入）学術研究助成基金助成金(科基)</v>
          </cell>
          <cell r="E607" t="str">
            <v>1717K16132</v>
          </cell>
          <cell r="F607" t="str">
            <v>（科基）骨格筋幹細胞特異的遺伝子MEGF10の役割とミオパチー発症機序の解明</v>
          </cell>
          <cell r="G607" t="str">
            <v>（科基）骨格筋幹細胞特異的遺伝子MEGF</v>
          </cell>
          <cell r="H607" t="str">
            <v>科研費（基金）</v>
          </cell>
          <cell r="I607">
            <v>20170401</v>
          </cell>
          <cell r="J607">
            <v>20190331</v>
          </cell>
          <cell r="K607" t="str">
            <v>2017年度</v>
          </cell>
          <cell r="L607" t="str">
            <v>（支出）学術研究助成基金助成金(科基)</v>
          </cell>
          <cell r="M607" t="str">
            <v>直接経費</v>
          </cell>
          <cell r="N607" t="str">
            <v>科研費</v>
          </cell>
          <cell r="O607" t="str">
            <v>繰越有</v>
          </cell>
          <cell r="P607" t="str">
            <v>研）学術院（福浦）</v>
          </cell>
          <cell r="Q607" t="str">
            <v>三橋　里美</v>
          </cell>
          <cell r="R607" t="str">
            <v>医学研究科</v>
          </cell>
          <cell r="S607" t="str">
            <v>助教</v>
          </cell>
          <cell r="W607">
            <v>20190331</v>
          </cell>
          <cell r="X607" t="str">
            <v>開始</v>
          </cell>
          <cell r="Y607" t="str">
            <v>虎谷　裕子</v>
          </cell>
          <cell r="Z607" t="str">
            <v>研究推進部（八景）（29-）</v>
          </cell>
          <cell r="AA607" t="str">
            <v>若手研究(B)</v>
          </cell>
          <cell r="AB607" t="str">
            <v>17K16132</v>
          </cell>
          <cell r="AC607" t="str">
            <v>許可しない</v>
          </cell>
          <cell r="AD607" t="str">
            <v>許可しない</v>
          </cell>
          <cell r="AE607" t="str">
            <v>許可しない</v>
          </cell>
          <cell r="AF607" t="str">
            <v>直接費</v>
          </cell>
          <cell r="AG607">
            <v>10952182</v>
          </cell>
          <cell r="AH607" t="str">
            <v>研）三橋　里美（29-）</v>
          </cell>
          <cell r="AI607">
            <v>100</v>
          </cell>
          <cell r="AJ607">
            <v>0</v>
          </cell>
          <cell r="AK607">
            <v>0</v>
          </cell>
          <cell r="AL607">
            <v>0</v>
          </cell>
          <cell r="AM607">
            <v>0</v>
          </cell>
          <cell r="AN607">
            <v>1564763</v>
          </cell>
          <cell r="AO607">
            <v>1300000</v>
          </cell>
          <cell r="AP607">
            <v>0</v>
          </cell>
          <cell r="AQ607">
            <v>0</v>
          </cell>
          <cell r="AR607">
            <v>2864763</v>
          </cell>
        </row>
        <row r="608">
          <cell r="A608" t="str">
            <v>1717K16152田島　一樹</v>
          </cell>
          <cell r="B608" t="str">
            <v>田島　一樹</v>
          </cell>
          <cell r="C608" t="str">
            <v>2018年度</v>
          </cell>
          <cell r="D608" t="str">
            <v>（収入）学術研究助成基金助成金(科基)</v>
          </cell>
          <cell r="E608" t="str">
            <v>1717K16152</v>
          </cell>
          <cell r="F608" t="str">
            <v>（科基）メトホルミンによる膵β細胞保護機構の解明</v>
          </cell>
          <cell r="G608" t="str">
            <v>（科基）メトホルミンによる膵β細胞保護機</v>
          </cell>
          <cell r="H608" t="str">
            <v>科研費（基金）</v>
          </cell>
          <cell r="I608">
            <v>20170401</v>
          </cell>
          <cell r="J608">
            <v>20190331</v>
          </cell>
          <cell r="K608" t="str">
            <v>2017年度</v>
          </cell>
          <cell r="L608" t="str">
            <v>（支出）学術研究助成基金助成金(科基)</v>
          </cell>
          <cell r="M608" t="str">
            <v>直接経費</v>
          </cell>
          <cell r="N608" t="str">
            <v>科研費</v>
          </cell>
          <cell r="O608" t="str">
            <v>繰越有</v>
          </cell>
          <cell r="P608" t="str">
            <v>客)客員教員等(医学・病院等）</v>
          </cell>
          <cell r="Q608" t="str">
            <v>田島　一樹</v>
          </cell>
          <cell r="R608" t="str">
            <v>医学研究科</v>
          </cell>
          <cell r="S608" t="str">
            <v>客員研究員</v>
          </cell>
          <cell r="W608">
            <v>20190331</v>
          </cell>
          <cell r="X608" t="str">
            <v>開始</v>
          </cell>
          <cell r="Y608" t="str">
            <v>虎谷　裕子</v>
          </cell>
          <cell r="Z608" t="str">
            <v>研究推進部（八景）（29-）</v>
          </cell>
          <cell r="AA608" t="str">
            <v>若手研究(B)</v>
          </cell>
          <cell r="AB608" t="str">
            <v>17K16152</v>
          </cell>
          <cell r="AC608" t="str">
            <v>許可しない</v>
          </cell>
          <cell r="AD608" t="str">
            <v>許可しない</v>
          </cell>
          <cell r="AE608" t="str">
            <v>許可しない</v>
          </cell>
          <cell r="AF608" t="str">
            <v>直接費</v>
          </cell>
          <cell r="AG608">
            <v>11351101</v>
          </cell>
          <cell r="AH608" t="str">
            <v>客）田島　一樹（29-）</v>
          </cell>
          <cell r="AI608">
            <v>100</v>
          </cell>
          <cell r="AJ608">
            <v>0</v>
          </cell>
          <cell r="AK608">
            <v>0</v>
          </cell>
          <cell r="AL608">
            <v>0</v>
          </cell>
          <cell r="AM608">
            <v>0</v>
          </cell>
          <cell r="AN608">
            <v>0</v>
          </cell>
          <cell r="AO608">
            <v>1600000</v>
          </cell>
          <cell r="AP608">
            <v>0</v>
          </cell>
          <cell r="AQ608">
            <v>0</v>
          </cell>
          <cell r="AR608">
            <v>1600000</v>
          </cell>
        </row>
        <row r="609">
          <cell r="A609" t="str">
            <v>1717K16192高橋　寛行</v>
          </cell>
          <cell r="B609" t="str">
            <v>高橋　寛行</v>
          </cell>
          <cell r="C609" t="str">
            <v>2018年度</v>
          </cell>
          <cell r="D609" t="str">
            <v>（収入）学術研究助成基金助成金(科基)</v>
          </cell>
          <cell r="E609" t="str">
            <v>1717K16192</v>
          </cell>
          <cell r="F609" t="str">
            <v>（科基）血球転写因子を介した白血病幹細胞の生成維持に関わる代謝リプログラミング機構の解明</v>
          </cell>
          <cell r="G609" t="str">
            <v>（科基）血球転写因子を介した白血病幹細胞</v>
          </cell>
          <cell r="H609" t="str">
            <v>科研費（基金）</v>
          </cell>
          <cell r="I609">
            <v>20170401</v>
          </cell>
          <cell r="J609">
            <v>20200331</v>
          </cell>
          <cell r="K609" t="str">
            <v>2017年度</v>
          </cell>
          <cell r="L609" t="str">
            <v>（支出）学術研究助成基金助成金(科基)</v>
          </cell>
          <cell r="M609" t="str">
            <v>直接経費</v>
          </cell>
          <cell r="N609" t="str">
            <v>科研費</v>
          </cell>
          <cell r="O609" t="str">
            <v>繰越有</v>
          </cell>
          <cell r="P609" t="str">
            <v>病）学術院（病院）</v>
          </cell>
          <cell r="Q609" t="str">
            <v>高橋　寛行</v>
          </cell>
          <cell r="R609" t="str">
            <v>附属病院</v>
          </cell>
          <cell r="S609" t="str">
            <v>助教</v>
          </cell>
          <cell r="W609">
            <v>20200331</v>
          </cell>
          <cell r="X609" t="str">
            <v>開始</v>
          </cell>
          <cell r="Y609" t="str">
            <v>虎谷　裕子</v>
          </cell>
          <cell r="Z609" t="str">
            <v>研究推進部（八景）（29-）</v>
          </cell>
          <cell r="AA609" t="str">
            <v>若手研究(B)</v>
          </cell>
          <cell r="AB609" t="str">
            <v>17K16192</v>
          </cell>
          <cell r="AC609" t="str">
            <v>許可しない</v>
          </cell>
          <cell r="AD609" t="str">
            <v>許可しない</v>
          </cell>
          <cell r="AE609" t="str">
            <v>許可しない</v>
          </cell>
          <cell r="AF609" t="str">
            <v>直接費</v>
          </cell>
          <cell r="AG609">
            <v>11001360</v>
          </cell>
          <cell r="AH609" t="str">
            <v>病附）高橋　寛行（26-）</v>
          </cell>
          <cell r="AI609">
            <v>100</v>
          </cell>
          <cell r="AJ609">
            <v>0</v>
          </cell>
          <cell r="AK609">
            <v>0</v>
          </cell>
          <cell r="AL609">
            <v>0</v>
          </cell>
          <cell r="AM609">
            <v>0</v>
          </cell>
          <cell r="AN609">
            <v>1002084</v>
          </cell>
          <cell r="AO609">
            <v>1100000</v>
          </cell>
          <cell r="AP609">
            <v>0</v>
          </cell>
          <cell r="AQ609">
            <v>0</v>
          </cell>
          <cell r="AR609">
            <v>2102084</v>
          </cell>
        </row>
        <row r="610">
          <cell r="A610" t="str">
            <v>1717K16276伊藤　智子</v>
          </cell>
          <cell r="B610" t="str">
            <v>伊藤　智子</v>
          </cell>
          <cell r="C610" t="str">
            <v>2018年度</v>
          </cell>
          <cell r="D610" t="str">
            <v>（収入）学術研究助成基金助成金(科基)</v>
          </cell>
          <cell r="E610" t="str">
            <v>1717K16276</v>
          </cell>
          <cell r="F610" t="str">
            <v>（科基）FBLN1の動脈管内膜肥厚作用の検討</v>
          </cell>
          <cell r="G610" t="str">
            <v>（科基）FBLN1の動脈管内膜肥厚作用の</v>
          </cell>
          <cell r="H610" t="str">
            <v>科研費（基金）</v>
          </cell>
          <cell r="I610">
            <v>20170401</v>
          </cell>
          <cell r="J610">
            <v>20190331</v>
          </cell>
          <cell r="K610" t="str">
            <v>2017年度</v>
          </cell>
          <cell r="L610" t="str">
            <v>（支出）学術研究助成基金助成金(科基)</v>
          </cell>
          <cell r="M610" t="str">
            <v>直接経費</v>
          </cell>
          <cell r="N610" t="str">
            <v>科研費</v>
          </cell>
          <cell r="O610" t="str">
            <v>繰越有</v>
          </cell>
          <cell r="P610" t="str">
            <v>客)客員教員等(医学・病院等）</v>
          </cell>
          <cell r="Q610" t="str">
            <v>伊藤　智子</v>
          </cell>
          <cell r="R610" t="str">
            <v>医学研究科</v>
          </cell>
          <cell r="S610" t="str">
            <v>共同研究員</v>
          </cell>
          <cell r="W610">
            <v>20190331</v>
          </cell>
          <cell r="X610" t="str">
            <v>開始</v>
          </cell>
          <cell r="Y610" t="str">
            <v>虎谷　裕子</v>
          </cell>
          <cell r="Z610" t="str">
            <v>研究推進部（八景）（29-）</v>
          </cell>
          <cell r="AA610" t="str">
            <v>若手研究(B)</v>
          </cell>
          <cell r="AB610" t="str">
            <v>17K16276</v>
          </cell>
          <cell r="AC610" t="str">
            <v>許可しない</v>
          </cell>
          <cell r="AD610" t="str">
            <v>許可しない</v>
          </cell>
          <cell r="AE610" t="str">
            <v>許可しない</v>
          </cell>
          <cell r="AF610" t="str">
            <v>直接費</v>
          </cell>
          <cell r="AG610">
            <v>11351068</v>
          </cell>
          <cell r="AH610" t="str">
            <v>客）伊藤　智子（29-）</v>
          </cell>
          <cell r="AI610">
            <v>100</v>
          </cell>
          <cell r="AJ610">
            <v>0</v>
          </cell>
          <cell r="AK610">
            <v>0</v>
          </cell>
          <cell r="AL610">
            <v>0</v>
          </cell>
          <cell r="AM610">
            <v>0</v>
          </cell>
          <cell r="AN610">
            <v>21545</v>
          </cell>
          <cell r="AO610">
            <v>1400000</v>
          </cell>
          <cell r="AP610">
            <v>0</v>
          </cell>
          <cell r="AQ610">
            <v>0</v>
          </cell>
          <cell r="AR610">
            <v>1421545</v>
          </cell>
        </row>
        <row r="611">
          <cell r="A611" t="str">
            <v>1717K16390千葉　悠平</v>
          </cell>
          <cell r="B611" t="str">
            <v>千葉　悠平</v>
          </cell>
          <cell r="C611" t="str">
            <v>2018年度</v>
          </cell>
          <cell r="D611" t="str">
            <v>（収入）学術研究助成基金助成金(科基)</v>
          </cell>
          <cell r="E611" t="str">
            <v>1717K16390</v>
          </cell>
          <cell r="F611" t="str">
            <v>（科基）難治性精神疾患における抗NMDA受容体抗体と脳神経線維構造の関連について</v>
          </cell>
          <cell r="G611" t="str">
            <v>（科基）難治性精神疾患における抗NMDA</v>
          </cell>
          <cell r="H611" t="str">
            <v>科研費（基金）</v>
          </cell>
          <cell r="I611">
            <v>20170401</v>
          </cell>
          <cell r="J611">
            <v>20200331</v>
          </cell>
          <cell r="K611" t="str">
            <v>2017年度</v>
          </cell>
          <cell r="L611" t="str">
            <v>（支出）学術研究助成基金助成金(科基)</v>
          </cell>
          <cell r="M611" t="str">
            <v>直接経費</v>
          </cell>
          <cell r="N611" t="str">
            <v>科研費</v>
          </cell>
          <cell r="O611" t="str">
            <v>繰越有</v>
          </cell>
          <cell r="P611" t="str">
            <v>客)客員教員等(医学・病院等）</v>
          </cell>
          <cell r="Q611" t="str">
            <v>千葉　悠平</v>
          </cell>
          <cell r="R611" t="str">
            <v>医学研究科</v>
          </cell>
          <cell r="S611" t="str">
            <v>客員研究員</v>
          </cell>
          <cell r="W611">
            <v>20200331</v>
          </cell>
          <cell r="X611" t="str">
            <v>開始</v>
          </cell>
          <cell r="Y611" t="str">
            <v>虎谷　裕子</v>
          </cell>
          <cell r="Z611" t="str">
            <v>研究推進部（八景）（29-）</v>
          </cell>
          <cell r="AA611" t="str">
            <v>若手研究(B)</v>
          </cell>
          <cell r="AB611" t="str">
            <v>17K16390</v>
          </cell>
          <cell r="AC611" t="str">
            <v>許可しない</v>
          </cell>
          <cell r="AD611" t="str">
            <v>許可しない</v>
          </cell>
          <cell r="AE611" t="str">
            <v>許可しない</v>
          </cell>
          <cell r="AF611" t="str">
            <v>直接費</v>
          </cell>
          <cell r="AG611">
            <v>11351030</v>
          </cell>
          <cell r="AH611" t="str">
            <v>客）千葉　悠平（28-）</v>
          </cell>
          <cell r="AI611">
            <v>100</v>
          </cell>
          <cell r="AJ611">
            <v>0</v>
          </cell>
          <cell r="AK611">
            <v>0</v>
          </cell>
          <cell r="AL611">
            <v>0</v>
          </cell>
          <cell r="AM611">
            <v>0</v>
          </cell>
          <cell r="AN611">
            <v>519925</v>
          </cell>
          <cell r="AO611">
            <v>1200000</v>
          </cell>
          <cell r="AP611">
            <v>0</v>
          </cell>
          <cell r="AQ611">
            <v>0</v>
          </cell>
          <cell r="AR611">
            <v>1719925</v>
          </cell>
        </row>
        <row r="612">
          <cell r="A612" t="str">
            <v>1717K16391斎藤　知之</v>
          </cell>
          <cell r="B612" t="str">
            <v>斎藤　知之</v>
          </cell>
          <cell r="C612" t="str">
            <v>2018年度</v>
          </cell>
          <cell r="D612" t="str">
            <v>（収入）学術研究助成基金助成金(科基)</v>
          </cell>
          <cell r="E612" t="str">
            <v>1717K16391</v>
          </cell>
          <cell r="F612" t="str">
            <v>（科基）精神疾患類似の橋本脳症における抗神経抗体の病原性と脳機能障害の解明</v>
          </cell>
          <cell r="G612" t="str">
            <v>（科基）精神疾患類似の橋本脳症における抗</v>
          </cell>
          <cell r="H612" t="str">
            <v>科研費（基金）</v>
          </cell>
          <cell r="I612">
            <v>20170401</v>
          </cell>
          <cell r="J612">
            <v>20200331</v>
          </cell>
          <cell r="K612" t="str">
            <v>2017年度</v>
          </cell>
          <cell r="L612" t="str">
            <v>（支出）学術研究助成基金助成金(科基)</v>
          </cell>
          <cell r="M612" t="str">
            <v>直接経費</v>
          </cell>
          <cell r="N612" t="str">
            <v>科研費</v>
          </cell>
          <cell r="O612" t="str">
            <v>繰越有</v>
          </cell>
          <cell r="P612" t="str">
            <v>客)客員教員等(医学・病院等）</v>
          </cell>
          <cell r="Q612" t="str">
            <v>斎藤　知之</v>
          </cell>
          <cell r="R612" t="str">
            <v>医学研究科</v>
          </cell>
          <cell r="S612" t="str">
            <v>共同研究員</v>
          </cell>
          <cell r="W612">
            <v>20200331</v>
          </cell>
          <cell r="X612" t="str">
            <v>開始</v>
          </cell>
          <cell r="Y612" t="str">
            <v>虎谷　裕子</v>
          </cell>
          <cell r="Z612" t="str">
            <v>研究推進部（八景）（29-）</v>
          </cell>
          <cell r="AA612" t="str">
            <v>若手研究(B)</v>
          </cell>
          <cell r="AB612" t="str">
            <v>17K16391</v>
          </cell>
          <cell r="AC612" t="str">
            <v>許可しない</v>
          </cell>
          <cell r="AD612" t="str">
            <v>許可しない</v>
          </cell>
          <cell r="AE612" t="str">
            <v>許可しない</v>
          </cell>
          <cell r="AF612" t="str">
            <v>直接費</v>
          </cell>
          <cell r="AG612">
            <v>11351069</v>
          </cell>
          <cell r="AH612" t="str">
            <v>客）斎藤　知之（29-）</v>
          </cell>
          <cell r="AI612">
            <v>100</v>
          </cell>
          <cell r="AJ612">
            <v>0</v>
          </cell>
          <cell r="AK612">
            <v>0</v>
          </cell>
          <cell r="AL612">
            <v>0</v>
          </cell>
          <cell r="AM612">
            <v>0</v>
          </cell>
          <cell r="AN612">
            <v>990611</v>
          </cell>
          <cell r="AO612">
            <v>1200000</v>
          </cell>
          <cell r="AP612">
            <v>0</v>
          </cell>
          <cell r="AQ612">
            <v>0</v>
          </cell>
          <cell r="AR612">
            <v>2190611</v>
          </cell>
        </row>
        <row r="613">
          <cell r="A613" t="str">
            <v>1717K16805金平　幸輝</v>
          </cell>
          <cell r="B613" t="str">
            <v>金平　幸輝</v>
          </cell>
          <cell r="C613" t="str">
            <v>2018年度</v>
          </cell>
          <cell r="D613" t="str">
            <v>（収入）学術研究助成基金助成金(科基)</v>
          </cell>
          <cell r="E613" t="str">
            <v>1717K16805</v>
          </cell>
          <cell r="F613" t="str">
            <v>（科基）無機ナノ粒子を利用した高輝度蛍光診断の研究と膀胱癌部位診断への応用</v>
          </cell>
          <cell r="G613" t="str">
            <v>（科基）無機ナノ粒子を利用した高輝度蛍光</v>
          </cell>
          <cell r="H613" t="str">
            <v>科研費（基金）</v>
          </cell>
          <cell r="I613">
            <v>20170401</v>
          </cell>
          <cell r="J613">
            <v>20190331</v>
          </cell>
          <cell r="K613" t="str">
            <v>2017年度</v>
          </cell>
          <cell r="L613" t="str">
            <v>（支出）学術研究助成基金助成金(科基)</v>
          </cell>
          <cell r="M613" t="str">
            <v>直接経費</v>
          </cell>
          <cell r="N613" t="str">
            <v>科研費</v>
          </cell>
          <cell r="O613" t="str">
            <v>繰越有</v>
          </cell>
          <cell r="P613" t="str">
            <v>客)客員教員等(医学・病院等）</v>
          </cell>
          <cell r="Q613" t="str">
            <v>金平　幸輝</v>
          </cell>
          <cell r="R613" t="str">
            <v>医学研究科</v>
          </cell>
          <cell r="S613" t="str">
            <v>客員研究員</v>
          </cell>
          <cell r="W613">
            <v>20190331</v>
          </cell>
          <cell r="X613" t="str">
            <v>開始</v>
          </cell>
          <cell r="Y613" t="str">
            <v>虎谷　裕子</v>
          </cell>
          <cell r="Z613" t="str">
            <v>研究推進部（八景）（29-）</v>
          </cell>
          <cell r="AA613" t="str">
            <v>若手研究(B)</v>
          </cell>
          <cell r="AB613" t="str">
            <v>17K16805</v>
          </cell>
          <cell r="AC613" t="str">
            <v>許可しない</v>
          </cell>
          <cell r="AD613" t="str">
            <v>許可しない</v>
          </cell>
          <cell r="AE613" t="str">
            <v>許可しない</v>
          </cell>
          <cell r="AF613" t="str">
            <v>直接費</v>
          </cell>
          <cell r="AG613">
            <v>11351075</v>
          </cell>
          <cell r="AH613" t="str">
            <v>客）金平　幸輝（29-）</v>
          </cell>
          <cell r="AI613">
            <v>100</v>
          </cell>
          <cell r="AJ613">
            <v>0</v>
          </cell>
          <cell r="AK613">
            <v>0</v>
          </cell>
          <cell r="AL613">
            <v>0</v>
          </cell>
          <cell r="AM613">
            <v>0</v>
          </cell>
          <cell r="AN613">
            <v>342754</v>
          </cell>
          <cell r="AO613">
            <v>1800000</v>
          </cell>
          <cell r="AP613">
            <v>0</v>
          </cell>
          <cell r="AQ613">
            <v>0</v>
          </cell>
          <cell r="AR613">
            <v>2142754</v>
          </cell>
        </row>
        <row r="614">
          <cell r="A614" t="str">
            <v>1717K16935百束　紘</v>
          </cell>
          <cell r="B614" t="str">
            <v>百束　紘</v>
          </cell>
          <cell r="C614" t="str">
            <v>2018年度</v>
          </cell>
          <cell r="D614" t="str">
            <v>（収入）学術研究助成基金助成金(科基)</v>
          </cell>
          <cell r="E614" t="str">
            <v>1717K16935</v>
          </cell>
          <cell r="F614" t="str">
            <v>（科基）頭頸部扁平上皮癌におけるJunBおよびAP-1遺伝子群の転移機構の解明</v>
          </cell>
          <cell r="G614" t="str">
            <v>（科基）頭頸部扁平上皮癌におけるJunB</v>
          </cell>
          <cell r="H614" t="str">
            <v>科研費（基金）</v>
          </cell>
          <cell r="I614">
            <v>20170401</v>
          </cell>
          <cell r="J614">
            <v>20190331</v>
          </cell>
          <cell r="K614" t="str">
            <v>2017年度</v>
          </cell>
          <cell r="L614" t="str">
            <v>（支出）学術研究助成基金助成金(科基)</v>
          </cell>
          <cell r="M614" t="str">
            <v>直接経費</v>
          </cell>
          <cell r="N614" t="str">
            <v>科研費</v>
          </cell>
          <cell r="O614" t="str">
            <v>繰越有</v>
          </cell>
          <cell r="P614" t="str">
            <v>客)客員教員等(医学・病院等）</v>
          </cell>
          <cell r="Q614" t="str">
            <v>百束　紘</v>
          </cell>
          <cell r="R614" t="str">
            <v>医学研究科</v>
          </cell>
          <cell r="S614" t="str">
            <v>客員研究員</v>
          </cell>
          <cell r="W614">
            <v>20190331</v>
          </cell>
          <cell r="X614" t="str">
            <v>開始</v>
          </cell>
          <cell r="Y614" t="str">
            <v>虎谷　裕子</v>
          </cell>
          <cell r="Z614" t="str">
            <v>研究推進部（八景）（29-）</v>
          </cell>
          <cell r="AA614" t="str">
            <v>若手研究(B)</v>
          </cell>
          <cell r="AB614" t="str">
            <v>17K16935</v>
          </cell>
          <cell r="AC614" t="str">
            <v>許可しない</v>
          </cell>
          <cell r="AD614" t="str">
            <v>許可しない</v>
          </cell>
          <cell r="AE614" t="str">
            <v>許可しない</v>
          </cell>
          <cell r="AF614" t="str">
            <v>直接費</v>
          </cell>
          <cell r="AG614">
            <v>11351080</v>
          </cell>
          <cell r="AH614" t="str">
            <v>客）百束　紘（29-）</v>
          </cell>
          <cell r="AI614">
            <v>100</v>
          </cell>
          <cell r="AJ614">
            <v>0</v>
          </cell>
          <cell r="AK614">
            <v>0</v>
          </cell>
          <cell r="AL614">
            <v>0</v>
          </cell>
          <cell r="AM614">
            <v>0</v>
          </cell>
          <cell r="AN614">
            <v>95058</v>
          </cell>
          <cell r="AO614">
            <v>1300000</v>
          </cell>
          <cell r="AP614">
            <v>0</v>
          </cell>
          <cell r="AQ614">
            <v>0</v>
          </cell>
          <cell r="AR614">
            <v>1395058</v>
          </cell>
        </row>
        <row r="615">
          <cell r="A615" t="str">
            <v>1717K16936荒井　康裕</v>
          </cell>
          <cell r="B615" t="str">
            <v>荒井　康裕</v>
          </cell>
          <cell r="C615" t="str">
            <v>2018年度</v>
          </cell>
          <cell r="D615" t="str">
            <v>（収入）学術研究助成基金助成金(科基)</v>
          </cell>
          <cell r="E615" t="str">
            <v>1717K16936</v>
          </cell>
          <cell r="F615" t="str">
            <v>（科基）唾液腺腺様嚢胞癌オルガノイドの作製および薬剤評価系の構築</v>
          </cell>
          <cell r="G615" t="str">
            <v>（科基）唾液腺腺様嚢胞癌オルガノイドの作</v>
          </cell>
          <cell r="H615" t="str">
            <v>科研費（基金）</v>
          </cell>
          <cell r="I615">
            <v>20170401</v>
          </cell>
          <cell r="J615">
            <v>20200331</v>
          </cell>
          <cell r="K615" t="str">
            <v>2017年度</v>
          </cell>
          <cell r="L615" t="str">
            <v>（支出）学術研究助成基金助成金(科基)</v>
          </cell>
          <cell r="M615" t="str">
            <v>直接経費</v>
          </cell>
          <cell r="N615" t="str">
            <v>科研費</v>
          </cell>
          <cell r="O615" t="str">
            <v>繰越有</v>
          </cell>
          <cell r="P615" t="str">
            <v>病）学術院（病院）</v>
          </cell>
          <cell r="Q615" t="str">
            <v>荒井　康裕</v>
          </cell>
          <cell r="R615" t="str">
            <v>附属病院</v>
          </cell>
          <cell r="S615" t="str">
            <v>助教</v>
          </cell>
          <cell r="W615">
            <v>20200331</v>
          </cell>
          <cell r="X615" t="str">
            <v>開始</v>
          </cell>
          <cell r="Y615" t="str">
            <v>虎谷　裕子</v>
          </cell>
          <cell r="Z615" t="str">
            <v>研究推進部（八景）（29-）</v>
          </cell>
          <cell r="AA615" t="str">
            <v>若手研究(B)</v>
          </cell>
          <cell r="AB615" t="str">
            <v>17K16936</v>
          </cell>
          <cell r="AC615" t="str">
            <v>許可しない</v>
          </cell>
          <cell r="AD615" t="str">
            <v>許可しない</v>
          </cell>
          <cell r="AE615" t="str">
            <v>許可しない</v>
          </cell>
          <cell r="AF615" t="str">
            <v>直接費</v>
          </cell>
          <cell r="AG615">
            <v>11001267</v>
          </cell>
          <cell r="AH615" t="str">
            <v>病附）荒井　康裕（H29-）</v>
          </cell>
          <cell r="AI615">
            <v>100</v>
          </cell>
          <cell r="AJ615">
            <v>0</v>
          </cell>
          <cell r="AK615">
            <v>0</v>
          </cell>
          <cell r="AL615">
            <v>0</v>
          </cell>
          <cell r="AM615">
            <v>0</v>
          </cell>
          <cell r="AN615">
            <v>177889</v>
          </cell>
          <cell r="AO615">
            <v>1300000</v>
          </cell>
          <cell r="AP615">
            <v>0</v>
          </cell>
          <cell r="AQ615">
            <v>0</v>
          </cell>
          <cell r="AR615">
            <v>1477889</v>
          </cell>
        </row>
        <row r="616">
          <cell r="A616" t="str">
            <v>1717K17024武藤　真由</v>
          </cell>
          <cell r="B616" t="str">
            <v>武藤　真由</v>
          </cell>
          <cell r="C616" t="str">
            <v>2018年度</v>
          </cell>
          <cell r="D616" t="str">
            <v>（収入）学術研究助成基金助成金(科基)</v>
          </cell>
          <cell r="E616" t="str">
            <v>1717K17024</v>
          </cell>
          <cell r="F616" t="str">
            <v>（科基）脂肪移植による放射線照射後の乳房皮膚の改善度調査</v>
          </cell>
          <cell r="G616" t="str">
            <v>（科基）脂肪移植による放射線照射後の乳房</v>
          </cell>
          <cell r="H616" t="str">
            <v>科研費（基金）</v>
          </cell>
          <cell r="I616">
            <v>20170401</v>
          </cell>
          <cell r="J616">
            <v>20200331</v>
          </cell>
          <cell r="K616" t="str">
            <v>2017年度</v>
          </cell>
          <cell r="L616" t="str">
            <v>（支出）学術研究助成基金助成金(科基)</v>
          </cell>
          <cell r="M616" t="str">
            <v>直接経費</v>
          </cell>
          <cell r="N616" t="str">
            <v>科研費</v>
          </cell>
          <cell r="O616" t="str">
            <v>繰越有</v>
          </cell>
          <cell r="P616" t="str">
            <v>客)客員教員等(医学・病院等）</v>
          </cell>
          <cell r="Q616" t="str">
            <v>武藤　真由</v>
          </cell>
          <cell r="R616" t="str">
            <v>センター病院</v>
          </cell>
          <cell r="S616" t="str">
            <v>指導診療医</v>
          </cell>
          <cell r="W616">
            <v>20200331</v>
          </cell>
          <cell r="X616" t="str">
            <v>開始</v>
          </cell>
          <cell r="Y616" t="str">
            <v>杉浦　恵子</v>
          </cell>
          <cell r="Z616" t="str">
            <v>研究推進部（八景）（29-）</v>
          </cell>
          <cell r="AA616" t="str">
            <v>若手研究(B)</v>
          </cell>
          <cell r="AB616" t="str">
            <v>17K17024</v>
          </cell>
          <cell r="AC616" t="str">
            <v>許可しない</v>
          </cell>
          <cell r="AD616" t="str">
            <v>許可しない</v>
          </cell>
          <cell r="AE616" t="str">
            <v>許可しない</v>
          </cell>
          <cell r="AF616" t="str">
            <v>直接費</v>
          </cell>
          <cell r="AG616">
            <v>11005174</v>
          </cell>
          <cell r="AH616" t="str">
            <v>病）武藤　真由（30-）</v>
          </cell>
          <cell r="AI616">
            <v>100</v>
          </cell>
          <cell r="AJ616">
            <v>0</v>
          </cell>
          <cell r="AK616">
            <v>0</v>
          </cell>
          <cell r="AL616">
            <v>0</v>
          </cell>
          <cell r="AM616">
            <v>0</v>
          </cell>
          <cell r="AN616">
            <v>0</v>
          </cell>
          <cell r="AO616">
            <v>0</v>
          </cell>
          <cell r="AP616">
            <v>412598</v>
          </cell>
          <cell r="AQ616">
            <v>0</v>
          </cell>
          <cell r="AR616">
            <v>412598</v>
          </cell>
        </row>
        <row r="617">
          <cell r="A617" t="str">
            <v>1717K17025鍵本　慎太郎</v>
          </cell>
          <cell r="B617" t="str">
            <v>鍵本　慎太郎</v>
          </cell>
          <cell r="C617" t="str">
            <v>2018年度</v>
          </cell>
          <cell r="D617" t="str">
            <v>（収入）学術研究助成基金助成金(科基)</v>
          </cell>
          <cell r="E617" t="str">
            <v>1717K17025</v>
          </cell>
          <cell r="F617" t="str">
            <v>（科基）ヒト軟骨前駆細胞由来膜状軟骨によるオーダーメイド軟骨再構築法の開発</v>
          </cell>
          <cell r="G617" t="str">
            <v>（科基）ヒト軟骨前駆細胞由来膜状軟骨によ</v>
          </cell>
          <cell r="H617" t="str">
            <v>科研費（基金）</v>
          </cell>
          <cell r="I617">
            <v>20170401</v>
          </cell>
          <cell r="J617">
            <v>20190331</v>
          </cell>
          <cell r="K617" t="str">
            <v>2017年度</v>
          </cell>
          <cell r="L617" t="str">
            <v>（支出）学術研究助成基金助成金(科基)</v>
          </cell>
          <cell r="M617" t="str">
            <v>直接経費</v>
          </cell>
          <cell r="N617" t="str">
            <v>科研費</v>
          </cell>
          <cell r="O617" t="str">
            <v>繰越有</v>
          </cell>
          <cell r="P617" t="str">
            <v>病）学術院（病院）</v>
          </cell>
          <cell r="Q617" t="str">
            <v>鍵本　慎太郎</v>
          </cell>
          <cell r="R617" t="str">
            <v>附属病院</v>
          </cell>
          <cell r="S617" t="str">
            <v>助教</v>
          </cell>
          <cell r="W617">
            <v>20190331</v>
          </cell>
          <cell r="X617" t="str">
            <v>開始</v>
          </cell>
          <cell r="Y617" t="str">
            <v>虎谷　裕子</v>
          </cell>
          <cell r="Z617" t="str">
            <v>研究推進部（八景）（29-）</v>
          </cell>
          <cell r="AA617" t="str">
            <v>若手研究(B)</v>
          </cell>
          <cell r="AB617" t="str">
            <v>17K17025</v>
          </cell>
          <cell r="AC617" t="str">
            <v>許可しない</v>
          </cell>
          <cell r="AD617" t="str">
            <v>許可しない</v>
          </cell>
          <cell r="AE617" t="str">
            <v>許可しない</v>
          </cell>
          <cell r="AF617" t="str">
            <v>直接費</v>
          </cell>
          <cell r="AG617">
            <v>11001446</v>
          </cell>
          <cell r="AH617" t="str">
            <v>病附）鍵本　慎太郎（H28-）</v>
          </cell>
          <cell r="AI617">
            <v>100</v>
          </cell>
          <cell r="AJ617">
            <v>0</v>
          </cell>
          <cell r="AK617">
            <v>0</v>
          </cell>
          <cell r="AL617">
            <v>0</v>
          </cell>
          <cell r="AM617">
            <v>0</v>
          </cell>
          <cell r="AN617">
            <v>469864</v>
          </cell>
          <cell r="AO617">
            <v>500000</v>
          </cell>
          <cell r="AP617">
            <v>0</v>
          </cell>
          <cell r="AQ617">
            <v>0</v>
          </cell>
          <cell r="AR617">
            <v>969864</v>
          </cell>
        </row>
        <row r="618">
          <cell r="A618" t="str">
            <v>1717K17062東條　健太郎</v>
          </cell>
          <cell r="B618" t="str">
            <v>東條　健太郎</v>
          </cell>
          <cell r="C618" t="str">
            <v>2018年度</v>
          </cell>
          <cell r="D618" t="str">
            <v>（収入）学術研究助成基金助成金(科基)</v>
          </cell>
          <cell r="E618" t="str">
            <v>1717K17062</v>
          </cell>
          <cell r="F618" t="str">
            <v>（科基）プログラムネクローシスがARDS及び続発する遠隔臓器傷害に与える影響の検討</v>
          </cell>
          <cell r="G618" t="str">
            <v>（科基）プログラムネクローシスがARDS</v>
          </cell>
          <cell r="H618" t="str">
            <v>科研費（基金）</v>
          </cell>
          <cell r="I618">
            <v>20170401</v>
          </cell>
          <cell r="J618">
            <v>20200331</v>
          </cell>
          <cell r="K618" t="str">
            <v>2017年度</v>
          </cell>
          <cell r="L618" t="str">
            <v>（支出）学術研究助成基金助成金(科基)</v>
          </cell>
          <cell r="M618" t="str">
            <v>直接経費</v>
          </cell>
          <cell r="N618" t="str">
            <v>科研費</v>
          </cell>
          <cell r="O618" t="str">
            <v>繰越有</v>
          </cell>
          <cell r="P618" t="str">
            <v>研）学術院（福浦）</v>
          </cell>
          <cell r="Q618" t="str">
            <v>東條　健太郎</v>
          </cell>
          <cell r="R618" t="str">
            <v>医学研究科</v>
          </cell>
          <cell r="S618" t="str">
            <v>助教</v>
          </cell>
          <cell r="W618">
            <v>20200331</v>
          </cell>
          <cell r="X618" t="str">
            <v>開始</v>
          </cell>
          <cell r="Y618" t="str">
            <v>虎谷　裕子</v>
          </cell>
          <cell r="Z618" t="str">
            <v>研究推進部（八景）（29-）</v>
          </cell>
          <cell r="AA618" t="str">
            <v>若手研究(B)</v>
          </cell>
          <cell r="AB618" t="str">
            <v>17K17062</v>
          </cell>
          <cell r="AC618" t="str">
            <v>許可しない</v>
          </cell>
          <cell r="AD618" t="str">
            <v>許可しない</v>
          </cell>
          <cell r="AE618" t="str">
            <v>許可しない</v>
          </cell>
          <cell r="AF618" t="str">
            <v>直接費</v>
          </cell>
          <cell r="AG618">
            <v>10952198</v>
          </cell>
          <cell r="AH618" t="str">
            <v>研）東條　健太郎（29-）</v>
          </cell>
          <cell r="AI618">
            <v>100</v>
          </cell>
          <cell r="AJ618">
            <v>0</v>
          </cell>
          <cell r="AK618">
            <v>0</v>
          </cell>
          <cell r="AL618">
            <v>0</v>
          </cell>
          <cell r="AM618">
            <v>0</v>
          </cell>
          <cell r="AN618">
            <v>642221</v>
          </cell>
          <cell r="AO618">
            <v>1000000</v>
          </cell>
          <cell r="AP618">
            <v>0</v>
          </cell>
          <cell r="AQ618">
            <v>0</v>
          </cell>
          <cell r="AR618">
            <v>1642221</v>
          </cell>
        </row>
        <row r="619">
          <cell r="A619" t="str">
            <v>1717K17063柏木　静</v>
          </cell>
          <cell r="B619" t="str">
            <v>柏木　静</v>
          </cell>
          <cell r="C619" t="str">
            <v>2018年度</v>
          </cell>
          <cell r="D619" t="str">
            <v>（収入）学術研究助成基金助成金(科基)</v>
          </cell>
          <cell r="E619" t="str">
            <v>1717K17063</v>
          </cell>
          <cell r="F619" t="str">
            <v>（科基）ARDS，敗血症性多臓器不全に対する細胞種特異的なPHD2阻害による治療戦略</v>
          </cell>
          <cell r="G619" t="str">
            <v>（科基）ARDS，敗血症性多臓器不全に対</v>
          </cell>
          <cell r="H619" t="str">
            <v>科研費（基金）</v>
          </cell>
          <cell r="I619">
            <v>20170401</v>
          </cell>
          <cell r="J619">
            <v>20200331</v>
          </cell>
          <cell r="K619" t="str">
            <v>2017年度</v>
          </cell>
          <cell r="L619" t="str">
            <v>（支出）学術研究助成基金助成金(科基)</v>
          </cell>
          <cell r="M619" t="str">
            <v>直接経費</v>
          </cell>
          <cell r="N619" t="str">
            <v>科研費</v>
          </cell>
          <cell r="O619" t="str">
            <v>繰越有</v>
          </cell>
          <cell r="P619" t="str">
            <v>病）学術院（病院）</v>
          </cell>
          <cell r="Q619" t="str">
            <v>柏木　静</v>
          </cell>
          <cell r="R619" t="str">
            <v>附属病院</v>
          </cell>
          <cell r="S619" t="str">
            <v>助教</v>
          </cell>
          <cell r="W619">
            <v>20200331</v>
          </cell>
          <cell r="X619" t="str">
            <v>開始</v>
          </cell>
          <cell r="Y619" t="str">
            <v>虎谷　裕子</v>
          </cell>
          <cell r="Z619" t="str">
            <v>研究推進部（八景）（29-）</v>
          </cell>
          <cell r="AA619" t="str">
            <v>若手研究(B)</v>
          </cell>
          <cell r="AB619" t="str">
            <v>17K17063</v>
          </cell>
          <cell r="AC619" t="str">
            <v>許可しない</v>
          </cell>
          <cell r="AD619" t="str">
            <v>許可しない</v>
          </cell>
          <cell r="AE619" t="str">
            <v>許可しない</v>
          </cell>
          <cell r="AF619" t="str">
            <v>直接費</v>
          </cell>
          <cell r="AG619">
            <v>11001044</v>
          </cell>
          <cell r="AH619" t="str">
            <v>病附）柏木　静（29-）</v>
          </cell>
          <cell r="AI619">
            <v>100</v>
          </cell>
          <cell r="AJ619">
            <v>0</v>
          </cell>
          <cell r="AK619">
            <v>0</v>
          </cell>
          <cell r="AL619">
            <v>0</v>
          </cell>
          <cell r="AM619">
            <v>0</v>
          </cell>
          <cell r="AN619">
            <v>397467</v>
          </cell>
          <cell r="AO619">
            <v>1200000</v>
          </cell>
          <cell r="AP619">
            <v>0</v>
          </cell>
          <cell r="AQ619">
            <v>0</v>
          </cell>
          <cell r="AR619">
            <v>1597467</v>
          </cell>
        </row>
        <row r="620">
          <cell r="A620" t="str">
            <v>1717K17064問田　千晶</v>
          </cell>
          <cell r="B620" t="str">
            <v>問田　千晶</v>
          </cell>
          <cell r="C620" t="str">
            <v>2018年度</v>
          </cell>
          <cell r="D620" t="str">
            <v>（収入）学術研究助成基金助成金(科基)</v>
          </cell>
          <cell r="E620" t="str">
            <v>1717K17064</v>
          </cell>
          <cell r="F620" t="str">
            <v>（科基）小児多数傷病者に対応可能な緊急度判定ツールの開発研究</v>
          </cell>
          <cell r="G620" t="str">
            <v>（科基）小児多数傷病者に対応可能な緊急度</v>
          </cell>
          <cell r="H620" t="str">
            <v>科研費（基金）</v>
          </cell>
          <cell r="I620">
            <v>20170401</v>
          </cell>
          <cell r="J620">
            <v>20180401</v>
          </cell>
          <cell r="K620" t="str">
            <v>2017年度</v>
          </cell>
          <cell r="L620" t="str">
            <v>（支出）学術研究助成基金助成金(科基)</v>
          </cell>
          <cell r="M620" t="str">
            <v>直接経費</v>
          </cell>
          <cell r="N620" t="str">
            <v>科研費</v>
          </cell>
          <cell r="O620" t="str">
            <v>繰越有</v>
          </cell>
          <cell r="P620" t="str">
            <v>研）学術院（福浦）</v>
          </cell>
          <cell r="Q620" t="str">
            <v>問田　千晶</v>
          </cell>
          <cell r="R620" t="str">
            <v>医学研究科</v>
          </cell>
          <cell r="S620" t="str">
            <v>助教</v>
          </cell>
          <cell r="W620">
            <v>20180401</v>
          </cell>
          <cell r="X620" t="str">
            <v>開始</v>
          </cell>
          <cell r="Y620" t="str">
            <v>虎谷　裕子</v>
          </cell>
          <cell r="Z620" t="str">
            <v>研究推進部（八景）（29-）</v>
          </cell>
          <cell r="AA620" t="str">
            <v>若手研究(B) ※転出（東京大学 H30.4.1）</v>
          </cell>
          <cell r="AB620" t="str">
            <v>17K17064</v>
          </cell>
          <cell r="AC620" t="str">
            <v>許可しない</v>
          </cell>
          <cell r="AD620" t="str">
            <v>許可しない</v>
          </cell>
          <cell r="AE620" t="str">
            <v>許可しない</v>
          </cell>
          <cell r="AF620" t="str">
            <v>直接費</v>
          </cell>
          <cell r="AG620">
            <v>10952220</v>
          </cell>
          <cell r="AH620" t="str">
            <v>研）問田　千晶（29-）（H31.3.31まで）</v>
          </cell>
          <cell r="AI620">
            <v>100</v>
          </cell>
          <cell r="AJ620">
            <v>0</v>
          </cell>
          <cell r="AK620">
            <v>0</v>
          </cell>
          <cell r="AL620">
            <v>0</v>
          </cell>
          <cell r="AM620">
            <v>0</v>
          </cell>
          <cell r="AN620">
            <v>411487</v>
          </cell>
          <cell r="AO620">
            <v>500000</v>
          </cell>
          <cell r="AP620">
            <v>0</v>
          </cell>
          <cell r="AQ620">
            <v>911487</v>
          </cell>
          <cell r="AR620">
            <v>0</v>
          </cell>
        </row>
        <row r="621">
          <cell r="A621" t="str">
            <v>1717K17436今津　陽子</v>
          </cell>
          <cell r="B621" t="str">
            <v>今津　陽子</v>
          </cell>
          <cell r="C621" t="str">
            <v>2018年度</v>
          </cell>
          <cell r="D621" t="str">
            <v>（収入）学術研究助成基金助成金(科基)</v>
          </cell>
          <cell r="E621" t="str">
            <v>1717K17436</v>
          </cell>
          <cell r="F621" t="str">
            <v>（科基）頭頸部がんサバイバーの災害に備える力を高める看護実践プログラムの開発に関する研究</v>
          </cell>
          <cell r="G621" t="str">
            <v>（科基）頭頸部がんサバイバーの災害に備え</v>
          </cell>
          <cell r="H621" t="str">
            <v>科研費（基金）</v>
          </cell>
          <cell r="I621">
            <v>20170401</v>
          </cell>
          <cell r="J621">
            <v>20210331</v>
          </cell>
          <cell r="K621" t="str">
            <v>2017年度</v>
          </cell>
          <cell r="L621" t="str">
            <v>（支出）学術研究助成基金助成金(科基)</v>
          </cell>
          <cell r="M621" t="str">
            <v>直接経費</v>
          </cell>
          <cell r="N621" t="str">
            <v>科研費</v>
          </cell>
          <cell r="O621" t="str">
            <v>繰越有</v>
          </cell>
          <cell r="P621" t="str">
            <v>客)客員教員等(医学・病院等）</v>
          </cell>
          <cell r="Q621" t="str">
            <v>今津　陽子</v>
          </cell>
          <cell r="R621" t="str">
            <v>看護学科</v>
          </cell>
          <cell r="S621" t="str">
            <v>講師</v>
          </cell>
          <cell r="W621">
            <v>20210331</v>
          </cell>
          <cell r="X621" t="str">
            <v>開始</v>
          </cell>
          <cell r="Y621" t="str">
            <v>虎谷　裕子</v>
          </cell>
          <cell r="Z621" t="str">
            <v>研究推進部（八景）（29-）</v>
          </cell>
          <cell r="AA621" t="str">
            <v>若手研究(B)</v>
          </cell>
          <cell r="AB621" t="str">
            <v>17K17436</v>
          </cell>
          <cell r="AC621" t="str">
            <v>許可しない</v>
          </cell>
          <cell r="AD621" t="str">
            <v>許可しない</v>
          </cell>
          <cell r="AE621" t="str">
            <v>許可しない</v>
          </cell>
          <cell r="AF621" t="str">
            <v>直接費</v>
          </cell>
          <cell r="AG621">
            <v>10953011</v>
          </cell>
          <cell r="AH621" t="str">
            <v>研）今津　陽子（29-）</v>
          </cell>
          <cell r="AI621">
            <v>100</v>
          </cell>
          <cell r="AJ621">
            <v>0</v>
          </cell>
          <cell r="AK621">
            <v>0</v>
          </cell>
          <cell r="AL621">
            <v>0</v>
          </cell>
          <cell r="AM621">
            <v>0</v>
          </cell>
          <cell r="AN621">
            <v>350081</v>
          </cell>
          <cell r="AO621">
            <v>600000</v>
          </cell>
          <cell r="AP621">
            <v>0</v>
          </cell>
          <cell r="AQ621">
            <v>0</v>
          </cell>
          <cell r="AR621">
            <v>950081</v>
          </cell>
        </row>
        <row r="622">
          <cell r="A622" t="str">
            <v>1717K17508佐々木　晶世</v>
          </cell>
          <cell r="B622" t="str">
            <v>佐々木　晶世</v>
          </cell>
          <cell r="C622" t="str">
            <v>2018年度</v>
          </cell>
          <cell r="D622" t="str">
            <v>（収入）学術研究助成基金助成金(科基)</v>
          </cell>
          <cell r="E622" t="str">
            <v>1717K17508</v>
          </cell>
          <cell r="F622" t="str">
            <v>（科基）ヨーガの介護予防効果の検証；腕時計型脈拍・加速度計による睡眠覚醒リズムに着目して</v>
          </cell>
          <cell r="G622" t="str">
            <v>（科基）ヨーガの介護予防効果の検証；腕時</v>
          </cell>
          <cell r="H622" t="str">
            <v>科研費（基金）</v>
          </cell>
          <cell r="I622">
            <v>20170401</v>
          </cell>
          <cell r="J622">
            <v>20210331</v>
          </cell>
          <cell r="K622" t="str">
            <v>2017年度</v>
          </cell>
          <cell r="L622" t="str">
            <v>（支出）学術研究助成基金助成金(科基)</v>
          </cell>
          <cell r="M622" t="str">
            <v>直接経費</v>
          </cell>
          <cell r="N622" t="str">
            <v>科研費</v>
          </cell>
          <cell r="O622" t="str">
            <v>繰越有</v>
          </cell>
          <cell r="P622" t="str">
            <v>研）学術院（福浦）</v>
          </cell>
          <cell r="Q622" t="str">
            <v>佐々木　晶世</v>
          </cell>
          <cell r="R622" t="str">
            <v>医学研究科</v>
          </cell>
          <cell r="S622" t="str">
            <v>助教</v>
          </cell>
          <cell r="W622">
            <v>20210331</v>
          </cell>
          <cell r="X622" t="str">
            <v>開始</v>
          </cell>
          <cell r="Y622" t="str">
            <v>虎谷　裕子</v>
          </cell>
          <cell r="Z622" t="str">
            <v>研究推進部（八景）（29-）</v>
          </cell>
          <cell r="AA622" t="str">
            <v>若手研究(B)</v>
          </cell>
          <cell r="AB622" t="str">
            <v>17K17508</v>
          </cell>
          <cell r="AC622" t="str">
            <v>許可しない</v>
          </cell>
          <cell r="AD622" t="str">
            <v>許可しない</v>
          </cell>
          <cell r="AE622" t="str">
            <v>許可しない</v>
          </cell>
          <cell r="AF622" t="str">
            <v>直接費</v>
          </cell>
          <cell r="AG622">
            <v>10953004</v>
          </cell>
          <cell r="AH622" t="str">
            <v>研）佐々木　晶世（28-）</v>
          </cell>
          <cell r="AI622">
            <v>100</v>
          </cell>
          <cell r="AJ622">
            <v>0</v>
          </cell>
          <cell r="AK622">
            <v>0</v>
          </cell>
          <cell r="AL622">
            <v>0</v>
          </cell>
          <cell r="AM622">
            <v>0</v>
          </cell>
          <cell r="AN622">
            <v>967443</v>
          </cell>
          <cell r="AO622">
            <v>800000</v>
          </cell>
          <cell r="AP622">
            <v>0</v>
          </cell>
          <cell r="AQ622">
            <v>0</v>
          </cell>
          <cell r="AR622">
            <v>1767443</v>
          </cell>
        </row>
        <row r="623">
          <cell r="A623" t="str">
            <v>1717K17991山下　和成</v>
          </cell>
          <cell r="B623" t="str">
            <v>山下　和成</v>
          </cell>
          <cell r="C623" t="str">
            <v>2018年度</v>
          </cell>
          <cell r="D623" t="str">
            <v>（収入）学術研究助成基金助成金(科基)</v>
          </cell>
          <cell r="E623" t="str">
            <v>1717K17991</v>
          </cell>
          <cell r="F623" t="str">
            <v>（科基）細胞極性を制御する新規リン酸化シグナル伝達系の同定</v>
          </cell>
          <cell r="G623" t="str">
            <v>（科基）細胞極性を制御する新規リン酸化シ</v>
          </cell>
          <cell r="H623" t="str">
            <v>科研費（基金）</v>
          </cell>
          <cell r="I623">
            <v>20170401</v>
          </cell>
          <cell r="J623">
            <v>20190331</v>
          </cell>
          <cell r="K623" t="str">
            <v>2017年度</v>
          </cell>
          <cell r="L623" t="str">
            <v>（支出）学術研究助成基金助成金(科基)</v>
          </cell>
          <cell r="M623" t="str">
            <v>直接経費</v>
          </cell>
          <cell r="N623" t="str">
            <v>科研費</v>
          </cell>
          <cell r="O623" t="str">
            <v>繰越有</v>
          </cell>
          <cell r="P623" t="str">
            <v>客)客員教員等(医学・病院等）</v>
          </cell>
          <cell r="Q623" t="str">
            <v>山下　和成</v>
          </cell>
          <cell r="R623" t="str">
            <v>先端医科学研究センター</v>
          </cell>
          <cell r="S623" t="str">
            <v>特任助教</v>
          </cell>
          <cell r="W623">
            <v>20190331</v>
          </cell>
          <cell r="X623" t="str">
            <v>開始</v>
          </cell>
          <cell r="Y623" t="str">
            <v>虎谷　裕子</v>
          </cell>
          <cell r="Z623" t="str">
            <v>研究推進部（八景）（29-）</v>
          </cell>
          <cell r="AA623" t="str">
            <v>若手研究(B)</v>
          </cell>
          <cell r="AB623" t="str">
            <v>17K17991</v>
          </cell>
          <cell r="AC623" t="str">
            <v>許可しない</v>
          </cell>
          <cell r="AD623" t="str">
            <v>許可しない</v>
          </cell>
          <cell r="AE623" t="str">
            <v>許可しない</v>
          </cell>
          <cell r="AF623" t="str">
            <v>直接費</v>
          </cell>
          <cell r="AG623">
            <v>11351071</v>
          </cell>
          <cell r="AH623" t="str">
            <v>客）山下　和成（29-）</v>
          </cell>
          <cell r="AI623">
            <v>100</v>
          </cell>
          <cell r="AJ623">
            <v>0</v>
          </cell>
          <cell r="AK623">
            <v>0</v>
          </cell>
          <cell r="AL623">
            <v>0</v>
          </cell>
          <cell r="AM623">
            <v>0</v>
          </cell>
          <cell r="AN623">
            <v>0</v>
          </cell>
          <cell r="AO623">
            <v>0</v>
          </cell>
          <cell r="AP623">
            <v>0</v>
          </cell>
          <cell r="AQ623">
            <v>0</v>
          </cell>
          <cell r="AR623">
            <v>0</v>
          </cell>
        </row>
        <row r="624">
          <cell r="A624" t="str">
            <v>1717K17992新倉　怜</v>
          </cell>
          <cell r="B624" t="str">
            <v>新倉　怜</v>
          </cell>
          <cell r="C624" t="str">
            <v>2018年度</v>
          </cell>
          <cell r="D624" t="str">
            <v>（収入）学術研究助成基金助成金(科基)</v>
          </cell>
          <cell r="E624" t="str">
            <v>1717K17992</v>
          </cell>
          <cell r="F624" t="str">
            <v>（科基）新生仔期NMDA受容体遮断がラットの時間知覚に及ぼす影響の神経メカニズム解明</v>
          </cell>
          <cell r="G624" t="str">
            <v>（科基）新生仔期NMDA受容体遮断がラッ</v>
          </cell>
          <cell r="H624" t="str">
            <v>科研費（基金）</v>
          </cell>
          <cell r="I624">
            <v>20170401</v>
          </cell>
          <cell r="J624">
            <v>20200331</v>
          </cell>
          <cell r="K624" t="str">
            <v>2017年度</v>
          </cell>
          <cell r="L624" t="str">
            <v>（支出）学術研究助成基金助成金(科基)</v>
          </cell>
          <cell r="M624" t="str">
            <v>直接経費</v>
          </cell>
          <cell r="N624" t="str">
            <v>科研費</v>
          </cell>
          <cell r="O624" t="str">
            <v>繰越有</v>
          </cell>
          <cell r="P624" t="str">
            <v>客)客員教員等(医学・病院等）</v>
          </cell>
          <cell r="Q624" t="str">
            <v>新倉　怜</v>
          </cell>
          <cell r="R624" t="str">
            <v>医学研究科</v>
          </cell>
          <cell r="S624" t="str">
            <v>特任助教</v>
          </cell>
          <cell r="W624">
            <v>20200331</v>
          </cell>
          <cell r="X624" t="str">
            <v>開始</v>
          </cell>
          <cell r="Y624" t="str">
            <v>虎谷　裕子</v>
          </cell>
          <cell r="Z624" t="str">
            <v>研究推進部（八景）（29-）</v>
          </cell>
          <cell r="AA624" t="str">
            <v>若手研究(B)</v>
          </cell>
          <cell r="AB624" t="str">
            <v>17K17992</v>
          </cell>
          <cell r="AC624" t="str">
            <v>許可しない</v>
          </cell>
          <cell r="AD624" t="str">
            <v>許可しない</v>
          </cell>
          <cell r="AE624" t="str">
            <v>許可しない</v>
          </cell>
          <cell r="AF624" t="str">
            <v>直接費</v>
          </cell>
          <cell r="AG624">
            <v>11351072</v>
          </cell>
          <cell r="AH624" t="str">
            <v>客）新倉　怜（29-）</v>
          </cell>
          <cell r="AI624">
            <v>100</v>
          </cell>
          <cell r="AJ624">
            <v>0</v>
          </cell>
          <cell r="AK624">
            <v>0</v>
          </cell>
          <cell r="AL624">
            <v>0</v>
          </cell>
          <cell r="AM624">
            <v>0</v>
          </cell>
          <cell r="AN624">
            <v>740147</v>
          </cell>
          <cell r="AO624">
            <v>500000</v>
          </cell>
          <cell r="AP624">
            <v>0</v>
          </cell>
          <cell r="AQ624">
            <v>0</v>
          </cell>
          <cell r="AR624">
            <v>1240147</v>
          </cell>
        </row>
        <row r="625">
          <cell r="A625" t="str">
            <v>1717K17993高氏　裕貴</v>
          </cell>
          <cell r="B625" t="str">
            <v>高氏　裕貴</v>
          </cell>
          <cell r="C625" t="str">
            <v>2018年度</v>
          </cell>
          <cell r="D625" t="str">
            <v>（収入）学術研究助成基金助成金(科基)</v>
          </cell>
          <cell r="E625" t="str">
            <v>1717K17993</v>
          </cell>
          <cell r="F625" t="str">
            <v>（科基）タンパク質合成による細胞老化制御機構の解明とその応用</v>
          </cell>
          <cell r="G625" t="str">
            <v>（科基）タンパク質合成による細胞老化制御</v>
          </cell>
          <cell r="H625" t="str">
            <v>科研費（基金）</v>
          </cell>
          <cell r="I625">
            <v>20170401</v>
          </cell>
          <cell r="J625">
            <v>20200331</v>
          </cell>
          <cell r="K625" t="str">
            <v>2017年度</v>
          </cell>
          <cell r="L625" t="str">
            <v>（支出）学術研究助成基金助成金(科基)</v>
          </cell>
          <cell r="M625" t="str">
            <v>直接経費</v>
          </cell>
          <cell r="N625" t="str">
            <v>科研費</v>
          </cell>
          <cell r="O625" t="str">
            <v>繰越有</v>
          </cell>
          <cell r="P625" t="str">
            <v>客）客員教員等</v>
          </cell>
          <cell r="Q625" t="str">
            <v>高氏　裕貴</v>
          </cell>
          <cell r="R625" t="str">
            <v>八景キャンパス</v>
          </cell>
          <cell r="S625" t="str">
            <v>客員研究員</v>
          </cell>
          <cell r="W625">
            <v>20200331</v>
          </cell>
          <cell r="X625" t="str">
            <v>開始</v>
          </cell>
          <cell r="Y625" t="str">
            <v>虎谷　裕子</v>
          </cell>
          <cell r="Z625" t="str">
            <v>研究推進部（八景）（29-）</v>
          </cell>
          <cell r="AA625" t="str">
            <v>若手研究(B)</v>
          </cell>
          <cell r="AB625" t="str">
            <v>17K17993</v>
          </cell>
          <cell r="AC625" t="str">
            <v>許可しない</v>
          </cell>
          <cell r="AD625" t="str">
            <v>許可しない</v>
          </cell>
          <cell r="AE625" t="str">
            <v>許可しない</v>
          </cell>
          <cell r="AF625" t="str">
            <v>直接費</v>
          </cell>
          <cell r="AG625">
            <v>11302020</v>
          </cell>
          <cell r="AH625" t="str">
            <v>客）高氏　裕貴（29-）</v>
          </cell>
          <cell r="AI625">
            <v>100</v>
          </cell>
          <cell r="AJ625">
            <v>0</v>
          </cell>
          <cell r="AK625">
            <v>0</v>
          </cell>
          <cell r="AL625">
            <v>0</v>
          </cell>
          <cell r="AM625">
            <v>0</v>
          </cell>
          <cell r="AN625">
            <v>180127</v>
          </cell>
          <cell r="AO625">
            <v>900000</v>
          </cell>
          <cell r="AP625">
            <v>0</v>
          </cell>
          <cell r="AQ625">
            <v>0</v>
          </cell>
          <cell r="AR625">
            <v>1080127</v>
          </cell>
        </row>
        <row r="626">
          <cell r="A626" t="str">
            <v>1717K18709岡本　光生</v>
          </cell>
          <cell r="B626" t="str">
            <v>岡本　光生</v>
          </cell>
          <cell r="C626" t="str">
            <v>2018年度</v>
          </cell>
          <cell r="D626" t="str">
            <v>（収入）学術研究助成基金助成金(科基)</v>
          </cell>
          <cell r="E626" t="str">
            <v>1717K18709</v>
          </cell>
          <cell r="F626" t="str">
            <v>（科基）モーフィング課題を用いたLewy小体型認知症の病態解明</v>
          </cell>
          <cell r="G626" t="str">
            <v>（科基）モーフィング課題を用いたLewy</v>
          </cell>
          <cell r="H626" t="str">
            <v>科研費（基金）</v>
          </cell>
          <cell r="I626">
            <v>20170630</v>
          </cell>
          <cell r="J626">
            <v>20200331</v>
          </cell>
          <cell r="K626" t="str">
            <v>2017年度</v>
          </cell>
          <cell r="L626" t="str">
            <v>（支出）学術研究助成基金助成金(科基)</v>
          </cell>
          <cell r="M626" t="str">
            <v>直接経費</v>
          </cell>
          <cell r="N626" t="str">
            <v>科研費</v>
          </cell>
          <cell r="O626" t="str">
            <v>繰越有</v>
          </cell>
          <cell r="P626" t="str">
            <v>研）学術院（福浦）</v>
          </cell>
          <cell r="Q626" t="str">
            <v>岡本　光生</v>
          </cell>
          <cell r="R626" t="str">
            <v>医学研究科</v>
          </cell>
          <cell r="S626" t="str">
            <v>助教</v>
          </cell>
          <cell r="W626">
            <v>20200331</v>
          </cell>
          <cell r="X626" t="str">
            <v>開始</v>
          </cell>
          <cell r="Y626" t="str">
            <v>虎谷　裕子</v>
          </cell>
          <cell r="Z626" t="str">
            <v>研究推進部（八景）（29-）</v>
          </cell>
          <cell r="AA626" t="str">
            <v>挑戦的研究（萌芽）</v>
          </cell>
          <cell r="AB626" t="str">
            <v>17K18709</v>
          </cell>
          <cell r="AC626" t="str">
            <v>許可しない</v>
          </cell>
          <cell r="AD626" t="str">
            <v>許可しない</v>
          </cell>
          <cell r="AE626" t="str">
            <v>許可しない</v>
          </cell>
          <cell r="AF626" t="str">
            <v>直接費</v>
          </cell>
          <cell r="AG626">
            <v>10952222</v>
          </cell>
          <cell r="AH626" t="str">
            <v>研）岡本　光生（29-）</v>
          </cell>
          <cell r="AI626">
            <v>100</v>
          </cell>
          <cell r="AJ626">
            <v>0</v>
          </cell>
          <cell r="AK626">
            <v>0</v>
          </cell>
          <cell r="AL626">
            <v>0</v>
          </cell>
          <cell r="AM626">
            <v>0</v>
          </cell>
          <cell r="AN626">
            <v>498215</v>
          </cell>
          <cell r="AO626">
            <v>2200000</v>
          </cell>
          <cell r="AP626">
            <v>0</v>
          </cell>
          <cell r="AQ626">
            <v>0</v>
          </cell>
          <cell r="AR626">
            <v>2698215</v>
          </cell>
        </row>
        <row r="627">
          <cell r="A627" t="str">
            <v>1717K19143髙見澤　聡</v>
          </cell>
          <cell r="B627" t="str">
            <v>髙見澤　聡</v>
          </cell>
          <cell r="C627" t="str">
            <v>2018年度</v>
          </cell>
          <cell r="D627" t="str">
            <v>（収入）学術研究助成基金助成金(科基)</v>
          </cell>
          <cell r="E627" t="str">
            <v>1717K19143</v>
          </cell>
          <cell r="F627" t="str">
            <v>（科基）超弾性金属錯体の創出</v>
          </cell>
          <cell r="G627" t="str">
            <v>（科基）超弾性金属錯体の創出</v>
          </cell>
          <cell r="H627" t="str">
            <v>科研費（基金）</v>
          </cell>
          <cell r="I627">
            <v>20170630</v>
          </cell>
          <cell r="J627">
            <v>20200331</v>
          </cell>
          <cell r="K627" t="str">
            <v>2017年度</v>
          </cell>
          <cell r="L627" t="str">
            <v>（支出）学術研究助成基金助成金(科基)</v>
          </cell>
          <cell r="M627" t="str">
            <v>直接経費</v>
          </cell>
          <cell r="N627" t="str">
            <v>科研費</v>
          </cell>
          <cell r="O627" t="str">
            <v>繰越有</v>
          </cell>
          <cell r="P627" t="str">
            <v>研）学術院</v>
          </cell>
          <cell r="Q627" t="str">
            <v>高見澤　聡</v>
          </cell>
          <cell r="R627" t="str">
            <v>八景キャンパス</v>
          </cell>
          <cell r="S627" t="str">
            <v>教授</v>
          </cell>
          <cell r="W627">
            <v>20200331</v>
          </cell>
          <cell r="X627" t="str">
            <v>開始</v>
          </cell>
          <cell r="Y627" t="str">
            <v>虎谷　裕子</v>
          </cell>
          <cell r="Z627" t="str">
            <v>研究推進部（八景）（29-）</v>
          </cell>
          <cell r="AA627" t="str">
            <v>挑戦的研究（萌芽）</v>
          </cell>
          <cell r="AB627" t="str">
            <v>17K19143</v>
          </cell>
          <cell r="AC627" t="str">
            <v>許可しない</v>
          </cell>
          <cell r="AD627" t="str">
            <v>許可しない</v>
          </cell>
          <cell r="AE627" t="str">
            <v>許可しない</v>
          </cell>
          <cell r="AF627" t="str">
            <v>直接費</v>
          </cell>
          <cell r="AG627">
            <v>10901107</v>
          </cell>
          <cell r="AH627" t="str">
            <v>研）高見澤　聡</v>
          </cell>
          <cell r="AI627">
            <v>100</v>
          </cell>
          <cell r="AJ627">
            <v>0</v>
          </cell>
          <cell r="AK627">
            <v>0</v>
          </cell>
          <cell r="AL627">
            <v>0</v>
          </cell>
          <cell r="AM627">
            <v>0</v>
          </cell>
          <cell r="AN627">
            <v>0</v>
          </cell>
          <cell r="AO627">
            <v>1800000</v>
          </cell>
          <cell r="AP627">
            <v>0</v>
          </cell>
          <cell r="AQ627">
            <v>0</v>
          </cell>
          <cell r="AR627">
            <v>1800000</v>
          </cell>
        </row>
        <row r="628">
          <cell r="A628" t="str">
            <v>1717K19206禾　晃和</v>
          </cell>
          <cell r="B628" t="str">
            <v>禾　晃和</v>
          </cell>
          <cell r="C628" t="str">
            <v>2018年度</v>
          </cell>
          <cell r="D628" t="str">
            <v>（収入）学術研究助成基金助成金(科基)</v>
          </cell>
          <cell r="E628" t="str">
            <v>1717K19206</v>
          </cell>
          <cell r="F628" t="str">
            <v>（科基）動物細胞発現系と化学合成の融合による1回膜貫通型受容体への部位特異的標識導入</v>
          </cell>
          <cell r="G628" t="str">
            <v>（科基）動物細胞発現系と化学合成の融合に</v>
          </cell>
          <cell r="H628" t="str">
            <v>科研費（基金）</v>
          </cell>
          <cell r="I628">
            <v>20170630</v>
          </cell>
          <cell r="J628">
            <v>20190331</v>
          </cell>
          <cell r="K628" t="str">
            <v>2017年度</v>
          </cell>
          <cell r="L628" t="str">
            <v>（支出）学術研究助成基金助成金(科基)</v>
          </cell>
          <cell r="M628" t="str">
            <v>直接経費</v>
          </cell>
          <cell r="N628" t="str">
            <v>科研費</v>
          </cell>
          <cell r="O628" t="str">
            <v>繰越有</v>
          </cell>
          <cell r="P628" t="str">
            <v>研）学術院</v>
          </cell>
          <cell r="Q628" t="str">
            <v>禾　晃和</v>
          </cell>
          <cell r="R628" t="str">
            <v>鶴見キャンパス</v>
          </cell>
          <cell r="S628" t="str">
            <v>准教授</v>
          </cell>
          <cell r="W628">
            <v>20190331</v>
          </cell>
          <cell r="X628" t="str">
            <v>開始</v>
          </cell>
          <cell r="Y628" t="str">
            <v>虎谷　裕子</v>
          </cell>
          <cell r="Z628" t="str">
            <v>研究推進部（八景）（29-）</v>
          </cell>
          <cell r="AA628" t="str">
            <v>挑戦的研究（萌芽）</v>
          </cell>
          <cell r="AB628" t="str">
            <v>17K19206</v>
          </cell>
          <cell r="AC628" t="str">
            <v>許可しない</v>
          </cell>
          <cell r="AD628" t="str">
            <v>許可しない</v>
          </cell>
          <cell r="AE628" t="str">
            <v>許可しない</v>
          </cell>
          <cell r="AF628" t="str">
            <v>直接費</v>
          </cell>
          <cell r="AG628">
            <v>10901264</v>
          </cell>
          <cell r="AH628" t="str">
            <v>研）禾　晃和（23-）</v>
          </cell>
          <cell r="AI628">
            <v>100</v>
          </cell>
          <cell r="AJ628">
            <v>0</v>
          </cell>
          <cell r="AK628">
            <v>0</v>
          </cell>
          <cell r="AL628">
            <v>0</v>
          </cell>
          <cell r="AM628">
            <v>0</v>
          </cell>
          <cell r="AN628">
            <v>1999305</v>
          </cell>
          <cell r="AO628">
            <v>2700000</v>
          </cell>
          <cell r="AP628">
            <v>0</v>
          </cell>
          <cell r="AQ628">
            <v>0</v>
          </cell>
          <cell r="AR628">
            <v>4699305</v>
          </cell>
        </row>
        <row r="629">
          <cell r="A629" t="str">
            <v>1717K19359三橋　里美</v>
          </cell>
          <cell r="B629" t="str">
            <v>三橋　里美</v>
          </cell>
          <cell r="C629" t="str">
            <v>2018年度</v>
          </cell>
          <cell r="D629" t="str">
            <v>（収入）学術研究助成基金助成金(科基)</v>
          </cell>
          <cell r="E629" t="str">
            <v>1717K19359</v>
          </cell>
          <cell r="F629" t="str">
            <v>（科基・分）細胞融合にかかわる内在性レトロウイルス由来遺伝子の同定および機能解析</v>
          </cell>
          <cell r="G629" t="str">
            <v>（科基・分）細胞融合にかかわる内在性レト</v>
          </cell>
          <cell r="H629" t="str">
            <v>科研費（基金）</v>
          </cell>
          <cell r="I629">
            <v>20170401</v>
          </cell>
          <cell r="J629">
            <v>20200331</v>
          </cell>
          <cell r="K629" t="str">
            <v>2017年度</v>
          </cell>
          <cell r="L629" t="str">
            <v>（支出）学術研究助成基金助成金(科基)</v>
          </cell>
          <cell r="M629" t="str">
            <v>直接経費</v>
          </cell>
          <cell r="N629" t="str">
            <v>科研費</v>
          </cell>
          <cell r="O629" t="str">
            <v>繰越有</v>
          </cell>
          <cell r="P629" t="str">
            <v>研）学術院（福浦）</v>
          </cell>
          <cell r="Q629" t="str">
            <v>三橋　里美</v>
          </cell>
          <cell r="R629" t="str">
            <v>医学研究科</v>
          </cell>
          <cell r="S629" t="str">
            <v>助教</v>
          </cell>
          <cell r="W629">
            <v>20200331</v>
          </cell>
          <cell r="X629" t="str">
            <v>開始</v>
          </cell>
          <cell r="Y629" t="str">
            <v>虎谷　裕子</v>
          </cell>
          <cell r="Z629" t="str">
            <v>研究推進部（八景）（29-）</v>
          </cell>
          <cell r="AA629" t="str">
            <v>挑戦的研究（萌芽） 分担金（東海大学）</v>
          </cell>
          <cell r="AB629" t="str">
            <v>17K19359</v>
          </cell>
          <cell r="AC629" t="str">
            <v>許可しない</v>
          </cell>
          <cell r="AD629" t="str">
            <v>許可しない</v>
          </cell>
          <cell r="AE629" t="str">
            <v>許可しない</v>
          </cell>
          <cell r="AF629" t="str">
            <v>直接費</v>
          </cell>
          <cell r="AG629">
            <v>10952182</v>
          </cell>
          <cell r="AH629" t="str">
            <v>研）三橋　里美（29-）</v>
          </cell>
          <cell r="AI629">
            <v>100</v>
          </cell>
          <cell r="AJ629">
            <v>0</v>
          </cell>
          <cell r="AK629">
            <v>0</v>
          </cell>
          <cell r="AL629">
            <v>0</v>
          </cell>
          <cell r="AM629">
            <v>0</v>
          </cell>
          <cell r="AN629">
            <v>999302</v>
          </cell>
          <cell r="AO629">
            <v>700000</v>
          </cell>
          <cell r="AP629">
            <v>0</v>
          </cell>
          <cell r="AQ629">
            <v>0</v>
          </cell>
          <cell r="AR629">
            <v>1699302</v>
          </cell>
        </row>
        <row r="630">
          <cell r="A630" t="str">
            <v>1717K19403齋藤　純一</v>
          </cell>
          <cell r="B630" t="str">
            <v>齋藤　純一</v>
          </cell>
          <cell r="C630" t="str">
            <v>2018年度</v>
          </cell>
          <cell r="D630" t="str">
            <v>（収入）学術研究助成基金助成金(科基)</v>
          </cell>
          <cell r="E630" t="str">
            <v>1717K19403</v>
          </cell>
          <cell r="F630" t="str">
            <v>（科基）高圧力が拓く移植可能な組織構築技術の開発</v>
          </cell>
          <cell r="G630" t="str">
            <v>（科基）高圧力が拓く移植可能な組織構築技</v>
          </cell>
          <cell r="H630" t="str">
            <v>科研費（基金）</v>
          </cell>
          <cell r="I630">
            <v>20170630</v>
          </cell>
          <cell r="J630">
            <v>20200331</v>
          </cell>
          <cell r="K630" t="str">
            <v>2017年度</v>
          </cell>
          <cell r="L630" t="str">
            <v>（支出）学術研究助成基金助成金(科基)</v>
          </cell>
          <cell r="M630" t="str">
            <v>直接経費</v>
          </cell>
          <cell r="N630" t="str">
            <v>科研費</v>
          </cell>
          <cell r="O630" t="str">
            <v>繰越有</v>
          </cell>
          <cell r="P630" t="str">
            <v>研）学術院（福浦）</v>
          </cell>
          <cell r="Q630" t="str">
            <v>横山　詩子</v>
          </cell>
          <cell r="R630" t="str">
            <v>医学研究科</v>
          </cell>
          <cell r="S630" t="str">
            <v>准教授</v>
          </cell>
          <cell r="W630">
            <v>20200331</v>
          </cell>
          <cell r="X630" t="str">
            <v>開始</v>
          </cell>
          <cell r="Y630" t="str">
            <v>虎谷　裕子</v>
          </cell>
          <cell r="Z630" t="str">
            <v>研究推進部（八景）（29-）</v>
          </cell>
          <cell r="AA630" t="str">
            <v>挑戦的研究（萌芽）</v>
          </cell>
          <cell r="AB630" t="str">
            <v>17K19403</v>
          </cell>
          <cell r="AC630" t="str">
            <v>許可しない</v>
          </cell>
          <cell r="AD630" t="str">
            <v>許可しない</v>
          </cell>
          <cell r="AE630" t="str">
            <v>許可しない</v>
          </cell>
          <cell r="AF630" t="str">
            <v>直接費</v>
          </cell>
          <cell r="AG630">
            <v>10952126</v>
          </cell>
          <cell r="AH630" t="str">
            <v>研）齋藤　純一（28-）</v>
          </cell>
          <cell r="AI630">
            <v>0</v>
          </cell>
          <cell r="AJ630">
            <v>0</v>
          </cell>
          <cell r="AK630">
            <v>0</v>
          </cell>
          <cell r="AL630">
            <v>0</v>
          </cell>
          <cell r="AM630">
            <v>0</v>
          </cell>
          <cell r="AN630">
            <v>0</v>
          </cell>
          <cell r="AO630">
            <v>0</v>
          </cell>
          <cell r="AP630">
            <v>300000</v>
          </cell>
          <cell r="AQ630">
            <v>0</v>
          </cell>
          <cell r="AR630">
            <v>300000</v>
          </cell>
        </row>
        <row r="631">
          <cell r="A631" t="str">
            <v>1717K19403横山　詩子</v>
          </cell>
          <cell r="B631" t="str">
            <v>横山　詩子</v>
          </cell>
          <cell r="C631" t="str">
            <v>2018年度</v>
          </cell>
          <cell r="D631" t="str">
            <v>（収入）学術研究助成基金助成金(科基)</v>
          </cell>
          <cell r="E631" t="str">
            <v>1717K19403</v>
          </cell>
          <cell r="F631" t="str">
            <v>（科基）高圧力が拓く移植可能な組織構築技術の開発</v>
          </cell>
          <cell r="G631" t="str">
            <v>（科基）高圧力が拓く移植可能な組織構築技</v>
          </cell>
          <cell r="H631" t="str">
            <v>科研費（基金）</v>
          </cell>
          <cell r="I631">
            <v>20170630</v>
          </cell>
          <cell r="J631">
            <v>20200331</v>
          </cell>
          <cell r="K631" t="str">
            <v>2017年度</v>
          </cell>
          <cell r="L631" t="str">
            <v>（支出）学術研究助成基金助成金(科基)</v>
          </cell>
          <cell r="M631" t="str">
            <v>直接経費</v>
          </cell>
          <cell r="N631" t="str">
            <v>科研費</v>
          </cell>
          <cell r="O631" t="str">
            <v>繰越有</v>
          </cell>
          <cell r="P631" t="str">
            <v>研）学術院（福浦）</v>
          </cell>
          <cell r="Q631" t="str">
            <v>横山　詩子</v>
          </cell>
          <cell r="R631" t="str">
            <v>医学研究科</v>
          </cell>
          <cell r="S631" t="str">
            <v>准教授</v>
          </cell>
          <cell r="W631">
            <v>20200331</v>
          </cell>
          <cell r="X631" t="str">
            <v>開始</v>
          </cell>
          <cell r="Y631" t="str">
            <v>虎谷　裕子</v>
          </cell>
          <cell r="Z631" t="str">
            <v>研究推進部（八景）（29-）</v>
          </cell>
          <cell r="AA631" t="str">
            <v>挑戦的研究（萌芽）</v>
          </cell>
          <cell r="AB631" t="str">
            <v>17K19403</v>
          </cell>
          <cell r="AC631" t="str">
            <v>許可しない</v>
          </cell>
          <cell r="AD631" t="str">
            <v>許可しない</v>
          </cell>
          <cell r="AE631" t="str">
            <v>許可しない</v>
          </cell>
          <cell r="AF631" t="str">
            <v>直接費</v>
          </cell>
          <cell r="AG631">
            <v>10952302</v>
          </cell>
          <cell r="AH631" t="str">
            <v>研）横山　詩子（20-）</v>
          </cell>
          <cell r="AI631">
            <v>100</v>
          </cell>
          <cell r="AJ631">
            <v>0</v>
          </cell>
          <cell r="AK631">
            <v>0</v>
          </cell>
          <cell r="AL631">
            <v>0</v>
          </cell>
          <cell r="AM631">
            <v>0</v>
          </cell>
          <cell r="AN631">
            <v>1113820</v>
          </cell>
          <cell r="AO631">
            <v>2000000</v>
          </cell>
          <cell r="AP631">
            <v>0</v>
          </cell>
          <cell r="AQ631">
            <v>300000</v>
          </cell>
          <cell r="AR631">
            <v>2813820</v>
          </cell>
        </row>
        <row r="632">
          <cell r="A632" t="str">
            <v>1717K19578髙橋　秀尚</v>
          </cell>
          <cell r="B632" t="str">
            <v>髙橋　秀尚</v>
          </cell>
          <cell r="C632" t="str">
            <v>2018年度</v>
          </cell>
          <cell r="D632" t="str">
            <v>（収入）学術研究助成基金助成金(科基)</v>
          </cell>
          <cell r="E632" t="str">
            <v>1717K19578</v>
          </cell>
          <cell r="F632" t="str">
            <v>（科基）新規の転写伸長制御因子Med26を標的とした腫瘍治療シーズ開発基盤の確立</v>
          </cell>
          <cell r="G632" t="str">
            <v>（科基）新規の転写伸長制御因子Med26</v>
          </cell>
          <cell r="H632" t="str">
            <v>科研費（基金）</v>
          </cell>
          <cell r="I632">
            <v>20171001</v>
          </cell>
          <cell r="J632">
            <v>20190331</v>
          </cell>
          <cell r="K632" t="str">
            <v>2017年度</v>
          </cell>
          <cell r="L632" t="str">
            <v>（支出）学術研究助成基金助成金(科基)</v>
          </cell>
          <cell r="M632" t="str">
            <v>直接経費</v>
          </cell>
          <cell r="N632" t="str">
            <v>科研費</v>
          </cell>
          <cell r="O632" t="str">
            <v>繰越有</v>
          </cell>
          <cell r="P632" t="str">
            <v>研）学術院（福浦）</v>
          </cell>
          <cell r="Q632" t="str">
            <v>髙橋　秀尚</v>
          </cell>
          <cell r="R632" t="str">
            <v>医学研究科</v>
          </cell>
          <cell r="S632" t="str">
            <v>教授</v>
          </cell>
          <cell r="W632">
            <v>20190331</v>
          </cell>
          <cell r="X632" t="str">
            <v>開始</v>
          </cell>
          <cell r="Y632" t="str">
            <v>虎谷　裕子</v>
          </cell>
          <cell r="Z632" t="str">
            <v>研究推進部（八景）（29-）</v>
          </cell>
          <cell r="AA632" t="str">
            <v>挑戦的研究(萌芽) 転入（北海道大学 H29.10.1）</v>
          </cell>
          <cell r="AB632" t="str">
            <v>17K19578</v>
          </cell>
          <cell r="AC632" t="str">
            <v>許可しない</v>
          </cell>
          <cell r="AD632" t="str">
            <v>許可しない</v>
          </cell>
          <cell r="AE632" t="str">
            <v>許可しない</v>
          </cell>
          <cell r="AF632" t="str">
            <v>直接費</v>
          </cell>
          <cell r="AG632">
            <v>10952259</v>
          </cell>
          <cell r="AH632" t="str">
            <v>研）髙橋　秀尚（29-）</v>
          </cell>
          <cell r="AI632">
            <v>100</v>
          </cell>
          <cell r="AJ632">
            <v>0</v>
          </cell>
          <cell r="AK632">
            <v>0</v>
          </cell>
          <cell r="AL632">
            <v>0</v>
          </cell>
          <cell r="AM632">
            <v>0</v>
          </cell>
          <cell r="AN632">
            <v>2500000</v>
          </cell>
          <cell r="AO632">
            <v>2500000</v>
          </cell>
          <cell r="AP632">
            <v>0</v>
          </cell>
          <cell r="AQ632">
            <v>0</v>
          </cell>
          <cell r="AR632">
            <v>5000000</v>
          </cell>
        </row>
        <row r="633">
          <cell r="A633" t="str">
            <v>1717K19664中島　淳</v>
          </cell>
          <cell r="B633" t="str">
            <v>中島　淳</v>
          </cell>
          <cell r="C633" t="str">
            <v>2018年度</v>
          </cell>
          <cell r="D633" t="str">
            <v>（収入）学術研究助成基金助成金(科基)</v>
          </cell>
          <cell r="E633" t="str">
            <v>1717K19664</v>
          </cell>
          <cell r="F633" t="str">
            <v>（科基）NAFLDにおけるアミノ酸欠乏の病態への役割解明</v>
          </cell>
          <cell r="G633" t="str">
            <v>（科基）NAFLDにおけるアミノ酸欠乏の</v>
          </cell>
          <cell r="H633" t="str">
            <v>科研費（基金）</v>
          </cell>
          <cell r="I633">
            <v>20170630</v>
          </cell>
          <cell r="J633">
            <v>20190331</v>
          </cell>
          <cell r="K633" t="str">
            <v>2017年度</v>
          </cell>
          <cell r="L633" t="str">
            <v>（支出）学術研究助成基金助成金(科基)</v>
          </cell>
          <cell r="M633" t="str">
            <v>直接経費</v>
          </cell>
          <cell r="N633" t="str">
            <v>科研費</v>
          </cell>
          <cell r="O633" t="str">
            <v>繰越有</v>
          </cell>
          <cell r="P633" t="str">
            <v>研）学術院（福浦）</v>
          </cell>
          <cell r="Q633" t="str">
            <v>中島　淳</v>
          </cell>
          <cell r="R633" t="str">
            <v>医学研究科</v>
          </cell>
          <cell r="S633" t="str">
            <v>教授</v>
          </cell>
          <cell r="W633">
            <v>20190331</v>
          </cell>
          <cell r="X633" t="str">
            <v>開始</v>
          </cell>
          <cell r="Y633" t="str">
            <v>虎谷　裕子</v>
          </cell>
          <cell r="Z633" t="str">
            <v>研究推進部（八景）（29-）</v>
          </cell>
          <cell r="AA633" t="str">
            <v>挑戦的研究（萌芽）</v>
          </cell>
          <cell r="AB633" t="str">
            <v>17K19664</v>
          </cell>
          <cell r="AC633" t="str">
            <v>許可しない</v>
          </cell>
          <cell r="AD633" t="str">
            <v>許可しない</v>
          </cell>
          <cell r="AE633" t="str">
            <v>許可しない</v>
          </cell>
          <cell r="AF633" t="str">
            <v>直接費</v>
          </cell>
          <cell r="AG633">
            <v>10952546</v>
          </cell>
          <cell r="AH633" t="str">
            <v>研）中島　淳（26-）</v>
          </cell>
          <cell r="AI633">
            <v>100</v>
          </cell>
          <cell r="AJ633">
            <v>0</v>
          </cell>
          <cell r="AK633">
            <v>0</v>
          </cell>
          <cell r="AL633">
            <v>0</v>
          </cell>
          <cell r="AM633">
            <v>0</v>
          </cell>
          <cell r="AN633">
            <v>3000000</v>
          </cell>
          <cell r="AO633">
            <v>2000000</v>
          </cell>
          <cell r="AP633">
            <v>0</v>
          </cell>
          <cell r="AQ633">
            <v>0</v>
          </cell>
          <cell r="AR633">
            <v>5000000</v>
          </cell>
        </row>
        <row r="634">
          <cell r="A634" t="str">
            <v>1717K19665山下　暁朗</v>
          </cell>
          <cell r="B634" t="str">
            <v>山下　暁朗</v>
          </cell>
          <cell r="C634" t="str">
            <v>2018年度</v>
          </cell>
          <cell r="D634" t="str">
            <v>（収入）学術研究助成基金助成金(科基)</v>
          </cell>
          <cell r="E634" t="str">
            <v>1717K19665</v>
          </cell>
          <cell r="F634" t="str">
            <v>（科基）希少遺伝性疾患治療薬開発基盤技術創出</v>
          </cell>
          <cell r="G634" t="str">
            <v>（科基）希少遺伝性疾患治療薬開発基盤技術</v>
          </cell>
          <cell r="H634" t="str">
            <v>科研費（基金）</v>
          </cell>
          <cell r="I634">
            <v>20170630</v>
          </cell>
          <cell r="J634">
            <v>20190331</v>
          </cell>
          <cell r="K634" t="str">
            <v>2017年度</v>
          </cell>
          <cell r="L634" t="str">
            <v>（支出）学術研究助成基金助成金(科基)</v>
          </cell>
          <cell r="M634" t="str">
            <v>直接経費</v>
          </cell>
          <cell r="N634" t="str">
            <v>科研費</v>
          </cell>
          <cell r="O634" t="str">
            <v>繰越有</v>
          </cell>
          <cell r="P634" t="str">
            <v>研）学術院（福浦）</v>
          </cell>
          <cell r="Q634" t="str">
            <v>山下　暁朗</v>
          </cell>
          <cell r="R634" t="str">
            <v>医学研究科</v>
          </cell>
          <cell r="S634" t="str">
            <v>准教授</v>
          </cell>
          <cell r="W634">
            <v>20190331</v>
          </cell>
          <cell r="X634" t="str">
            <v>開始</v>
          </cell>
          <cell r="Y634" t="str">
            <v>虎谷　裕子</v>
          </cell>
          <cell r="Z634" t="str">
            <v>研究推進部（八景）（29-）</v>
          </cell>
          <cell r="AA634" t="str">
            <v>挑戦的研究（萌芽）</v>
          </cell>
          <cell r="AB634" t="str">
            <v>17K19665</v>
          </cell>
          <cell r="AC634" t="str">
            <v>許可しない</v>
          </cell>
          <cell r="AD634" t="str">
            <v>許可しない</v>
          </cell>
          <cell r="AE634" t="str">
            <v>許可しない</v>
          </cell>
          <cell r="AF634" t="str">
            <v>直接費</v>
          </cell>
          <cell r="AG634">
            <v>10952441</v>
          </cell>
          <cell r="AH634" t="str">
            <v>研）山下　暁朗（24-）</v>
          </cell>
          <cell r="AI634">
            <v>100</v>
          </cell>
          <cell r="AJ634">
            <v>0</v>
          </cell>
          <cell r="AK634">
            <v>0</v>
          </cell>
          <cell r="AL634">
            <v>0</v>
          </cell>
          <cell r="AM634">
            <v>0</v>
          </cell>
          <cell r="AN634">
            <v>0</v>
          </cell>
          <cell r="AO634">
            <v>2500000</v>
          </cell>
          <cell r="AP634">
            <v>0</v>
          </cell>
          <cell r="AQ634">
            <v>0</v>
          </cell>
          <cell r="AR634">
            <v>2500000</v>
          </cell>
        </row>
        <row r="635">
          <cell r="A635" t="str">
            <v>1717K19828佐々木　晶世</v>
          </cell>
          <cell r="B635" t="str">
            <v>佐々木　晶世</v>
          </cell>
          <cell r="C635" t="str">
            <v>2018年度</v>
          </cell>
          <cell r="D635" t="str">
            <v>（収入）学術研究助成基金助成金(科基)</v>
          </cell>
          <cell r="E635" t="str">
            <v>1717K19828</v>
          </cell>
          <cell r="F635" t="str">
            <v>（科基）高齢者介護家族を含めたマルチプルケア（多重介護）の実態と概念化</v>
          </cell>
          <cell r="G635" t="str">
            <v>（科基）高齢者介護家族を含めたマルチプル</v>
          </cell>
          <cell r="H635" t="str">
            <v>科研費（基金）</v>
          </cell>
          <cell r="I635">
            <v>20170630</v>
          </cell>
          <cell r="J635">
            <v>20190331</v>
          </cell>
          <cell r="K635" t="str">
            <v>2017年度</v>
          </cell>
          <cell r="L635" t="str">
            <v>（支出）学術研究助成基金助成金(科基)</v>
          </cell>
          <cell r="M635" t="str">
            <v>直接経費</v>
          </cell>
          <cell r="N635" t="str">
            <v>科研費</v>
          </cell>
          <cell r="O635" t="str">
            <v>繰越有</v>
          </cell>
          <cell r="P635" t="str">
            <v>研）学術院（福浦）</v>
          </cell>
          <cell r="Q635" t="str">
            <v>叶谷　由佳</v>
          </cell>
          <cell r="R635" t="str">
            <v>看護学科</v>
          </cell>
          <cell r="S635" t="str">
            <v>教授</v>
          </cell>
          <cell r="W635">
            <v>20190331</v>
          </cell>
          <cell r="X635" t="str">
            <v>開始</v>
          </cell>
          <cell r="Y635" t="str">
            <v>虎谷　裕子</v>
          </cell>
          <cell r="Z635" t="str">
            <v>研究推進部（八景）（29-）</v>
          </cell>
          <cell r="AA635" t="str">
            <v>挑戦的研究（萌芽）</v>
          </cell>
          <cell r="AB635" t="str">
            <v>17K19828</v>
          </cell>
          <cell r="AC635" t="str">
            <v>許可しない</v>
          </cell>
          <cell r="AD635" t="str">
            <v>許可しない</v>
          </cell>
          <cell r="AE635" t="str">
            <v>許可しない</v>
          </cell>
          <cell r="AF635" t="str">
            <v>直接費</v>
          </cell>
          <cell r="AG635">
            <v>10953004</v>
          </cell>
          <cell r="AH635" t="str">
            <v>研）佐々木　晶世（28-）</v>
          </cell>
          <cell r="AI635">
            <v>0</v>
          </cell>
          <cell r="AJ635">
            <v>0</v>
          </cell>
          <cell r="AK635">
            <v>0</v>
          </cell>
          <cell r="AL635">
            <v>0</v>
          </cell>
          <cell r="AM635">
            <v>0</v>
          </cell>
          <cell r="AN635">
            <v>0</v>
          </cell>
          <cell r="AO635">
            <v>0</v>
          </cell>
          <cell r="AP635">
            <v>10000</v>
          </cell>
          <cell r="AQ635">
            <v>0</v>
          </cell>
          <cell r="AR635">
            <v>10000</v>
          </cell>
        </row>
        <row r="636">
          <cell r="A636" t="str">
            <v>1717K19828叶谷　由佳</v>
          </cell>
          <cell r="B636" t="str">
            <v>叶谷　由佳</v>
          </cell>
          <cell r="C636" t="str">
            <v>2018年度</v>
          </cell>
          <cell r="D636" t="str">
            <v>（収入）学術研究助成基金助成金(科基)</v>
          </cell>
          <cell r="E636" t="str">
            <v>1717K19828</v>
          </cell>
          <cell r="F636" t="str">
            <v>（科基）高齢者介護家族を含めたマルチプルケア（多重介護）の実態と概念化</v>
          </cell>
          <cell r="G636" t="str">
            <v>（科基）高齢者介護家族を含めたマルチプル</v>
          </cell>
          <cell r="H636" t="str">
            <v>科研費（基金）</v>
          </cell>
          <cell r="I636">
            <v>20170630</v>
          </cell>
          <cell r="J636">
            <v>20190331</v>
          </cell>
          <cell r="K636" t="str">
            <v>2017年度</v>
          </cell>
          <cell r="L636" t="str">
            <v>（支出）学術研究助成基金助成金(科基)</v>
          </cell>
          <cell r="M636" t="str">
            <v>直接経費</v>
          </cell>
          <cell r="N636" t="str">
            <v>科研費</v>
          </cell>
          <cell r="O636" t="str">
            <v>繰越有</v>
          </cell>
          <cell r="P636" t="str">
            <v>研）学術院（福浦）</v>
          </cell>
          <cell r="Q636" t="str">
            <v>叶谷　由佳</v>
          </cell>
          <cell r="R636" t="str">
            <v>看護学科</v>
          </cell>
          <cell r="S636" t="str">
            <v>教授</v>
          </cell>
          <cell r="W636">
            <v>20190331</v>
          </cell>
          <cell r="X636" t="str">
            <v>開始</v>
          </cell>
          <cell r="Y636" t="str">
            <v>虎谷　裕子</v>
          </cell>
          <cell r="Z636" t="str">
            <v>研究推進部（八景）（29-）</v>
          </cell>
          <cell r="AA636" t="str">
            <v>挑戦的研究（萌芽）</v>
          </cell>
          <cell r="AB636" t="str">
            <v>17K19828</v>
          </cell>
          <cell r="AC636" t="str">
            <v>許可しない</v>
          </cell>
          <cell r="AD636" t="str">
            <v>許可しない</v>
          </cell>
          <cell r="AE636" t="str">
            <v>許可しない</v>
          </cell>
          <cell r="AF636" t="str">
            <v>直接費</v>
          </cell>
          <cell r="AG636">
            <v>10953059</v>
          </cell>
          <cell r="AH636" t="str">
            <v>研）叶谷　由佳（24-）</v>
          </cell>
          <cell r="AI636">
            <v>100</v>
          </cell>
          <cell r="AJ636">
            <v>0</v>
          </cell>
          <cell r="AK636">
            <v>0</v>
          </cell>
          <cell r="AL636">
            <v>0</v>
          </cell>
          <cell r="AM636">
            <v>0</v>
          </cell>
          <cell r="AN636">
            <v>431754</v>
          </cell>
          <cell r="AO636">
            <v>3900000</v>
          </cell>
          <cell r="AP636">
            <v>0</v>
          </cell>
          <cell r="AQ636">
            <v>100000</v>
          </cell>
          <cell r="AR636">
            <v>4231754</v>
          </cell>
        </row>
        <row r="637">
          <cell r="A637" t="str">
            <v>1717K19828柏木　聖代</v>
          </cell>
          <cell r="B637" t="str">
            <v>柏木　聖代</v>
          </cell>
          <cell r="C637" t="str">
            <v>2018年度</v>
          </cell>
          <cell r="D637" t="str">
            <v>（収入）学術研究助成基金助成金(科基)</v>
          </cell>
          <cell r="E637" t="str">
            <v>1717K19828</v>
          </cell>
          <cell r="F637" t="str">
            <v>（科基）高齢者介護家族を含めたマルチプルケア（多重介護）の実態と概念化</v>
          </cell>
          <cell r="G637" t="str">
            <v>（科基）高齢者介護家族を含めたマルチプル</v>
          </cell>
          <cell r="H637" t="str">
            <v>科研費（基金）</v>
          </cell>
          <cell r="I637">
            <v>20170630</v>
          </cell>
          <cell r="J637">
            <v>20190331</v>
          </cell>
          <cell r="K637" t="str">
            <v>2017年度</v>
          </cell>
          <cell r="L637" t="str">
            <v>（支出）学術研究助成基金助成金(科基)</v>
          </cell>
          <cell r="M637" t="str">
            <v>直接経費</v>
          </cell>
          <cell r="N637" t="str">
            <v>科研費</v>
          </cell>
          <cell r="O637" t="str">
            <v>繰越有</v>
          </cell>
          <cell r="P637" t="str">
            <v>研）学術院（福浦）</v>
          </cell>
          <cell r="Q637" t="str">
            <v>叶谷　由佳</v>
          </cell>
          <cell r="R637" t="str">
            <v>看護学科</v>
          </cell>
          <cell r="S637" t="str">
            <v>教授</v>
          </cell>
          <cell r="W637">
            <v>20190331</v>
          </cell>
          <cell r="X637" t="str">
            <v>開始</v>
          </cell>
          <cell r="Y637" t="str">
            <v>虎谷　裕子</v>
          </cell>
          <cell r="Z637" t="str">
            <v>研究推進部（八景）（29-）</v>
          </cell>
          <cell r="AA637" t="str">
            <v>挑戦的研究（萌芽）</v>
          </cell>
          <cell r="AB637" t="str">
            <v>17K19828</v>
          </cell>
          <cell r="AC637" t="str">
            <v>許可しない</v>
          </cell>
          <cell r="AD637" t="str">
            <v>許可しない</v>
          </cell>
          <cell r="AE637" t="str">
            <v>許可しない</v>
          </cell>
          <cell r="AF637" t="str">
            <v>直接費</v>
          </cell>
          <cell r="AG637">
            <v>10953062</v>
          </cell>
          <cell r="AH637" t="str">
            <v>研）柏木　聖代（25-）</v>
          </cell>
          <cell r="AI637">
            <v>0</v>
          </cell>
          <cell r="AJ637">
            <v>0</v>
          </cell>
          <cell r="AK637">
            <v>0</v>
          </cell>
          <cell r="AL637">
            <v>0</v>
          </cell>
          <cell r="AM637">
            <v>0</v>
          </cell>
          <cell r="AN637">
            <v>0</v>
          </cell>
          <cell r="AO637">
            <v>0</v>
          </cell>
          <cell r="AP637">
            <v>10000</v>
          </cell>
          <cell r="AQ637">
            <v>10000</v>
          </cell>
          <cell r="AR637">
            <v>0</v>
          </cell>
        </row>
        <row r="638">
          <cell r="A638" t="str">
            <v>1717K19828杉本　健太郎</v>
          </cell>
          <cell r="B638" t="str">
            <v>杉本　健太郎</v>
          </cell>
          <cell r="C638" t="str">
            <v>2018年度</v>
          </cell>
          <cell r="D638" t="str">
            <v>（収入）学術研究助成基金助成金(科基)</v>
          </cell>
          <cell r="E638" t="str">
            <v>1717K19828</v>
          </cell>
          <cell r="F638" t="str">
            <v>（科基）高齢者介護家族を含めたマルチプルケア（多重介護）の実態と概念化</v>
          </cell>
          <cell r="G638" t="str">
            <v>（科基）高齢者介護家族を含めたマルチプル</v>
          </cell>
          <cell r="H638" t="str">
            <v>科研費（基金）</v>
          </cell>
          <cell r="I638">
            <v>20170630</v>
          </cell>
          <cell r="J638">
            <v>20190331</v>
          </cell>
          <cell r="K638" t="str">
            <v>2017年度</v>
          </cell>
          <cell r="L638" t="str">
            <v>（支出）学術研究助成基金助成金(科基)</v>
          </cell>
          <cell r="M638" t="str">
            <v>直接経費</v>
          </cell>
          <cell r="N638" t="str">
            <v>科研費</v>
          </cell>
          <cell r="O638" t="str">
            <v>繰越有</v>
          </cell>
          <cell r="P638" t="str">
            <v>研）学術院（福浦）</v>
          </cell>
          <cell r="Q638" t="str">
            <v>叶谷　由佳</v>
          </cell>
          <cell r="R638" t="str">
            <v>看護学科</v>
          </cell>
          <cell r="S638" t="str">
            <v>教授</v>
          </cell>
          <cell r="W638">
            <v>20190331</v>
          </cell>
          <cell r="X638" t="str">
            <v>開始</v>
          </cell>
          <cell r="Y638" t="str">
            <v>虎谷　裕子</v>
          </cell>
          <cell r="Z638" t="str">
            <v>研究推進部（八景）（29-）</v>
          </cell>
          <cell r="AA638" t="str">
            <v>挑戦的研究（萌芽）</v>
          </cell>
          <cell r="AB638" t="str">
            <v>17K19828</v>
          </cell>
          <cell r="AC638" t="str">
            <v>許可しない</v>
          </cell>
          <cell r="AD638" t="str">
            <v>許可しない</v>
          </cell>
          <cell r="AE638" t="str">
            <v>許可しない</v>
          </cell>
          <cell r="AF638" t="str">
            <v>直接費</v>
          </cell>
          <cell r="AG638">
            <v>10953070</v>
          </cell>
          <cell r="AH638" t="str">
            <v>研）杉本　健太郎（25-）（H31.3.31まで）</v>
          </cell>
          <cell r="AI638">
            <v>0</v>
          </cell>
          <cell r="AJ638">
            <v>0</v>
          </cell>
          <cell r="AK638">
            <v>0</v>
          </cell>
          <cell r="AL638">
            <v>0</v>
          </cell>
          <cell r="AM638">
            <v>0</v>
          </cell>
          <cell r="AN638">
            <v>0</v>
          </cell>
          <cell r="AO638">
            <v>0</v>
          </cell>
          <cell r="AP638">
            <v>0</v>
          </cell>
          <cell r="AQ638">
            <v>0</v>
          </cell>
          <cell r="AR638">
            <v>0</v>
          </cell>
        </row>
        <row r="639">
          <cell r="A639" t="str">
            <v>1717K19828野﨑　静代</v>
          </cell>
          <cell r="B639" t="str">
            <v>野﨑　静代</v>
          </cell>
          <cell r="C639" t="str">
            <v>2018年度</v>
          </cell>
          <cell r="D639" t="str">
            <v>（収入）学術研究助成基金助成金(科基)</v>
          </cell>
          <cell r="E639" t="str">
            <v>1717K19828</v>
          </cell>
          <cell r="F639" t="str">
            <v>（科基）高齢者介護家族を含めたマルチプルケア（多重介護）の実態と概念化</v>
          </cell>
          <cell r="G639" t="str">
            <v>（科基）高齢者介護家族を含めたマルチプル</v>
          </cell>
          <cell r="H639" t="str">
            <v>科研費（基金）</v>
          </cell>
          <cell r="I639">
            <v>20170630</v>
          </cell>
          <cell r="J639">
            <v>20190331</v>
          </cell>
          <cell r="K639" t="str">
            <v>2017年度</v>
          </cell>
          <cell r="L639" t="str">
            <v>（支出）学術研究助成基金助成金(科基)</v>
          </cell>
          <cell r="M639" t="str">
            <v>直接経費</v>
          </cell>
          <cell r="N639" t="str">
            <v>科研費</v>
          </cell>
          <cell r="O639" t="str">
            <v>繰越有</v>
          </cell>
          <cell r="P639" t="str">
            <v>研）学術院（福浦）</v>
          </cell>
          <cell r="Q639" t="str">
            <v>叶谷　由佳</v>
          </cell>
          <cell r="R639" t="str">
            <v>看護学科</v>
          </cell>
          <cell r="S639" t="str">
            <v>教授</v>
          </cell>
          <cell r="W639">
            <v>20190331</v>
          </cell>
          <cell r="X639" t="str">
            <v>開始</v>
          </cell>
          <cell r="Y639" t="str">
            <v>虎谷　裕子</v>
          </cell>
          <cell r="Z639" t="str">
            <v>研究推進部（八景）（29-）</v>
          </cell>
          <cell r="AA639" t="str">
            <v>挑戦的研究（萌芽）</v>
          </cell>
          <cell r="AB639" t="str">
            <v>17K19828</v>
          </cell>
          <cell r="AC639" t="str">
            <v>許可しない</v>
          </cell>
          <cell r="AD639" t="str">
            <v>許可しない</v>
          </cell>
          <cell r="AE639" t="str">
            <v>許可しない</v>
          </cell>
          <cell r="AF639" t="str">
            <v>直接費</v>
          </cell>
          <cell r="AG639">
            <v>10953911</v>
          </cell>
          <cell r="AH639" t="str">
            <v>研）野崎　静代（27-）</v>
          </cell>
          <cell r="AI639">
            <v>0</v>
          </cell>
          <cell r="AJ639">
            <v>0</v>
          </cell>
          <cell r="AK639">
            <v>0</v>
          </cell>
          <cell r="AL639">
            <v>0</v>
          </cell>
          <cell r="AM639">
            <v>0</v>
          </cell>
          <cell r="AN639">
            <v>0</v>
          </cell>
          <cell r="AO639">
            <v>0</v>
          </cell>
          <cell r="AP639">
            <v>10000</v>
          </cell>
          <cell r="AQ639">
            <v>0</v>
          </cell>
          <cell r="AR639">
            <v>10000</v>
          </cell>
        </row>
        <row r="640">
          <cell r="A640" t="str">
            <v>1717K19828菅野　眞奈</v>
          </cell>
          <cell r="B640" t="str">
            <v>菅野　眞奈</v>
          </cell>
          <cell r="C640" t="str">
            <v>2018年度</v>
          </cell>
          <cell r="D640" t="str">
            <v>（収入）学術研究助成基金助成金(科基)</v>
          </cell>
          <cell r="E640" t="str">
            <v>1717K19828</v>
          </cell>
          <cell r="F640" t="str">
            <v>（科基）高齢者介護家族を含めたマルチプルケア（多重介護）の実態と概念化</v>
          </cell>
          <cell r="G640" t="str">
            <v>（科基）高齢者介護家族を含めたマルチプル</v>
          </cell>
          <cell r="H640" t="str">
            <v>科研費（基金）</v>
          </cell>
          <cell r="I640">
            <v>20170630</v>
          </cell>
          <cell r="J640">
            <v>20190331</v>
          </cell>
          <cell r="K640" t="str">
            <v>2017年度</v>
          </cell>
          <cell r="L640" t="str">
            <v>（支出）学術研究助成基金助成金(科基)</v>
          </cell>
          <cell r="M640" t="str">
            <v>直接経費</v>
          </cell>
          <cell r="N640" t="str">
            <v>科研費</v>
          </cell>
          <cell r="O640" t="str">
            <v>繰越有</v>
          </cell>
          <cell r="P640" t="str">
            <v>研）学術院（福浦）</v>
          </cell>
          <cell r="Q640" t="str">
            <v>叶谷　由佳</v>
          </cell>
          <cell r="R640" t="str">
            <v>看護学科</v>
          </cell>
          <cell r="S640" t="str">
            <v>教授</v>
          </cell>
          <cell r="W640">
            <v>20190331</v>
          </cell>
          <cell r="X640" t="str">
            <v>開始</v>
          </cell>
          <cell r="Y640" t="str">
            <v>虎谷　裕子</v>
          </cell>
          <cell r="Z640" t="str">
            <v>研究推進部（八景）（29-）</v>
          </cell>
          <cell r="AA640" t="str">
            <v>挑戦的研究（萌芽）</v>
          </cell>
          <cell r="AB640" t="str">
            <v>17K19828</v>
          </cell>
          <cell r="AC640" t="str">
            <v>許可しない</v>
          </cell>
          <cell r="AD640" t="str">
            <v>許可しない</v>
          </cell>
          <cell r="AE640" t="str">
            <v>許可しない</v>
          </cell>
          <cell r="AF640" t="str">
            <v>直接費</v>
          </cell>
          <cell r="AG640">
            <v>10953913</v>
          </cell>
          <cell r="AH640" t="str">
            <v>研）土肥　眞奈（27-）</v>
          </cell>
          <cell r="AI640">
            <v>0</v>
          </cell>
          <cell r="AJ640">
            <v>0</v>
          </cell>
          <cell r="AK640">
            <v>0</v>
          </cell>
          <cell r="AL640">
            <v>0</v>
          </cell>
          <cell r="AM640">
            <v>0</v>
          </cell>
          <cell r="AN640">
            <v>10000</v>
          </cell>
          <cell r="AO640">
            <v>0</v>
          </cell>
          <cell r="AP640">
            <v>10000</v>
          </cell>
          <cell r="AQ640">
            <v>0</v>
          </cell>
          <cell r="AR640">
            <v>20000</v>
          </cell>
        </row>
        <row r="641">
          <cell r="A641" t="str">
            <v>1717K19828本多　由起子</v>
          </cell>
          <cell r="B641" t="str">
            <v>本多　由起子</v>
          </cell>
          <cell r="C641" t="str">
            <v>2018年度</v>
          </cell>
          <cell r="D641" t="str">
            <v>（収入）学術研究助成基金助成金(科基)</v>
          </cell>
          <cell r="E641" t="str">
            <v>1717K19828</v>
          </cell>
          <cell r="F641" t="str">
            <v>（科基）高齢者介護家族を含めたマルチプルケア（多重介護）の実態と概念化</v>
          </cell>
          <cell r="G641" t="str">
            <v>（科基）高齢者介護家族を含めたマルチプル</v>
          </cell>
          <cell r="H641" t="str">
            <v>科研費（基金）</v>
          </cell>
          <cell r="I641">
            <v>20170630</v>
          </cell>
          <cell r="J641">
            <v>20190331</v>
          </cell>
          <cell r="K641" t="str">
            <v>2017年度</v>
          </cell>
          <cell r="L641" t="str">
            <v>（支出）学術研究助成基金助成金(科基)</v>
          </cell>
          <cell r="M641" t="str">
            <v>直接経費</v>
          </cell>
          <cell r="N641" t="str">
            <v>科研費</v>
          </cell>
          <cell r="O641" t="str">
            <v>繰越有</v>
          </cell>
          <cell r="P641" t="str">
            <v>研）学術院（福浦）</v>
          </cell>
          <cell r="Q641" t="str">
            <v>叶谷　由佳</v>
          </cell>
          <cell r="R641" t="str">
            <v>看護学科</v>
          </cell>
          <cell r="S641" t="str">
            <v>教授</v>
          </cell>
          <cell r="W641">
            <v>20190331</v>
          </cell>
          <cell r="X641" t="str">
            <v>開始</v>
          </cell>
          <cell r="Y641" t="str">
            <v>虎谷　裕子</v>
          </cell>
          <cell r="Z641" t="str">
            <v>研究推進部（八景）（29-）</v>
          </cell>
          <cell r="AA641" t="str">
            <v>挑戦的研究（萌芽）</v>
          </cell>
          <cell r="AB641" t="str">
            <v>17K19828</v>
          </cell>
          <cell r="AC641" t="str">
            <v>許可しない</v>
          </cell>
          <cell r="AD641" t="str">
            <v>許可しない</v>
          </cell>
          <cell r="AE641" t="str">
            <v>許可しない</v>
          </cell>
          <cell r="AF641" t="str">
            <v>直接費</v>
          </cell>
          <cell r="AG641">
            <v>11302023</v>
          </cell>
          <cell r="AH641" t="str">
            <v>客）本多　由起子（29-）</v>
          </cell>
          <cell r="AI641">
            <v>0</v>
          </cell>
          <cell r="AJ641">
            <v>0</v>
          </cell>
          <cell r="AK641">
            <v>0</v>
          </cell>
          <cell r="AL641">
            <v>0</v>
          </cell>
          <cell r="AM641">
            <v>0</v>
          </cell>
          <cell r="AN641">
            <v>0</v>
          </cell>
          <cell r="AO641">
            <v>0</v>
          </cell>
          <cell r="AP641">
            <v>10000</v>
          </cell>
          <cell r="AQ641">
            <v>10000</v>
          </cell>
          <cell r="AR641">
            <v>0</v>
          </cell>
        </row>
        <row r="642">
          <cell r="A642" t="str">
            <v>1717K19831山本　紘司</v>
          </cell>
          <cell r="B642" t="str">
            <v>山本　紘司</v>
          </cell>
          <cell r="C642" t="str">
            <v>2018年度</v>
          </cell>
          <cell r="D642" t="str">
            <v>（収入）学術研究助成基金助成金(科基)</v>
          </cell>
          <cell r="E642" t="str">
            <v>1717K19831</v>
          </cell>
          <cell r="F642" t="str">
            <v>（科基・分）在宅虚弱高齢者の死亡に至るまでの機能低下と介護・医療の利用に関する推移</v>
          </cell>
          <cell r="G642" t="str">
            <v>（科基・分）在宅虚弱高齢者の死亡に至るま</v>
          </cell>
          <cell r="H642" t="str">
            <v>科研費（基金）</v>
          </cell>
          <cell r="I642">
            <v>20181001</v>
          </cell>
          <cell r="J642">
            <v>20190331</v>
          </cell>
          <cell r="K642" t="str">
            <v>2018年度</v>
          </cell>
          <cell r="L642" t="str">
            <v>（支出）学術研究助成基金助成金(科基)</v>
          </cell>
          <cell r="M642" t="str">
            <v>直接経費</v>
          </cell>
          <cell r="N642" t="str">
            <v>科研費</v>
          </cell>
          <cell r="O642" t="str">
            <v>繰越有</v>
          </cell>
          <cell r="P642" t="str">
            <v>研）学術院（福浦）</v>
          </cell>
          <cell r="Q642" t="str">
            <v>山本　紘司</v>
          </cell>
          <cell r="R642" t="str">
            <v>医学研究科</v>
          </cell>
          <cell r="S642" t="str">
            <v>准教授</v>
          </cell>
          <cell r="W642">
            <v>20190331</v>
          </cell>
          <cell r="X642" t="str">
            <v>開始</v>
          </cell>
          <cell r="Y642" t="str">
            <v>虎谷　裕子</v>
          </cell>
          <cell r="Z642" t="str">
            <v>研究推進部（八景）（29-）</v>
          </cell>
          <cell r="AA642" t="str">
            <v>挑戦的研究（萌芽） 転入（大阪市立大学 2018.10.1）</v>
          </cell>
          <cell r="AB642" t="str">
            <v>17K19831</v>
          </cell>
          <cell r="AC642" t="str">
            <v>許可しない</v>
          </cell>
          <cell r="AD642" t="str">
            <v>許可しない</v>
          </cell>
          <cell r="AE642" t="str">
            <v>許可しない</v>
          </cell>
          <cell r="AF642" t="str">
            <v>直接費</v>
          </cell>
          <cell r="AG642">
            <v>10952015</v>
          </cell>
          <cell r="AH642" t="str">
            <v>研）山本　絋司（30-）</v>
          </cell>
          <cell r="AI642">
            <v>100</v>
          </cell>
          <cell r="AJ642">
            <v>0</v>
          </cell>
          <cell r="AK642">
            <v>0</v>
          </cell>
          <cell r="AL642">
            <v>0</v>
          </cell>
          <cell r="AM642">
            <v>0</v>
          </cell>
          <cell r="AN642">
            <v>0</v>
          </cell>
          <cell r="AO642">
            <v>28900</v>
          </cell>
          <cell r="AP642">
            <v>0</v>
          </cell>
          <cell r="AQ642">
            <v>0</v>
          </cell>
          <cell r="AR642">
            <v>28900</v>
          </cell>
        </row>
        <row r="643">
          <cell r="A643" t="str">
            <v>1717K19998斉藤　聡</v>
          </cell>
          <cell r="B643" t="str">
            <v>斉藤　聡</v>
          </cell>
          <cell r="C643" t="str">
            <v>2018年度</v>
          </cell>
          <cell r="D643" t="str">
            <v>（収入）学術研究助成基金助成金(科基)</v>
          </cell>
          <cell r="E643" t="str">
            <v>1717K19998</v>
          </cell>
          <cell r="F643" t="str">
            <v>（科基・分）Ｃ型肝炎と診断された患者の療養生活における看護師に求められる支援</v>
          </cell>
          <cell r="G643" t="str">
            <v>（科基・分）Ｃ型肝炎と診断された患者の療</v>
          </cell>
          <cell r="H643" t="str">
            <v>科研費（基金）</v>
          </cell>
          <cell r="I643">
            <v>20170401</v>
          </cell>
          <cell r="J643">
            <v>20200331</v>
          </cell>
          <cell r="K643" t="str">
            <v>2017年度</v>
          </cell>
          <cell r="L643" t="str">
            <v>（支出）学術研究助成基金助成金(科基)</v>
          </cell>
          <cell r="M643" t="str">
            <v>直接経費</v>
          </cell>
          <cell r="N643" t="str">
            <v>科研費</v>
          </cell>
          <cell r="O643" t="str">
            <v>繰越有</v>
          </cell>
          <cell r="P643" t="str">
            <v>研）学術院（福浦）</v>
          </cell>
          <cell r="Q643" t="str">
            <v>斉藤　聡</v>
          </cell>
          <cell r="R643" t="str">
            <v>医学研究科</v>
          </cell>
          <cell r="S643" t="str">
            <v>准教授</v>
          </cell>
          <cell r="W643">
            <v>20200331</v>
          </cell>
          <cell r="X643" t="str">
            <v>開始</v>
          </cell>
          <cell r="Y643" t="str">
            <v>虎谷　裕子</v>
          </cell>
          <cell r="Z643" t="str">
            <v>研究推進部（八景）（29-）</v>
          </cell>
          <cell r="AA643" t="str">
            <v>基盤研究(C) 分担金（湘南医療大学）</v>
          </cell>
          <cell r="AB643" t="str">
            <v>17K12217</v>
          </cell>
          <cell r="AC643" t="str">
            <v>許可しない</v>
          </cell>
          <cell r="AD643" t="str">
            <v>許可しない</v>
          </cell>
          <cell r="AE643" t="str">
            <v>許可しない</v>
          </cell>
          <cell r="AF643" t="str">
            <v>直接費</v>
          </cell>
          <cell r="AG643">
            <v>11001482</v>
          </cell>
          <cell r="AH643" t="str">
            <v>病附)斉藤　聡（30-）</v>
          </cell>
          <cell r="AI643">
            <v>100</v>
          </cell>
          <cell r="AJ643">
            <v>0</v>
          </cell>
          <cell r="AK643">
            <v>0</v>
          </cell>
          <cell r="AL643">
            <v>0</v>
          </cell>
          <cell r="AM643">
            <v>0</v>
          </cell>
          <cell r="AN643">
            <v>0</v>
          </cell>
          <cell r="AO643">
            <v>0</v>
          </cell>
          <cell r="AP643">
            <v>80000</v>
          </cell>
          <cell r="AQ643">
            <v>0</v>
          </cell>
          <cell r="AR643">
            <v>80000</v>
          </cell>
        </row>
        <row r="644">
          <cell r="A644" t="str">
            <v>1717K19999光藤　健司</v>
          </cell>
          <cell r="B644" t="str">
            <v>光藤　健司</v>
          </cell>
          <cell r="C644" t="str">
            <v>2018年度</v>
          </cell>
          <cell r="D644" t="str">
            <v>（収入）学術研究助成基金助成金(科基)</v>
          </cell>
          <cell r="E644" t="str">
            <v>1717K19999</v>
          </cell>
          <cell r="F644" t="str">
            <v>（科基・分）口腔扁平上皮癌のリンパ節転移能の獲得に伴う免疫抑制機構の改変とその調節因子の制御</v>
          </cell>
          <cell r="G644" t="str">
            <v>（科基・分）口腔扁平上皮癌のリンパ節転移</v>
          </cell>
          <cell r="H644" t="str">
            <v>科研費（基金）</v>
          </cell>
          <cell r="I644">
            <v>20170401</v>
          </cell>
          <cell r="J644">
            <v>20200331</v>
          </cell>
          <cell r="K644" t="str">
            <v>2017年度</v>
          </cell>
          <cell r="L644" t="str">
            <v>（支出）学術研究助成基金助成金(科基)</v>
          </cell>
          <cell r="M644" t="str">
            <v>直接経費</v>
          </cell>
          <cell r="N644" t="str">
            <v>科研費</v>
          </cell>
          <cell r="O644" t="str">
            <v>繰越有</v>
          </cell>
          <cell r="P644" t="str">
            <v>研）学術院（福浦）</v>
          </cell>
          <cell r="Q644" t="str">
            <v>光藤　健司</v>
          </cell>
          <cell r="R644" t="str">
            <v>医学研究科</v>
          </cell>
          <cell r="S644" t="str">
            <v>准教授</v>
          </cell>
          <cell r="W644">
            <v>20200331</v>
          </cell>
          <cell r="X644" t="str">
            <v>開始</v>
          </cell>
          <cell r="Y644" t="str">
            <v>虎谷　裕子</v>
          </cell>
          <cell r="Z644" t="str">
            <v>研究推進部（八景）（29-）</v>
          </cell>
          <cell r="AA644" t="str">
            <v>基盤研究(C) 分担金（朝日大学）</v>
          </cell>
          <cell r="AB644" t="str">
            <v>17K11891</v>
          </cell>
          <cell r="AC644" t="str">
            <v>許可しない</v>
          </cell>
          <cell r="AD644" t="str">
            <v>許可しない</v>
          </cell>
          <cell r="AE644" t="str">
            <v>許可しない</v>
          </cell>
          <cell r="AF644" t="str">
            <v>直接費</v>
          </cell>
          <cell r="AG644">
            <v>10952359</v>
          </cell>
          <cell r="AH644" t="str">
            <v>研）光藤　健司（21-）</v>
          </cell>
          <cell r="AI644">
            <v>100</v>
          </cell>
          <cell r="AJ644">
            <v>0</v>
          </cell>
          <cell r="AK644">
            <v>0</v>
          </cell>
          <cell r="AL644">
            <v>0</v>
          </cell>
          <cell r="AM644">
            <v>0</v>
          </cell>
          <cell r="AN644">
            <v>0</v>
          </cell>
          <cell r="AO644">
            <v>40000</v>
          </cell>
          <cell r="AP644">
            <v>0</v>
          </cell>
          <cell r="AQ644">
            <v>0</v>
          </cell>
          <cell r="AR644">
            <v>40000</v>
          </cell>
        </row>
        <row r="645">
          <cell r="A645" t="str">
            <v>1717K20012阿部　貴行</v>
          </cell>
          <cell r="B645" t="str">
            <v>阿部　貴行</v>
          </cell>
          <cell r="C645" t="str">
            <v>2018年度</v>
          </cell>
          <cell r="D645" t="str">
            <v>（収入）学術研究助成基金助成金(科基)</v>
          </cell>
          <cell r="E645" t="str">
            <v>1717K20012</v>
          </cell>
          <cell r="F645" t="str">
            <v>（科基・分）妊娠各期における妊婦の睡眠の質の様相</v>
          </cell>
          <cell r="G645" t="str">
            <v>（科基・分）妊娠各期における妊婦の睡眠の</v>
          </cell>
          <cell r="H645" t="str">
            <v>科研費（基金）</v>
          </cell>
          <cell r="I645">
            <v>20170630</v>
          </cell>
          <cell r="J645">
            <v>20200331</v>
          </cell>
          <cell r="K645" t="str">
            <v>2017年度</v>
          </cell>
          <cell r="L645" t="str">
            <v>（支出）学術研究助成基金助成金(科基)</v>
          </cell>
          <cell r="M645" t="str">
            <v>直接経費</v>
          </cell>
          <cell r="N645" t="str">
            <v>科研費</v>
          </cell>
          <cell r="O645" t="str">
            <v>繰越有</v>
          </cell>
          <cell r="P645" t="str">
            <v>研）学術院</v>
          </cell>
          <cell r="Q645" t="str">
            <v>阿部　貴行</v>
          </cell>
          <cell r="R645" t="str">
            <v>八景キャンパス</v>
          </cell>
          <cell r="S645" t="str">
            <v>准教授</v>
          </cell>
          <cell r="W645">
            <v>20200331</v>
          </cell>
          <cell r="X645" t="str">
            <v>開始</v>
          </cell>
          <cell r="Y645" t="str">
            <v>虎谷　裕子</v>
          </cell>
          <cell r="Z645" t="str">
            <v>研究推進部（八景）（29-）</v>
          </cell>
          <cell r="AA645" t="str">
            <v>挑戦的研究（萌芽） 分担金（和洋女子大学） ※転出（和洋女子大学 2018.4.1）</v>
          </cell>
          <cell r="AB645" t="str">
            <v>17K20012</v>
          </cell>
          <cell r="AC645" t="str">
            <v>許可しない</v>
          </cell>
          <cell r="AD645" t="str">
            <v>許可しない</v>
          </cell>
          <cell r="AE645" t="str">
            <v>許可しない</v>
          </cell>
          <cell r="AF645" t="str">
            <v>直接費</v>
          </cell>
          <cell r="AG645">
            <v>10902013</v>
          </cell>
          <cell r="AH645" t="str">
            <v>研）阿部　貴行（30-）</v>
          </cell>
          <cell r="AI645">
            <v>100</v>
          </cell>
          <cell r="AJ645">
            <v>0</v>
          </cell>
          <cell r="AK645">
            <v>0</v>
          </cell>
          <cell r="AL645">
            <v>0</v>
          </cell>
          <cell r="AM645">
            <v>0</v>
          </cell>
          <cell r="AN645">
            <v>0</v>
          </cell>
          <cell r="AO645">
            <v>100000</v>
          </cell>
          <cell r="AP645">
            <v>0</v>
          </cell>
          <cell r="AQ645">
            <v>0</v>
          </cell>
          <cell r="AR645">
            <v>100000</v>
          </cell>
        </row>
        <row r="646">
          <cell r="A646" t="str">
            <v>1717K20012宮内　清子</v>
          </cell>
          <cell r="B646" t="str">
            <v>宮内　清子</v>
          </cell>
          <cell r="C646" t="str">
            <v>2018年度</v>
          </cell>
          <cell r="D646" t="str">
            <v>（収入）学術研究助成基金助成金(科基)</v>
          </cell>
          <cell r="E646" t="str">
            <v>1717K20012</v>
          </cell>
          <cell r="F646" t="str">
            <v>（科基・分）妊娠各期における妊婦の睡眠の質の様相</v>
          </cell>
          <cell r="G646" t="str">
            <v>（科基・分）妊娠各期における妊婦の睡眠の</v>
          </cell>
          <cell r="H646" t="str">
            <v>科研費（基金）</v>
          </cell>
          <cell r="I646">
            <v>20170630</v>
          </cell>
          <cell r="J646">
            <v>20200331</v>
          </cell>
          <cell r="K646" t="str">
            <v>2017年度</v>
          </cell>
          <cell r="L646" t="str">
            <v>（支出）学術研究助成基金助成金(科基)</v>
          </cell>
          <cell r="M646" t="str">
            <v>直接経費</v>
          </cell>
          <cell r="N646" t="str">
            <v>科研費</v>
          </cell>
          <cell r="O646" t="str">
            <v>繰越有</v>
          </cell>
          <cell r="P646" t="str">
            <v>研）学術院</v>
          </cell>
          <cell r="Q646" t="str">
            <v>阿部　貴行</v>
          </cell>
          <cell r="R646" t="str">
            <v>八景キャンパス</v>
          </cell>
          <cell r="S646" t="str">
            <v>准教授</v>
          </cell>
          <cell r="W646">
            <v>20200331</v>
          </cell>
          <cell r="X646" t="str">
            <v>開始</v>
          </cell>
          <cell r="Y646" t="str">
            <v>虎谷　裕子</v>
          </cell>
          <cell r="Z646" t="str">
            <v>研究推進部（八景）（29-）</v>
          </cell>
          <cell r="AA646" t="str">
            <v>挑戦的研究（萌芽） 分担金（和洋女子大学） ※転出（和洋女子大学 2018.4.1）</v>
          </cell>
          <cell r="AB646" t="str">
            <v>17K20012</v>
          </cell>
          <cell r="AC646" t="str">
            <v>許可しない</v>
          </cell>
          <cell r="AD646" t="str">
            <v>許可しない</v>
          </cell>
          <cell r="AE646" t="str">
            <v>許可しない</v>
          </cell>
          <cell r="AF646" t="str">
            <v>直接費</v>
          </cell>
          <cell r="AG646">
            <v>10953914</v>
          </cell>
          <cell r="AH646" t="str">
            <v>研）宮内　清子（27-）（H31.3.31まで）</v>
          </cell>
          <cell r="AI646">
            <v>0</v>
          </cell>
          <cell r="AJ646">
            <v>0</v>
          </cell>
          <cell r="AK646">
            <v>0</v>
          </cell>
          <cell r="AL646">
            <v>0</v>
          </cell>
          <cell r="AM646">
            <v>0</v>
          </cell>
          <cell r="AN646">
            <v>3110000</v>
          </cell>
          <cell r="AO646">
            <v>1100000</v>
          </cell>
          <cell r="AP646">
            <v>0</v>
          </cell>
          <cell r="AQ646">
            <v>3660000</v>
          </cell>
          <cell r="AR646">
            <v>550000</v>
          </cell>
        </row>
        <row r="647">
          <cell r="A647" t="str">
            <v>1717KK0171黒滝　大翼</v>
          </cell>
          <cell r="B647" t="str">
            <v>黒滝　大翼</v>
          </cell>
          <cell r="C647" t="str">
            <v>2018年度</v>
          </cell>
          <cell r="D647" t="str">
            <v>（収入）学術研究助成基金助成金(科基)</v>
          </cell>
          <cell r="E647" t="str">
            <v>1717KK0171</v>
          </cell>
          <cell r="F647" t="str">
            <v>（科基）単球と樹状細胞の分化における網羅的クロマチン高次構造解析</v>
          </cell>
          <cell r="G647" t="str">
            <v>（科基）単球と樹状細胞の分化における網羅</v>
          </cell>
          <cell r="H647" t="str">
            <v>科研費（基金）</v>
          </cell>
          <cell r="I647">
            <v>20180401</v>
          </cell>
          <cell r="J647">
            <v>20200331</v>
          </cell>
          <cell r="K647" t="str">
            <v>2018年度</v>
          </cell>
          <cell r="L647" t="str">
            <v>（支出）学術研究助成基金助成金(科基)</v>
          </cell>
          <cell r="M647" t="str">
            <v>直接経費</v>
          </cell>
          <cell r="N647" t="str">
            <v>科研費</v>
          </cell>
          <cell r="O647" t="str">
            <v>繰越有</v>
          </cell>
          <cell r="P647" t="str">
            <v>研）学術院（福浦）</v>
          </cell>
          <cell r="Q647" t="str">
            <v>黒滝　大翼</v>
          </cell>
          <cell r="R647" t="str">
            <v>医学研究科</v>
          </cell>
          <cell r="S647" t="str">
            <v>講師</v>
          </cell>
          <cell r="W647">
            <v>20200331</v>
          </cell>
          <cell r="X647" t="str">
            <v>開始</v>
          </cell>
          <cell r="Y647" t="str">
            <v>虎谷　裕子</v>
          </cell>
          <cell r="Z647" t="str">
            <v>研究推進部（八景）（29-）</v>
          </cell>
          <cell r="AA647" t="str">
            <v>国際共同研究加速基金（国際共同研究強化）</v>
          </cell>
          <cell r="AB647" t="str">
            <v>17KK0171</v>
          </cell>
          <cell r="AC647" t="str">
            <v>許可しない</v>
          </cell>
          <cell r="AD647" t="str">
            <v>許可しない</v>
          </cell>
          <cell r="AE647" t="str">
            <v>許可しない</v>
          </cell>
          <cell r="AF647" t="str">
            <v>直接費</v>
          </cell>
          <cell r="AG647">
            <v>10952423</v>
          </cell>
          <cell r="AH647" t="str">
            <v>研）黒滝　大翼（23-）</v>
          </cell>
          <cell r="AI647">
            <v>100</v>
          </cell>
          <cell r="AJ647">
            <v>0</v>
          </cell>
          <cell r="AK647">
            <v>0</v>
          </cell>
          <cell r="AL647">
            <v>0</v>
          </cell>
          <cell r="AM647">
            <v>0</v>
          </cell>
          <cell r="AN647">
            <v>0</v>
          </cell>
          <cell r="AO647">
            <v>11100000</v>
          </cell>
          <cell r="AP647">
            <v>0</v>
          </cell>
          <cell r="AQ647">
            <v>0</v>
          </cell>
          <cell r="AR647">
            <v>11100000</v>
          </cell>
        </row>
        <row r="648">
          <cell r="A648" t="str">
            <v>1717KT0062土屋　慶子</v>
          </cell>
          <cell r="B648" t="str">
            <v>土屋　慶子</v>
          </cell>
          <cell r="C648" t="str">
            <v>2018年度</v>
          </cell>
          <cell r="D648" t="str">
            <v>（収入）学術研究助成基金助成金(科基)</v>
          </cell>
          <cell r="E648" t="str">
            <v>1717KT0062</v>
          </cell>
          <cell r="F648" t="str">
            <v>（科基）注視する目・見つめ合う目:救急医療のマルチモーダル分析国際共同研究</v>
          </cell>
          <cell r="G648" t="str">
            <v>（科基）注視する目・見つめ合う目:救急医</v>
          </cell>
          <cell r="H648" t="str">
            <v>科研費（基金）</v>
          </cell>
          <cell r="I648">
            <v>20170718</v>
          </cell>
          <cell r="J648">
            <v>20210331</v>
          </cell>
          <cell r="K648" t="str">
            <v>2017年度</v>
          </cell>
          <cell r="L648" t="str">
            <v>（支出）学術研究助成基金助成金(科基)</v>
          </cell>
          <cell r="M648" t="str">
            <v>直接経費</v>
          </cell>
          <cell r="N648" t="str">
            <v>科研費</v>
          </cell>
          <cell r="O648" t="str">
            <v>繰越有</v>
          </cell>
          <cell r="P648" t="str">
            <v>研）学術院</v>
          </cell>
          <cell r="Q648" t="str">
            <v>土屋　慶子</v>
          </cell>
          <cell r="R648" t="str">
            <v>八景キャンパス</v>
          </cell>
          <cell r="S648" t="str">
            <v>准教授</v>
          </cell>
          <cell r="W648">
            <v>20210331</v>
          </cell>
          <cell r="X648" t="str">
            <v>開始</v>
          </cell>
          <cell r="Y648" t="str">
            <v>虎谷　裕子</v>
          </cell>
          <cell r="Z648" t="str">
            <v>研究推進部（八景）（29-）</v>
          </cell>
          <cell r="AA648" t="str">
            <v>基盤研究(B)</v>
          </cell>
          <cell r="AB648" t="str">
            <v>17KT0062</v>
          </cell>
          <cell r="AC648" t="str">
            <v>許可しない</v>
          </cell>
          <cell r="AD648" t="str">
            <v>許可しない</v>
          </cell>
          <cell r="AE648" t="str">
            <v>許可しない</v>
          </cell>
          <cell r="AF648" t="str">
            <v>直接費</v>
          </cell>
          <cell r="AG648">
            <v>10901019</v>
          </cell>
          <cell r="AH648" t="str">
            <v>研）土屋　慶子（29-）</v>
          </cell>
          <cell r="AI648">
            <v>100</v>
          </cell>
          <cell r="AJ648">
            <v>0</v>
          </cell>
          <cell r="AK648">
            <v>0</v>
          </cell>
          <cell r="AL648">
            <v>0</v>
          </cell>
          <cell r="AM648">
            <v>0</v>
          </cell>
          <cell r="AN648">
            <v>1175115</v>
          </cell>
          <cell r="AO648">
            <v>2700000</v>
          </cell>
          <cell r="AP648">
            <v>0</v>
          </cell>
          <cell r="AQ648">
            <v>150000</v>
          </cell>
          <cell r="AR648">
            <v>3725115</v>
          </cell>
        </row>
        <row r="649">
          <cell r="A649" t="str">
            <v>1717KT0062中村　京太</v>
          </cell>
          <cell r="B649" t="str">
            <v>中村　京太</v>
          </cell>
          <cell r="C649" t="str">
            <v>2018年度</v>
          </cell>
          <cell r="D649" t="str">
            <v>（収入）学術研究助成基金助成金(科基)</v>
          </cell>
          <cell r="E649" t="str">
            <v>1717KT0062</v>
          </cell>
          <cell r="F649" t="str">
            <v>（科基）注視する目・見つめ合う目:救急医療のマルチモーダル分析国際共同研究</v>
          </cell>
          <cell r="G649" t="str">
            <v>（科基）注視する目・見つめ合う目:救急医</v>
          </cell>
          <cell r="H649" t="str">
            <v>科研費（基金）</v>
          </cell>
          <cell r="I649">
            <v>20170718</v>
          </cell>
          <cell r="J649">
            <v>20210331</v>
          </cell>
          <cell r="K649" t="str">
            <v>2017年度</v>
          </cell>
          <cell r="L649" t="str">
            <v>（支出）学術研究助成基金助成金(科基)</v>
          </cell>
          <cell r="M649" t="str">
            <v>直接経費</v>
          </cell>
          <cell r="N649" t="str">
            <v>科研費</v>
          </cell>
          <cell r="O649" t="str">
            <v>繰越有</v>
          </cell>
          <cell r="P649" t="str">
            <v>研）学術院</v>
          </cell>
          <cell r="Q649" t="str">
            <v>土屋　慶子</v>
          </cell>
          <cell r="R649" t="str">
            <v>八景キャンパス</v>
          </cell>
          <cell r="S649" t="str">
            <v>准教授</v>
          </cell>
          <cell r="W649">
            <v>20210331</v>
          </cell>
          <cell r="X649" t="str">
            <v>開始</v>
          </cell>
          <cell r="Y649" t="str">
            <v>虎谷　裕子</v>
          </cell>
          <cell r="Z649" t="str">
            <v>研究推進部（八景）（29-）</v>
          </cell>
          <cell r="AA649" t="str">
            <v>基盤研究(B)</v>
          </cell>
          <cell r="AB649" t="str">
            <v>17KT0062</v>
          </cell>
          <cell r="AC649" t="str">
            <v>許可しない</v>
          </cell>
          <cell r="AD649" t="str">
            <v>許可しない</v>
          </cell>
          <cell r="AE649" t="str">
            <v>許可しない</v>
          </cell>
          <cell r="AF649" t="str">
            <v>直接費</v>
          </cell>
          <cell r="AG649">
            <v>11005005</v>
          </cell>
          <cell r="AH649" t="str">
            <v>病）中村　京太（28-）</v>
          </cell>
          <cell r="AI649">
            <v>0</v>
          </cell>
          <cell r="AJ649">
            <v>0</v>
          </cell>
          <cell r="AK649">
            <v>0</v>
          </cell>
          <cell r="AL649">
            <v>0</v>
          </cell>
          <cell r="AM649">
            <v>0</v>
          </cell>
          <cell r="AN649">
            <v>200000</v>
          </cell>
          <cell r="AO649">
            <v>0</v>
          </cell>
          <cell r="AP649">
            <v>150000</v>
          </cell>
          <cell r="AQ649">
            <v>0</v>
          </cell>
          <cell r="AR649">
            <v>350000</v>
          </cell>
        </row>
        <row r="650">
          <cell r="A650" t="str">
            <v>1717KT0101森次　圭</v>
          </cell>
          <cell r="B650" t="str">
            <v>森次　圭</v>
          </cell>
          <cell r="C650" t="str">
            <v>2018年度</v>
          </cell>
          <cell r="D650" t="str">
            <v>（収入）学術研究助成基金助成金(科基)</v>
          </cell>
          <cell r="E650" t="str">
            <v>1717KT0101</v>
          </cell>
          <cell r="F650" t="str">
            <v>（科基・分）酵素反応のボトルネックを探る：反応経路サンプリングによる計算と実験による検証</v>
          </cell>
          <cell r="G650" t="str">
            <v>（科基・分）酵素反応のボトルネックを探る</v>
          </cell>
          <cell r="H650" t="str">
            <v>科研費（基金）</v>
          </cell>
          <cell r="I650">
            <v>20180401</v>
          </cell>
          <cell r="J650">
            <v>20200331</v>
          </cell>
          <cell r="K650" t="str">
            <v>2018年度</v>
          </cell>
          <cell r="L650" t="str">
            <v>（支出）学術研究助成基金助成金(科基)</v>
          </cell>
          <cell r="M650" t="str">
            <v>直接経費</v>
          </cell>
          <cell r="N650" t="str">
            <v>科研費</v>
          </cell>
          <cell r="O650" t="str">
            <v>繰越有</v>
          </cell>
          <cell r="P650" t="str">
            <v>客）客員教員等</v>
          </cell>
          <cell r="Q650" t="str">
            <v>森次　圭</v>
          </cell>
          <cell r="R650" t="str">
            <v>鶴見キャンパス</v>
          </cell>
          <cell r="S650" t="str">
            <v>特任准教授</v>
          </cell>
          <cell r="W650">
            <v>20200331</v>
          </cell>
          <cell r="X650" t="str">
            <v>開始</v>
          </cell>
          <cell r="Y650" t="str">
            <v>虎谷　裕子</v>
          </cell>
          <cell r="Z650" t="str">
            <v>研究推進部（八景）（29-）</v>
          </cell>
          <cell r="AA650" t="str">
            <v>基盤研究(C) 分担金（日本医科大学）</v>
          </cell>
          <cell r="AB650" t="str">
            <v>17KT0101</v>
          </cell>
          <cell r="AC650" t="str">
            <v>許可しない</v>
          </cell>
          <cell r="AD650" t="str">
            <v>許可しない</v>
          </cell>
          <cell r="AE650" t="str">
            <v>許可しない</v>
          </cell>
          <cell r="AF650" t="str">
            <v>直接費</v>
          </cell>
          <cell r="AG650">
            <v>11302050</v>
          </cell>
          <cell r="AH650" t="str">
            <v>客）森次　圭（25-）</v>
          </cell>
          <cell r="AI650">
            <v>100</v>
          </cell>
          <cell r="AJ650">
            <v>0</v>
          </cell>
          <cell r="AK650">
            <v>0</v>
          </cell>
          <cell r="AL650">
            <v>0</v>
          </cell>
          <cell r="AM650">
            <v>0</v>
          </cell>
          <cell r="AN650">
            <v>0</v>
          </cell>
          <cell r="AO650">
            <v>200000</v>
          </cell>
          <cell r="AP650">
            <v>0</v>
          </cell>
          <cell r="AQ650">
            <v>0</v>
          </cell>
          <cell r="AR650">
            <v>200000</v>
          </cell>
        </row>
        <row r="651">
          <cell r="A651" t="str">
            <v>1818K00046有馬　斉</v>
          </cell>
          <cell r="B651" t="str">
            <v>有馬　斉</v>
          </cell>
          <cell r="C651" t="str">
            <v>2018年度</v>
          </cell>
          <cell r="D651" t="str">
            <v>（収入）学術研究助成基金助成金(科基)</v>
          </cell>
          <cell r="E651" t="str">
            <v>1818K00046</v>
          </cell>
          <cell r="F651" t="str">
            <v>（科基）医療におけるラショニングと差別に関する倫理学研究</v>
          </cell>
          <cell r="G651" t="str">
            <v>（科基）医療におけるラショニングと差別に</v>
          </cell>
          <cell r="H651" t="str">
            <v>科研費（基金）</v>
          </cell>
          <cell r="I651">
            <v>20180401</v>
          </cell>
          <cell r="J651">
            <v>20210331</v>
          </cell>
          <cell r="K651" t="str">
            <v>2018年度</v>
          </cell>
          <cell r="L651" t="str">
            <v>（支出）学術研究助成基金助成金(科基)</v>
          </cell>
          <cell r="M651" t="str">
            <v>直接経費</v>
          </cell>
          <cell r="N651" t="str">
            <v>科研費</v>
          </cell>
          <cell r="O651" t="str">
            <v>繰越有</v>
          </cell>
          <cell r="P651" t="str">
            <v>研）学術院</v>
          </cell>
          <cell r="Q651" t="str">
            <v>有馬　斉</v>
          </cell>
          <cell r="R651" t="str">
            <v>八景キャンパス</v>
          </cell>
          <cell r="S651" t="str">
            <v>准教授</v>
          </cell>
          <cell r="W651">
            <v>20210331</v>
          </cell>
          <cell r="X651" t="str">
            <v>開始</v>
          </cell>
          <cell r="Y651" t="str">
            <v>虎谷　裕子</v>
          </cell>
          <cell r="Z651" t="str">
            <v>研究推進部（八景）（29-）</v>
          </cell>
          <cell r="AA651" t="str">
            <v>基盤研究(C)</v>
          </cell>
          <cell r="AB651" t="str">
            <v>18K00046</v>
          </cell>
          <cell r="AC651" t="str">
            <v>許可しない</v>
          </cell>
          <cell r="AD651" t="str">
            <v>許可しない</v>
          </cell>
          <cell r="AE651" t="str">
            <v>許可しない</v>
          </cell>
          <cell r="AF651" t="str">
            <v>直接費</v>
          </cell>
          <cell r="AG651">
            <v>10901279</v>
          </cell>
          <cell r="AH651" t="str">
            <v>研）有馬　斉（24-）</v>
          </cell>
          <cell r="AI651">
            <v>100</v>
          </cell>
          <cell r="AJ651">
            <v>0</v>
          </cell>
          <cell r="AK651">
            <v>0</v>
          </cell>
          <cell r="AL651">
            <v>0</v>
          </cell>
          <cell r="AM651">
            <v>0</v>
          </cell>
          <cell r="AN651">
            <v>0</v>
          </cell>
          <cell r="AO651">
            <v>1200000</v>
          </cell>
          <cell r="AP651">
            <v>0</v>
          </cell>
          <cell r="AQ651">
            <v>0</v>
          </cell>
          <cell r="AR651">
            <v>1200000</v>
          </cell>
        </row>
        <row r="652">
          <cell r="A652" t="str">
            <v>1818K00297庄司　達也</v>
          </cell>
          <cell r="B652" t="str">
            <v>庄司　達也</v>
          </cell>
          <cell r="C652" t="str">
            <v>2018年度</v>
          </cell>
          <cell r="D652" t="str">
            <v>（収入）学術研究助成基金助成金(科基)</v>
          </cell>
          <cell r="E652" t="str">
            <v>1818K00297</v>
          </cell>
          <cell r="F652" t="str">
            <v>（科基・分）1910～30年代の文化メディアにおける日中相互表象の形成と展開</v>
          </cell>
          <cell r="G652" t="str">
            <v>（科基・分）1910～30年代の文化メディアに</v>
          </cell>
          <cell r="H652" t="str">
            <v>科研費（基金）</v>
          </cell>
          <cell r="I652">
            <v>20180401</v>
          </cell>
          <cell r="J652">
            <v>20210331</v>
          </cell>
          <cell r="K652" t="str">
            <v>2018年度</v>
          </cell>
          <cell r="L652" t="str">
            <v>（支出）学術研究助成基金助成金(科基)</v>
          </cell>
          <cell r="M652" t="str">
            <v>直接経費</v>
          </cell>
          <cell r="N652" t="str">
            <v>科研費</v>
          </cell>
          <cell r="O652" t="str">
            <v>繰越有</v>
          </cell>
          <cell r="P652" t="str">
            <v>研）学術院</v>
          </cell>
          <cell r="Q652" t="str">
            <v>庄司　達也</v>
          </cell>
          <cell r="R652" t="str">
            <v>八景キャンパス</v>
          </cell>
          <cell r="S652" t="str">
            <v>教授</v>
          </cell>
          <cell r="W652">
            <v>20210331</v>
          </cell>
          <cell r="X652" t="str">
            <v>開始</v>
          </cell>
          <cell r="Y652" t="str">
            <v>虎谷　裕子</v>
          </cell>
          <cell r="Z652" t="str">
            <v>研究推進部（八景）（29-）</v>
          </cell>
          <cell r="AA652" t="str">
            <v>基盤研究(C) 分担金（明治学院大学）</v>
          </cell>
          <cell r="AB652" t="str">
            <v>18K00297</v>
          </cell>
          <cell r="AC652" t="str">
            <v>許可しない</v>
          </cell>
          <cell r="AD652" t="str">
            <v>許可しない</v>
          </cell>
          <cell r="AE652" t="str">
            <v>許可しない</v>
          </cell>
          <cell r="AF652" t="str">
            <v>直接費</v>
          </cell>
          <cell r="AG652">
            <v>10901315</v>
          </cell>
          <cell r="AH652" t="str">
            <v>研）庄司　達也（28-）</v>
          </cell>
          <cell r="AI652">
            <v>100</v>
          </cell>
          <cell r="AJ652">
            <v>0</v>
          </cell>
          <cell r="AK652">
            <v>0</v>
          </cell>
          <cell r="AL652">
            <v>0</v>
          </cell>
          <cell r="AM652">
            <v>0</v>
          </cell>
          <cell r="AN652">
            <v>0</v>
          </cell>
          <cell r="AO652">
            <v>250000</v>
          </cell>
          <cell r="AP652">
            <v>0</v>
          </cell>
          <cell r="AQ652">
            <v>0</v>
          </cell>
          <cell r="AR652">
            <v>250000</v>
          </cell>
        </row>
        <row r="653">
          <cell r="A653" t="str">
            <v>1818K00342庄司　達也</v>
          </cell>
          <cell r="B653" t="str">
            <v>庄司　達也</v>
          </cell>
          <cell r="C653" t="str">
            <v>2018年度</v>
          </cell>
          <cell r="D653" t="str">
            <v>（収入）学術研究助成基金助成金(科基)</v>
          </cell>
          <cell r="E653" t="str">
            <v>1818K00342</v>
          </cell>
          <cell r="F653" t="str">
            <v>（科基・分）「折口信夫旧蔵資料の分析・評価とその成果活用による同時代文学の資料学的研究」</v>
          </cell>
          <cell r="G653" t="str">
            <v>（科基・分）「折口信夫旧蔵資料の分析・評</v>
          </cell>
          <cell r="H653" t="str">
            <v>科研費（基金）</v>
          </cell>
          <cell r="I653">
            <v>20180401</v>
          </cell>
          <cell r="J653">
            <v>20210331</v>
          </cell>
          <cell r="K653" t="str">
            <v>2018年度</v>
          </cell>
          <cell r="L653" t="str">
            <v>（支出）学術研究助成基金助成金(科基)</v>
          </cell>
          <cell r="M653" t="str">
            <v>直接経費</v>
          </cell>
          <cell r="N653" t="str">
            <v>科研費</v>
          </cell>
          <cell r="O653" t="str">
            <v>繰越有</v>
          </cell>
          <cell r="P653" t="str">
            <v>研）学術院</v>
          </cell>
          <cell r="Q653" t="str">
            <v>庄司　達也</v>
          </cell>
          <cell r="R653" t="str">
            <v>八景キャンパス</v>
          </cell>
          <cell r="S653" t="str">
            <v>教授</v>
          </cell>
          <cell r="W653">
            <v>20210331</v>
          </cell>
          <cell r="X653" t="str">
            <v>開始</v>
          </cell>
          <cell r="Y653" t="str">
            <v>虎谷　裕子</v>
          </cell>
          <cell r="Z653" t="str">
            <v>研究推進部（八景）（29-）</v>
          </cell>
          <cell r="AA653" t="str">
            <v>基盤研究(C) 分担金（岩手県立大学盛岡短期大学部）</v>
          </cell>
          <cell r="AB653" t="str">
            <v>18K00342</v>
          </cell>
          <cell r="AC653" t="str">
            <v>許可しない</v>
          </cell>
          <cell r="AD653" t="str">
            <v>許可しない</v>
          </cell>
          <cell r="AE653" t="str">
            <v>許可しない</v>
          </cell>
          <cell r="AF653" t="str">
            <v>直接費</v>
          </cell>
          <cell r="AG653">
            <v>10901315</v>
          </cell>
          <cell r="AH653" t="str">
            <v>研）庄司　達也（28-）</v>
          </cell>
          <cell r="AI653">
            <v>100</v>
          </cell>
          <cell r="AJ653">
            <v>0</v>
          </cell>
          <cell r="AK653">
            <v>0</v>
          </cell>
          <cell r="AL653">
            <v>0</v>
          </cell>
          <cell r="AM653">
            <v>0</v>
          </cell>
          <cell r="AN653">
            <v>0</v>
          </cell>
          <cell r="AO653">
            <v>250000</v>
          </cell>
          <cell r="AP653">
            <v>0</v>
          </cell>
          <cell r="AQ653">
            <v>0</v>
          </cell>
          <cell r="AR653">
            <v>250000</v>
          </cell>
        </row>
        <row r="654">
          <cell r="A654" t="str">
            <v>1818K01286瀬田　真</v>
          </cell>
          <cell r="B654" t="str">
            <v>瀬田　真</v>
          </cell>
          <cell r="C654" t="str">
            <v>2018年度</v>
          </cell>
          <cell r="D654" t="str">
            <v>（収入）学術研究助成基金助成金(科基)</v>
          </cell>
          <cell r="E654" t="str">
            <v>1818K01286</v>
          </cell>
          <cell r="F654" t="str">
            <v>（科基・分）国際テロリズムの未然防止に関する国際法枠組</v>
          </cell>
          <cell r="G654" t="str">
            <v>（科基・分）国際テロリズムの未然防止に関</v>
          </cell>
          <cell r="H654" t="str">
            <v>科研費（基金）</v>
          </cell>
          <cell r="I654">
            <v>20180401</v>
          </cell>
          <cell r="J654">
            <v>20210331</v>
          </cell>
          <cell r="K654" t="str">
            <v>2018年度</v>
          </cell>
          <cell r="L654" t="str">
            <v>（支出）学術研究助成基金助成金(科基)</v>
          </cell>
          <cell r="M654" t="str">
            <v>直接経費</v>
          </cell>
          <cell r="N654" t="str">
            <v>科研費</v>
          </cell>
          <cell r="O654" t="str">
            <v>繰越有</v>
          </cell>
          <cell r="P654" t="str">
            <v>研）学術院</v>
          </cell>
          <cell r="Q654" t="str">
            <v>瀬田　真</v>
          </cell>
          <cell r="R654" t="str">
            <v>八景キャンパス</v>
          </cell>
          <cell r="S654" t="str">
            <v>准教授</v>
          </cell>
          <cell r="W654">
            <v>20210331</v>
          </cell>
          <cell r="X654" t="str">
            <v>開始</v>
          </cell>
          <cell r="Y654" t="str">
            <v>虎谷　裕子</v>
          </cell>
          <cell r="Z654" t="str">
            <v>研究推進部（八景）（29-）</v>
          </cell>
          <cell r="AA654" t="str">
            <v>基盤研究(C) 分担金（名古屋学院大学）</v>
          </cell>
          <cell r="AB654" t="str">
            <v>18K01286</v>
          </cell>
          <cell r="AC654" t="str">
            <v>許可しない</v>
          </cell>
          <cell r="AD654" t="str">
            <v>許可しない</v>
          </cell>
          <cell r="AE654" t="str">
            <v>許可しない</v>
          </cell>
          <cell r="AF654" t="str">
            <v>直接費</v>
          </cell>
          <cell r="AG654">
            <v>10901310</v>
          </cell>
          <cell r="AH654" t="str">
            <v>研）瀬田　真（27-）</v>
          </cell>
          <cell r="AI654">
            <v>100</v>
          </cell>
          <cell r="AJ654">
            <v>0</v>
          </cell>
          <cell r="AK654">
            <v>0</v>
          </cell>
          <cell r="AL654">
            <v>0</v>
          </cell>
          <cell r="AM654">
            <v>0</v>
          </cell>
          <cell r="AN654">
            <v>0</v>
          </cell>
          <cell r="AO654">
            <v>100000</v>
          </cell>
          <cell r="AP654">
            <v>0</v>
          </cell>
          <cell r="AQ654">
            <v>0</v>
          </cell>
          <cell r="AR654">
            <v>100000</v>
          </cell>
        </row>
        <row r="655">
          <cell r="A655" t="str">
            <v>1818K01319白石　小百合</v>
          </cell>
          <cell r="B655" t="str">
            <v>白石　小百合</v>
          </cell>
          <cell r="C655" t="str">
            <v>2018年度</v>
          </cell>
          <cell r="D655" t="str">
            <v>（収入）学術研究助成基金助成金(科基)</v>
          </cell>
          <cell r="E655" t="str">
            <v>1818K01319</v>
          </cell>
          <cell r="F655" t="str">
            <v>（科基・分）テキスト・マイニングを用いた組織文化による不祥事の責任・抑止理論研究</v>
          </cell>
          <cell r="G655" t="str">
            <v>（科基・分）テキスト・マイニングを用いた</v>
          </cell>
          <cell r="H655" t="str">
            <v>科研費（基金）</v>
          </cell>
          <cell r="I655">
            <v>20180401</v>
          </cell>
          <cell r="J655">
            <v>20210331</v>
          </cell>
          <cell r="K655" t="str">
            <v>2018年度</v>
          </cell>
          <cell r="L655" t="str">
            <v>（支出）学術研究助成基金助成金(科基)</v>
          </cell>
          <cell r="M655" t="str">
            <v>直接経費</v>
          </cell>
          <cell r="N655" t="str">
            <v>科研費</v>
          </cell>
          <cell r="O655" t="str">
            <v>繰越有</v>
          </cell>
          <cell r="P655" t="str">
            <v>研）学術院</v>
          </cell>
          <cell r="Q655" t="str">
            <v>白石　小百合</v>
          </cell>
          <cell r="R655" t="str">
            <v>八景キャンパス</v>
          </cell>
          <cell r="S655" t="str">
            <v>教授</v>
          </cell>
          <cell r="W655">
            <v>20210331</v>
          </cell>
          <cell r="X655" t="str">
            <v>開始</v>
          </cell>
          <cell r="Y655" t="str">
            <v>虎谷　裕子</v>
          </cell>
          <cell r="Z655" t="str">
            <v>研究推進部（八景）（29-）</v>
          </cell>
          <cell r="AA655" t="str">
            <v>基盤研究(C) 分担金（首都大学東京）</v>
          </cell>
          <cell r="AB655" t="str">
            <v>18K01319</v>
          </cell>
          <cell r="AC655" t="str">
            <v>許可しない</v>
          </cell>
          <cell r="AD655" t="str">
            <v>許可しない</v>
          </cell>
          <cell r="AE655" t="str">
            <v>許可しない</v>
          </cell>
          <cell r="AF655" t="str">
            <v>直接費</v>
          </cell>
          <cell r="AG655">
            <v>10901236</v>
          </cell>
          <cell r="AH655" t="str">
            <v>研）白石　小百合（19-）</v>
          </cell>
          <cell r="AI655">
            <v>100</v>
          </cell>
          <cell r="AJ655">
            <v>0</v>
          </cell>
          <cell r="AK655">
            <v>0</v>
          </cell>
          <cell r="AL655">
            <v>0</v>
          </cell>
          <cell r="AM655">
            <v>0</v>
          </cell>
          <cell r="AN655">
            <v>0</v>
          </cell>
          <cell r="AO655">
            <v>180000</v>
          </cell>
          <cell r="AP655">
            <v>0</v>
          </cell>
          <cell r="AQ655">
            <v>0</v>
          </cell>
          <cell r="AR655">
            <v>180000</v>
          </cell>
        </row>
        <row r="656">
          <cell r="A656" t="str">
            <v>1818K01614大塚　章弘</v>
          </cell>
          <cell r="B656" t="str">
            <v>大塚　章弘</v>
          </cell>
          <cell r="C656" t="str">
            <v>2018年度</v>
          </cell>
          <cell r="D656" t="str">
            <v>（収入）学術研究助成基金助成金(科基)</v>
          </cell>
          <cell r="E656" t="str">
            <v>1818K01614</v>
          </cell>
          <cell r="F656" t="str">
            <v>（科基）高速交通ネットワークの地域経済効果に関する実証研究</v>
          </cell>
          <cell r="G656" t="str">
            <v>（科基）高速交通ネットワークの地域経済効</v>
          </cell>
          <cell r="H656" t="str">
            <v>科研費（基金）</v>
          </cell>
          <cell r="I656">
            <v>20180401</v>
          </cell>
          <cell r="J656">
            <v>20210331</v>
          </cell>
          <cell r="K656" t="str">
            <v>2018年度</v>
          </cell>
          <cell r="L656" t="str">
            <v>（支出）学術研究助成基金助成金(科基)</v>
          </cell>
          <cell r="M656" t="str">
            <v>直接経費</v>
          </cell>
          <cell r="N656" t="str">
            <v>科研費</v>
          </cell>
          <cell r="O656" t="str">
            <v>繰越有</v>
          </cell>
          <cell r="P656" t="str">
            <v>研）学術院</v>
          </cell>
          <cell r="Q656" t="str">
            <v>大塚　章弘</v>
          </cell>
          <cell r="R656" t="str">
            <v>八景キャンパス</v>
          </cell>
          <cell r="S656" t="str">
            <v>准教授</v>
          </cell>
          <cell r="W656">
            <v>20210331</v>
          </cell>
          <cell r="X656" t="str">
            <v>開始</v>
          </cell>
          <cell r="Y656" t="str">
            <v>虎谷　裕子</v>
          </cell>
          <cell r="Z656" t="str">
            <v>研究推進部（八景）（29-）</v>
          </cell>
          <cell r="AA656" t="str">
            <v>基盤研究(C)</v>
          </cell>
          <cell r="AB656" t="str">
            <v>18K01614</v>
          </cell>
          <cell r="AC656" t="str">
            <v>許可しない</v>
          </cell>
          <cell r="AD656" t="str">
            <v>許可しない</v>
          </cell>
          <cell r="AE656" t="str">
            <v>許可しない</v>
          </cell>
          <cell r="AF656" t="str">
            <v>直接費</v>
          </cell>
          <cell r="AG656">
            <v>10901316</v>
          </cell>
          <cell r="AH656" t="str">
            <v>研）大塚　章弘（28-）</v>
          </cell>
          <cell r="AI656">
            <v>100</v>
          </cell>
          <cell r="AJ656">
            <v>0</v>
          </cell>
          <cell r="AK656">
            <v>0</v>
          </cell>
          <cell r="AL656">
            <v>0</v>
          </cell>
          <cell r="AM656">
            <v>0</v>
          </cell>
          <cell r="AN656">
            <v>0</v>
          </cell>
          <cell r="AO656">
            <v>2300000</v>
          </cell>
          <cell r="AP656">
            <v>0</v>
          </cell>
          <cell r="AQ656">
            <v>0</v>
          </cell>
          <cell r="AR656">
            <v>2300000</v>
          </cell>
        </row>
        <row r="657">
          <cell r="A657" t="str">
            <v>1818K01839岩佐　朋子</v>
          </cell>
          <cell r="B657" t="str">
            <v>岩佐　朋子</v>
          </cell>
          <cell r="C657" t="str">
            <v>2018年度</v>
          </cell>
          <cell r="D657" t="str">
            <v>（収入）学術研究助成基金助成金(科基)</v>
          </cell>
          <cell r="E657" t="str">
            <v>1818K01839</v>
          </cell>
          <cell r="F657" t="str">
            <v>（科基）企業の境界の決定要因：小幅染織物製造業における産業ライフサイクルと企業の能力</v>
          </cell>
          <cell r="G657" t="str">
            <v>（科基）企業の境界の決定要因：小幅染織物</v>
          </cell>
          <cell r="H657" t="str">
            <v>科研費（基金）</v>
          </cell>
          <cell r="I657">
            <v>20180401</v>
          </cell>
          <cell r="J657">
            <v>20210331</v>
          </cell>
          <cell r="K657" t="str">
            <v>2018年度</v>
          </cell>
          <cell r="L657" t="str">
            <v>（支出）学術研究助成基金助成金(科基)</v>
          </cell>
          <cell r="M657" t="str">
            <v>直接経費</v>
          </cell>
          <cell r="N657" t="str">
            <v>科研費</v>
          </cell>
          <cell r="O657" t="str">
            <v>繰越有</v>
          </cell>
          <cell r="P657" t="str">
            <v>研）学術院</v>
          </cell>
          <cell r="Q657" t="str">
            <v>岩佐（大橋）　朋子</v>
          </cell>
          <cell r="R657" t="str">
            <v>八景キャンパス</v>
          </cell>
          <cell r="S657" t="str">
            <v>准教授</v>
          </cell>
          <cell r="W657">
            <v>20210331</v>
          </cell>
          <cell r="X657" t="str">
            <v>開始</v>
          </cell>
          <cell r="Y657" t="str">
            <v>虎谷　裕子</v>
          </cell>
          <cell r="Z657" t="str">
            <v>研究推進部（八景）（29-）</v>
          </cell>
          <cell r="AA657" t="str">
            <v>基盤研究(C)</v>
          </cell>
          <cell r="AB657" t="str">
            <v>18K01839</v>
          </cell>
          <cell r="AC657" t="str">
            <v>許可しない</v>
          </cell>
          <cell r="AD657" t="str">
            <v>許可しない</v>
          </cell>
          <cell r="AE657" t="str">
            <v>許可しない</v>
          </cell>
          <cell r="AF657" t="str">
            <v>直接費</v>
          </cell>
          <cell r="AG657">
            <v>10901007</v>
          </cell>
          <cell r="AH657" t="str">
            <v>研）岩佐（大橋）　朋子</v>
          </cell>
          <cell r="AI657">
            <v>100</v>
          </cell>
          <cell r="AJ657">
            <v>0</v>
          </cell>
          <cell r="AK657">
            <v>0</v>
          </cell>
          <cell r="AL657">
            <v>0</v>
          </cell>
          <cell r="AM657">
            <v>0</v>
          </cell>
          <cell r="AN657">
            <v>0</v>
          </cell>
          <cell r="AO657">
            <v>1300000</v>
          </cell>
          <cell r="AP657">
            <v>0</v>
          </cell>
          <cell r="AQ657">
            <v>0</v>
          </cell>
          <cell r="AR657">
            <v>1300000</v>
          </cell>
        </row>
        <row r="658">
          <cell r="A658" t="str">
            <v>1818K01881柴田　典子</v>
          </cell>
          <cell r="B658" t="str">
            <v>柴田　典子</v>
          </cell>
          <cell r="C658" t="str">
            <v>2018年度</v>
          </cell>
          <cell r="D658" t="str">
            <v>（収入）学術研究助成基金助成金(科基)</v>
          </cell>
          <cell r="E658" t="str">
            <v>1818K01881</v>
          </cell>
          <cell r="F658" t="str">
            <v>（科基）消費者の自己表現と自発的ブランディングの理論と実証</v>
          </cell>
          <cell r="G658" t="str">
            <v>（科基）消費者の自己表現と自発的ブランデ</v>
          </cell>
          <cell r="H658" t="str">
            <v>科研費（基金）</v>
          </cell>
          <cell r="I658">
            <v>20180401</v>
          </cell>
          <cell r="J658">
            <v>20220331</v>
          </cell>
          <cell r="K658" t="str">
            <v>2018年度</v>
          </cell>
          <cell r="L658" t="str">
            <v>（支出）学術研究助成基金助成金(科基)</v>
          </cell>
          <cell r="M658" t="str">
            <v>直接経費</v>
          </cell>
          <cell r="N658" t="str">
            <v>科研費</v>
          </cell>
          <cell r="O658" t="str">
            <v>繰越有</v>
          </cell>
          <cell r="P658" t="str">
            <v>研）学術院</v>
          </cell>
          <cell r="Q658" t="str">
            <v>柴田　典子</v>
          </cell>
          <cell r="R658" t="str">
            <v>八景キャンパス</v>
          </cell>
          <cell r="S658" t="str">
            <v>准教授</v>
          </cell>
          <cell r="W658">
            <v>20220331</v>
          </cell>
          <cell r="X658" t="str">
            <v>開始</v>
          </cell>
          <cell r="Y658" t="str">
            <v>虎谷　裕子</v>
          </cell>
          <cell r="Z658" t="str">
            <v>研究推進部（八景）（29-）</v>
          </cell>
          <cell r="AA658" t="str">
            <v>基盤研究(C)</v>
          </cell>
          <cell r="AB658" t="str">
            <v>18K01881</v>
          </cell>
          <cell r="AC658" t="str">
            <v>許可しない</v>
          </cell>
          <cell r="AD658" t="str">
            <v>許可しない</v>
          </cell>
          <cell r="AE658" t="str">
            <v>許可しない</v>
          </cell>
          <cell r="AF658" t="str">
            <v>直接費</v>
          </cell>
          <cell r="AG658">
            <v>10901010</v>
          </cell>
          <cell r="AH658" t="str">
            <v>研）柴田　典子</v>
          </cell>
          <cell r="AI658">
            <v>100</v>
          </cell>
          <cell r="AJ658">
            <v>0</v>
          </cell>
          <cell r="AK658">
            <v>0</v>
          </cell>
          <cell r="AL658">
            <v>0</v>
          </cell>
          <cell r="AM658">
            <v>0</v>
          </cell>
          <cell r="AN658">
            <v>0</v>
          </cell>
          <cell r="AO658">
            <v>1000000</v>
          </cell>
          <cell r="AP658">
            <v>0</v>
          </cell>
          <cell r="AQ658">
            <v>400000</v>
          </cell>
          <cell r="AR658">
            <v>600000</v>
          </cell>
        </row>
        <row r="659">
          <cell r="A659" t="str">
            <v>1818K01912張　櫻馨</v>
          </cell>
          <cell r="B659" t="str">
            <v>張　櫻馨</v>
          </cell>
          <cell r="C659" t="str">
            <v>2018年度</v>
          </cell>
          <cell r="D659" t="str">
            <v>（収入）学術研究助成基金助成金(科基)</v>
          </cell>
          <cell r="E659" t="str">
            <v>1818K01912</v>
          </cell>
          <cell r="F659" t="str">
            <v>（科基）のれんの減損開示情報の実態とその影響</v>
          </cell>
          <cell r="G659" t="str">
            <v>（科基）のれんの減損開示情報の実態とその</v>
          </cell>
          <cell r="H659" t="str">
            <v>科研費（基金）</v>
          </cell>
          <cell r="I659">
            <v>20180401</v>
          </cell>
          <cell r="J659">
            <v>20220331</v>
          </cell>
          <cell r="K659" t="str">
            <v>2018年度</v>
          </cell>
          <cell r="L659" t="str">
            <v>（支出）学術研究助成基金助成金(科基)</v>
          </cell>
          <cell r="M659" t="str">
            <v>直接経費</v>
          </cell>
          <cell r="N659" t="str">
            <v>科研費</v>
          </cell>
          <cell r="O659" t="str">
            <v>繰越有</v>
          </cell>
          <cell r="P659" t="str">
            <v>研）学術院</v>
          </cell>
          <cell r="Q659" t="str">
            <v>張　櫻馨</v>
          </cell>
          <cell r="R659" t="str">
            <v>八景キャンパス</v>
          </cell>
          <cell r="S659" t="str">
            <v>教授</v>
          </cell>
          <cell r="W659">
            <v>20220331</v>
          </cell>
          <cell r="X659" t="str">
            <v>開始</v>
          </cell>
          <cell r="Y659" t="str">
            <v>虎谷　裕子</v>
          </cell>
          <cell r="Z659" t="str">
            <v>研究推進部（八景）（29-）</v>
          </cell>
          <cell r="AA659" t="str">
            <v>基盤研究(C)</v>
          </cell>
          <cell r="AB659" t="str">
            <v>18K01912</v>
          </cell>
          <cell r="AC659" t="str">
            <v>許可しない</v>
          </cell>
          <cell r="AD659" t="str">
            <v>許可しない</v>
          </cell>
          <cell r="AE659" t="str">
            <v>許可しない</v>
          </cell>
          <cell r="AF659" t="str">
            <v>直接費</v>
          </cell>
          <cell r="AG659">
            <v>10901069</v>
          </cell>
          <cell r="AH659" t="str">
            <v>研）張　櫻馨</v>
          </cell>
          <cell r="AI659">
            <v>100</v>
          </cell>
          <cell r="AJ659">
            <v>0</v>
          </cell>
          <cell r="AK659">
            <v>0</v>
          </cell>
          <cell r="AL659">
            <v>0</v>
          </cell>
          <cell r="AM659">
            <v>0</v>
          </cell>
          <cell r="AN659">
            <v>0</v>
          </cell>
          <cell r="AO659">
            <v>700000</v>
          </cell>
          <cell r="AP659">
            <v>0</v>
          </cell>
          <cell r="AQ659">
            <v>0</v>
          </cell>
          <cell r="AR659">
            <v>700000</v>
          </cell>
        </row>
        <row r="660">
          <cell r="A660" t="str">
            <v>1818K01913三浦　敬</v>
          </cell>
          <cell r="B660" t="str">
            <v>三浦　敬</v>
          </cell>
          <cell r="C660" t="str">
            <v>2018年度</v>
          </cell>
          <cell r="D660" t="str">
            <v>（収入）学術研究助成基金助成金(科基)</v>
          </cell>
          <cell r="E660" t="str">
            <v>1818K01913</v>
          </cell>
          <cell r="F660" t="str">
            <v>（科基）費用と収益の対応関係に収益認識基準が与える影響の分析</v>
          </cell>
          <cell r="G660" t="str">
            <v>（科基）費用と収益の対応関係に収益認識基</v>
          </cell>
          <cell r="H660" t="str">
            <v>科研費（基金）</v>
          </cell>
          <cell r="I660">
            <v>20180401</v>
          </cell>
          <cell r="J660">
            <v>20220331</v>
          </cell>
          <cell r="K660" t="str">
            <v>2018年度</v>
          </cell>
          <cell r="L660" t="str">
            <v>（支出）学術研究助成基金助成金(科基)</v>
          </cell>
          <cell r="M660" t="str">
            <v>直接経費</v>
          </cell>
          <cell r="N660" t="str">
            <v>科研費</v>
          </cell>
          <cell r="O660" t="str">
            <v>繰越有</v>
          </cell>
          <cell r="P660" t="str">
            <v>研）学術院</v>
          </cell>
          <cell r="Q660" t="str">
            <v>三浦　敬</v>
          </cell>
          <cell r="R660" t="str">
            <v>八景キャンパス</v>
          </cell>
          <cell r="S660" t="str">
            <v>教授</v>
          </cell>
          <cell r="W660">
            <v>20220331</v>
          </cell>
          <cell r="X660" t="str">
            <v>開始</v>
          </cell>
          <cell r="Y660" t="str">
            <v>虎谷　裕子</v>
          </cell>
          <cell r="Z660" t="str">
            <v>研究推進部（八景）（29-）</v>
          </cell>
          <cell r="AA660" t="str">
            <v>基盤研究(C)</v>
          </cell>
          <cell r="AB660" t="str">
            <v>18K01913</v>
          </cell>
          <cell r="AC660" t="str">
            <v>許可しない</v>
          </cell>
          <cell r="AD660" t="str">
            <v>許可しない</v>
          </cell>
          <cell r="AE660" t="str">
            <v>許可しない</v>
          </cell>
          <cell r="AF660" t="str">
            <v>直接費</v>
          </cell>
          <cell r="AG660">
            <v>10901034</v>
          </cell>
          <cell r="AH660" t="str">
            <v>研）三浦　敬</v>
          </cell>
          <cell r="AI660">
            <v>100</v>
          </cell>
          <cell r="AJ660">
            <v>0</v>
          </cell>
          <cell r="AK660">
            <v>0</v>
          </cell>
          <cell r="AL660">
            <v>0</v>
          </cell>
          <cell r="AM660">
            <v>0</v>
          </cell>
          <cell r="AN660">
            <v>0</v>
          </cell>
          <cell r="AO660">
            <v>1100000</v>
          </cell>
          <cell r="AP660">
            <v>0</v>
          </cell>
          <cell r="AQ660">
            <v>450000</v>
          </cell>
          <cell r="AR660">
            <v>650000</v>
          </cell>
        </row>
        <row r="661">
          <cell r="A661" t="str">
            <v>1818K01913張　櫻馨</v>
          </cell>
          <cell r="B661" t="str">
            <v>張　櫻馨</v>
          </cell>
          <cell r="C661" t="str">
            <v>2018年度</v>
          </cell>
          <cell r="D661" t="str">
            <v>（収入）学術研究助成基金助成金(科基)</v>
          </cell>
          <cell r="E661" t="str">
            <v>1818K01913</v>
          </cell>
          <cell r="F661" t="str">
            <v>（科基）費用と収益の対応関係に収益認識基準が与える影響の分析</v>
          </cell>
          <cell r="G661" t="str">
            <v>（科基）費用と収益の対応関係に収益認識基</v>
          </cell>
          <cell r="H661" t="str">
            <v>科研費（基金）</v>
          </cell>
          <cell r="I661">
            <v>20180401</v>
          </cell>
          <cell r="J661">
            <v>20220331</v>
          </cell>
          <cell r="K661" t="str">
            <v>2018年度</v>
          </cell>
          <cell r="L661" t="str">
            <v>（支出）学術研究助成基金助成金(科基)</v>
          </cell>
          <cell r="M661" t="str">
            <v>直接経費</v>
          </cell>
          <cell r="N661" t="str">
            <v>科研費</v>
          </cell>
          <cell r="O661" t="str">
            <v>繰越有</v>
          </cell>
          <cell r="P661" t="str">
            <v>研）学術院</v>
          </cell>
          <cell r="Q661" t="str">
            <v>三浦　敬</v>
          </cell>
          <cell r="R661" t="str">
            <v>八景キャンパス</v>
          </cell>
          <cell r="S661" t="str">
            <v>教授</v>
          </cell>
          <cell r="W661">
            <v>20220331</v>
          </cell>
          <cell r="X661" t="str">
            <v>開始</v>
          </cell>
          <cell r="Y661" t="str">
            <v>虎谷　裕子</v>
          </cell>
          <cell r="Z661" t="str">
            <v>研究推進部（八景）（29-）</v>
          </cell>
          <cell r="AA661" t="str">
            <v>基盤研究(C)</v>
          </cell>
          <cell r="AB661" t="str">
            <v>18K01913</v>
          </cell>
          <cell r="AC661" t="str">
            <v>許可しない</v>
          </cell>
          <cell r="AD661" t="str">
            <v>許可しない</v>
          </cell>
          <cell r="AE661" t="str">
            <v>許可しない</v>
          </cell>
          <cell r="AF661" t="str">
            <v>直接費</v>
          </cell>
          <cell r="AG661">
            <v>10901069</v>
          </cell>
          <cell r="AH661" t="str">
            <v>研）張　櫻馨</v>
          </cell>
          <cell r="AI661">
            <v>0</v>
          </cell>
          <cell r="AJ661">
            <v>0</v>
          </cell>
          <cell r="AK661">
            <v>0</v>
          </cell>
          <cell r="AL661">
            <v>0</v>
          </cell>
          <cell r="AM661">
            <v>0</v>
          </cell>
          <cell r="AN661">
            <v>0</v>
          </cell>
          <cell r="AO661">
            <v>0</v>
          </cell>
          <cell r="AP661">
            <v>450000</v>
          </cell>
          <cell r="AQ661">
            <v>0</v>
          </cell>
          <cell r="AR661">
            <v>450000</v>
          </cell>
        </row>
        <row r="662">
          <cell r="A662" t="str">
            <v>1818K02012角田　隆一</v>
          </cell>
          <cell r="B662" t="str">
            <v>角田　隆一</v>
          </cell>
          <cell r="C662" t="str">
            <v>2018年度</v>
          </cell>
          <cell r="D662" t="str">
            <v>（収入）学術研究助成基金助成金(科基)</v>
          </cell>
          <cell r="E662" t="str">
            <v>1818K02012</v>
          </cell>
          <cell r="F662" t="str">
            <v>（科基・分）メディア文化における「孤独」の系譜</v>
          </cell>
          <cell r="G662" t="str">
            <v>（科基・分）メディア文化における「孤独」</v>
          </cell>
          <cell r="H662" t="str">
            <v>科研費（基金）</v>
          </cell>
          <cell r="I662">
            <v>20180401</v>
          </cell>
          <cell r="J662">
            <v>20210331</v>
          </cell>
          <cell r="K662" t="str">
            <v>2018年度</v>
          </cell>
          <cell r="L662" t="str">
            <v>（支出）学術研究助成基金助成金(科基)</v>
          </cell>
          <cell r="M662" t="str">
            <v>直接経費</v>
          </cell>
          <cell r="N662" t="str">
            <v>科研費</v>
          </cell>
          <cell r="O662" t="str">
            <v>繰越有</v>
          </cell>
          <cell r="P662" t="str">
            <v>研）学術院</v>
          </cell>
          <cell r="Q662" t="str">
            <v>角田　隆一</v>
          </cell>
          <cell r="R662" t="str">
            <v>八景キャンパス</v>
          </cell>
          <cell r="S662" t="str">
            <v>准教授</v>
          </cell>
          <cell r="W662">
            <v>20210331</v>
          </cell>
          <cell r="X662" t="str">
            <v>開始</v>
          </cell>
          <cell r="Y662" t="str">
            <v>虎谷　裕子</v>
          </cell>
          <cell r="Z662" t="str">
            <v>研究推進部（八景）（29-）</v>
          </cell>
          <cell r="AA662" t="str">
            <v>基盤研究(C) 分担金（早稲田大学）</v>
          </cell>
          <cell r="AB662" t="str">
            <v>18K02012</v>
          </cell>
          <cell r="AC662" t="str">
            <v>許可しない</v>
          </cell>
          <cell r="AD662" t="str">
            <v>許可しない</v>
          </cell>
          <cell r="AE662" t="str">
            <v>許可しない</v>
          </cell>
          <cell r="AF662" t="str">
            <v>直接費</v>
          </cell>
          <cell r="AG662">
            <v>10901302</v>
          </cell>
          <cell r="AH662" t="str">
            <v>研）角田　隆一（26-）</v>
          </cell>
          <cell r="AI662">
            <v>100</v>
          </cell>
          <cell r="AJ662">
            <v>0</v>
          </cell>
          <cell r="AK662">
            <v>0</v>
          </cell>
          <cell r="AL662">
            <v>0</v>
          </cell>
          <cell r="AM662">
            <v>0</v>
          </cell>
          <cell r="AN662">
            <v>0</v>
          </cell>
          <cell r="AO662">
            <v>100000</v>
          </cell>
          <cell r="AP662">
            <v>0</v>
          </cell>
          <cell r="AQ662">
            <v>0</v>
          </cell>
          <cell r="AR662">
            <v>100000</v>
          </cell>
        </row>
        <row r="663">
          <cell r="A663" t="str">
            <v>1818K02732菊池　芳明</v>
          </cell>
          <cell r="B663" t="str">
            <v>菊池　芳明</v>
          </cell>
          <cell r="C663" t="str">
            <v>2018年度</v>
          </cell>
          <cell r="D663" t="str">
            <v>（収入）学術研究助成基金助成金(科基)</v>
          </cell>
          <cell r="E663" t="str">
            <v>1818K02732</v>
          </cell>
          <cell r="F663" t="str">
            <v>（科基・分）大学職員の内発性に基づく役割モデルの再構築に向けた日・韓・台比較研究</v>
          </cell>
          <cell r="G663" t="str">
            <v>（科基・分）大学職員の内発性に基づく役割</v>
          </cell>
          <cell r="H663" t="str">
            <v>科研費（基金）</v>
          </cell>
          <cell r="I663">
            <v>20180401</v>
          </cell>
          <cell r="J663">
            <v>20210331</v>
          </cell>
          <cell r="K663" t="str">
            <v>2018年度</v>
          </cell>
          <cell r="L663" t="str">
            <v>（支出）学術研究助成基金助成金(科基)</v>
          </cell>
          <cell r="M663" t="str">
            <v>直接経費</v>
          </cell>
          <cell r="N663" t="str">
            <v>科研費</v>
          </cell>
          <cell r="O663" t="str">
            <v>繰越有</v>
          </cell>
          <cell r="P663" t="str">
            <v>研）学術院</v>
          </cell>
          <cell r="Q663" t="str">
            <v>菊池　芳明</v>
          </cell>
          <cell r="R663" t="str">
            <v>八景キャンパス</v>
          </cell>
          <cell r="S663" t="str">
            <v>学務准教授</v>
          </cell>
          <cell r="W663">
            <v>20210331</v>
          </cell>
          <cell r="X663" t="str">
            <v>開始</v>
          </cell>
          <cell r="Y663" t="str">
            <v>虎谷　裕子</v>
          </cell>
          <cell r="Z663" t="str">
            <v>研究推進部（八景）（29-）</v>
          </cell>
          <cell r="AA663" t="str">
            <v>基盤研究(C) 分担金（大阪府立大学）</v>
          </cell>
          <cell r="AB663" t="str">
            <v>18K02732</v>
          </cell>
          <cell r="AC663" t="str">
            <v>許可しない</v>
          </cell>
          <cell r="AD663" t="str">
            <v>許可しない</v>
          </cell>
          <cell r="AE663" t="str">
            <v>許可しない</v>
          </cell>
          <cell r="AF663" t="str">
            <v>直接費</v>
          </cell>
          <cell r="AG663">
            <v>10901297</v>
          </cell>
          <cell r="AH663" t="str">
            <v>研）菊池　芳明（25-）</v>
          </cell>
          <cell r="AI663">
            <v>100</v>
          </cell>
          <cell r="AJ663">
            <v>0</v>
          </cell>
          <cell r="AK663">
            <v>0</v>
          </cell>
          <cell r="AL663">
            <v>0</v>
          </cell>
          <cell r="AM663">
            <v>0</v>
          </cell>
          <cell r="AN663">
            <v>0</v>
          </cell>
          <cell r="AO663">
            <v>100000</v>
          </cell>
          <cell r="AP663">
            <v>0</v>
          </cell>
          <cell r="AQ663">
            <v>0</v>
          </cell>
          <cell r="AR663">
            <v>100000</v>
          </cell>
        </row>
        <row r="664">
          <cell r="A664" t="str">
            <v>1818K03546山田　重樹</v>
          </cell>
          <cell r="B664" t="str">
            <v>山田　重樹</v>
          </cell>
          <cell r="C664" t="str">
            <v>2018年度</v>
          </cell>
          <cell r="D664" t="str">
            <v>（収入）学術研究助成基金助成金(科基)</v>
          </cell>
          <cell r="E664" t="str">
            <v>1818K03546</v>
          </cell>
          <cell r="F664" t="str">
            <v>（科基）室温巨大磁気抵抗を示す二重ペロブスカイト型マンガン酸化物単結晶体の探索</v>
          </cell>
          <cell r="G664" t="str">
            <v>（科基）室温巨大磁気抵抗を示す二重ペロブ</v>
          </cell>
          <cell r="H664" t="str">
            <v>科研費（基金）</v>
          </cell>
          <cell r="I664">
            <v>20180401</v>
          </cell>
          <cell r="J664">
            <v>20210331</v>
          </cell>
          <cell r="K664" t="str">
            <v>2018年度</v>
          </cell>
          <cell r="L664" t="str">
            <v>（支出）学術研究助成基金助成金(科基)</v>
          </cell>
          <cell r="M664" t="str">
            <v>直接経費</v>
          </cell>
          <cell r="N664" t="str">
            <v>科研費</v>
          </cell>
          <cell r="O664" t="str">
            <v>繰越有</v>
          </cell>
          <cell r="P664" t="str">
            <v>研）学術院</v>
          </cell>
          <cell r="Q664" t="str">
            <v>山田　重樹</v>
          </cell>
          <cell r="R664" t="str">
            <v>八景キャンパス</v>
          </cell>
          <cell r="S664" t="str">
            <v>准教授</v>
          </cell>
          <cell r="W664">
            <v>20210331</v>
          </cell>
          <cell r="X664" t="str">
            <v>開始</v>
          </cell>
          <cell r="Y664" t="str">
            <v>虎谷　裕子</v>
          </cell>
          <cell r="Z664" t="str">
            <v>研究推進部（八景）（29-）</v>
          </cell>
          <cell r="AA664" t="str">
            <v>基盤研究(C)</v>
          </cell>
          <cell r="AB664" t="str">
            <v>18K03546</v>
          </cell>
          <cell r="AC664" t="str">
            <v>許可しない</v>
          </cell>
          <cell r="AD664" t="str">
            <v>許可しない</v>
          </cell>
          <cell r="AE664" t="str">
            <v>許可しない</v>
          </cell>
          <cell r="AF664" t="str">
            <v>直接費</v>
          </cell>
          <cell r="AG664">
            <v>10901095</v>
          </cell>
          <cell r="AH664" t="str">
            <v>研）山田　重樹</v>
          </cell>
          <cell r="AI664">
            <v>100</v>
          </cell>
          <cell r="AJ664">
            <v>0</v>
          </cell>
          <cell r="AK664">
            <v>0</v>
          </cell>
          <cell r="AL664">
            <v>0</v>
          </cell>
          <cell r="AM664">
            <v>0</v>
          </cell>
          <cell r="AN664">
            <v>0</v>
          </cell>
          <cell r="AO664">
            <v>2700000</v>
          </cell>
          <cell r="AP664">
            <v>0</v>
          </cell>
          <cell r="AQ664">
            <v>0</v>
          </cell>
          <cell r="AR664">
            <v>2700000</v>
          </cell>
        </row>
        <row r="665">
          <cell r="A665" t="str">
            <v>1818K03786吉本　和生</v>
          </cell>
          <cell r="B665" t="str">
            <v>吉本　和生</v>
          </cell>
          <cell r="C665" t="str">
            <v>2018年度</v>
          </cell>
          <cell r="D665" t="str">
            <v>（収入）学術研究助成基金助成金(科基)</v>
          </cell>
          <cell r="E665" t="str">
            <v>1818K03786</v>
          </cell>
          <cell r="F665" t="str">
            <v>（科基）地殻構造のランダム不均質性による地震波の振幅の揺らぎに関する研究</v>
          </cell>
          <cell r="G665" t="str">
            <v>（科基）地殻構造のランダム不均質性による</v>
          </cell>
          <cell r="H665" t="str">
            <v>科研費（基金）</v>
          </cell>
          <cell r="I665">
            <v>20180401</v>
          </cell>
          <cell r="J665">
            <v>20210331</v>
          </cell>
          <cell r="K665" t="str">
            <v>2018年度</v>
          </cell>
          <cell r="L665" t="str">
            <v>（支出）学術研究助成基金助成金(科基)</v>
          </cell>
          <cell r="M665" t="str">
            <v>直接経費</v>
          </cell>
          <cell r="N665" t="str">
            <v>科研費</v>
          </cell>
          <cell r="O665" t="str">
            <v>繰越有</v>
          </cell>
          <cell r="P665" t="str">
            <v>研）学術院</v>
          </cell>
          <cell r="Q665" t="str">
            <v>吉本　和生</v>
          </cell>
          <cell r="R665" t="str">
            <v>八景キャンパス</v>
          </cell>
          <cell r="S665" t="str">
            <v>教授</v>
          </cell>
          <cell r="W665">
            <v>20210331</v>
          </cell>
          <cell r="X665" t="str">
            <v>開始</v>
          </cell>
          <cell r="Y665" t="str">
            <v>虎谷　裕子</v>
          </cell>
          <cell r="Z665" t="str">
            <v>研究推進部（八景）（29-）</v>
          </cell>
          <cell r="AA665" t="str">
            <v>基盤研究(C)</v>
          </cell>
          <cell r="AB665" t="str">
            <v>18K03786</v>
          </cell>
          <cell r="AC665" t="str">
            <v>許可しない</v>
          </cell>
          <cell r="AD665" t="str">
            <v>許可しない</v>
          </cell>
          <cell r="AE665" t="str">
            <v>許可しない</v>
          </cell>
          <cell r="AF665" t="str">
            <v>直接費</v>
          </cell>
          <cell r="AG665">
            <v>10901138</v>
          </cell>
          <cell r="AH665" t="str">
            <v>研）吉本　和生</v>
          </cell>
          <cell r="AI665">
            <v>100</v>
          </cell>
          <cell r="AJ665">
            <v>0</v>
          </cell>
          <cell r="AK665">
            <v>0</v>
          </cell>
          <cell r="AL665">
            <v>0</v>
          </cell>
          <cell r="AM665">
            <v>0</v>
          </cell>
          <cell r="AN665">
            <v>0</v>
          </cell>
          <cell r="AO665">
            <v>900000</v>
          </cell>
          <cell r="AP665">
            <v>0</v>
          </cell>
          <cell r="AQ665">
            <v>200000</v>
          </cell>
          <cell r="AR665">
            <v>700000</v>
          </cell>
        </row>
        <row r="666">
          <cell r="A666" t="str">
            <v>1818K04492中西　正彦</v>
          </cell>
          <cell r="B666" t="str">
            <v>中西　正彦</v>
          </cell>
          <cell r="C666" t="str">
            <v>2018年度</v>
          </cell>
          <cell r="D666" t="str">
            <v>（収入）学術研究助成基金助成金(科基)</v>
          </cell>
          <cell r="E666" t="str">
            <v>1818K04492</v>
          </cell>
          <cell r="F666" t="str">
            <v>（科基・分）近現代都市計画・建築法制度の成立と変容をふまえた新時代の制度体系構築に関する研究</v>
          </cell>
          <cell r="G666" t="str">
            <v>（科基・分）近現代都市計画・建築法制度の</v>
          </cell>
          <cell r="H666" t="str">
            <v>科研費（基金）</v>
          </cell>
          <cell r="I666">
            <v>20180401</v>
          </cell>
          <cell r="J666">
            <v>20210331</v>
          </cell>
          <cell r="K666" t="str">
            <v>2018年度</v>
          </cell>
          <cell r="L666" t="str">
            <v>（支出）学術研究助成基金助成金(科基)</v>
          </cell>
          <cell r="M666" t="str">
            <v>直接経費</v>
          </cell>
          <cell r="N666" t="str">
            <v>科研費</v>
          </cell>
          <cell r="O666" t="str">
            <v>繰越有</v>
          </cell>
          <cell r="P666" t="str">
            <v>研）学術院</v>
          </cell>
          <cell r="Q666" t="str">
            <v>中西　正彦</v>
          </cell>
          <cell r="R666" t="str">
            <v>八景キャンパス</v>
          </cell>
          <cell r="S666" t="str">
            <v>准教授</v>
          </cell>
          <cell r="W666">
            <v>20210331</v>
          </cell>
          <cell r="X666" t="str">
            <v>開始</v>
          </cell>
          <cell r="Y666" t="str">
            <v>虎谷　裕子</v>
          </cell>
          <cell r="Z666" t="str">
            <v>研究推進部（八景）（29-）</v>
          </cell>
          <cell r="AA666" t="str">
            <v>基盤研究(C) 分担金（東海大学）</v>
          </cell>
          <cell r="AB666" t="str">
            <v>18K04492</v>
          </cell>
          <cell r="AC666" t="str">
            <v>許可しない</v>
          </cell>
          <cell r="AD666" t="str">
            <v>許可しない</v>
          </cell>
          <cell r="AE666" t="str">
            <v>許可しない</v>
          </cell>
          <cell r="AF666" t="str">
            <v>直接費</v>
          </cell>
          <cell r="AG666">
            <v>10901288</v>
          </cell>
          <cell r="AH666" t="str">
            <v>研）中西　正彦（25-）</v>
          </cell>
          <cell r="AI666">
            <v>100</v>
          </cell>
          <cell r="AJ666">
            <v>0</v>
          </cell>
          <cell r="AK666">
            <v>0</v>
          </cell>
          <cell r="AL666">
            <v>0</v>
          </cell>
          <cell r="AM666">
            <v>0</v>
          </cell>
          <cell r="AN666">
            <v>0</v>
          </cell>
          <cell r="AO666">
            <v>120000</v>
          </cell>
          <cell r="AP666">
            <v>0</v>
          </cell>
          <cell r="AQ666">
            <v>0</v>
          </cell>
          <cell r="AR666">
            <v>120000</v>
          </cell>
        </row>
        <row r="667">
          <cell r="A667" t="str">
            <v>1818K04514齊藤　広子</v>
          </cell>
          <cell r="B667" t="str">
            <v>齊藤　広子</v>
          </cell>
          <cell r="C667" t="str">
            <v>2018年度</v>
          </cell>
          <cell r="D667" t="str">
            <v>（収入）学術研究助成基金助成金(科基)</v>
          </cell>
          <cell r="E667" t="str">
            <v>1818K04514</v>
          </cell>
          <cell r="F667" t="str">
            <v>（科基）管理組合（HOA）を核としたまちマネジメントシステムに関する研究</v>
          </cell>
          <cell r="G667" t="str">
            <v>（科基）管理組合（HOA）を核としたまち</v>
          </cell>
          <cell r="H667" t="str">
            <v>科研費（基金）</v>
          </cell>
          <cell r="I667">
            <v>20180401</v>
          </cell>
          <cell r="J667">
            <v>20210331</v>
          </cell>
          <cell r="K667" t="str">
            <v>2018年度</v>
          </cell>
          <cell r="L667" t="str">
            <v>（支出）学術研究助成基金助成金(科基)</v>
          </cell>
          <cell r="M667" t="str">
            <v>直接経費</v>
          </cell>
          <cell r="N667" t="str">
            <v>科研費</v>
          </cell>
          <cell r="O667" t="str">
            <v>繰越有</v>
          </cell>
          <cell r="P667" t="str">
            <v>研）学術院</v>
          </cell>
          <cell r="Q667" t="str">
            <v>齊藤　広子</v>
          </cell>
          <cell r="R667" t="str">
            <v>八景キャンパス</v>
          </cell>
          <cell r="S667" t="str">
            <v>教授</v>
          </cell>
          <cell r="W667">
            <v>20210331</v>
          </cell>
          <cell r="X667" t="str">
            <v>開始</v>
          </cell>
          <cell r="Y667" t="str">
            <v>虎谷　裕子</v>
          </cell>
          <cell r="Z667" t="str">
            <v>研究推進部（八景）（29-）</v>
          </cell>
          <cell r="AA667" t="str">
            <v>基盤研究(C)</v>
          </cell>
          <cell r="AB667" t="str">
            <v>18K04514</v>
          </cell>
          <cell r="AC667" t="str">
            <v>許可しない</v>
          </cell>
          <cell r="AD667" t="str">
            <v>許可しない</v>
          </cell>
          <cell r="AE667" t="str">
            <v>許可しない</v>
          </cell>
          <cell r="AF667" t="str">
            <v>直接費</v>
          </cell>
          <cell r="AG667">
            <v>10901306</v>
          </cell>
          <cell r="AH667" t="str">
            <v>研）齊藤　広子（27-）</v>
          </cell>
          <cell r="AI667">
            <v>100</v>
          </cell>
          <cell r="AJ667">
            <v>0</v>
          </cell>
          <cell r="AK667">
            <v>0</v>
          </cell>
          <cell r="AL667">
            <v>0</v>
          </cell>
          <cell r="AM667">
            <v>0</v>
          </cell>
          <cell r="AN667">
            <v>0</v>
          </cell>
          <cell r="AO667">
            <v>700000</v>
          </cell>
          <cell r="AP667">
            <v>0</v>
          </cell>
          <cell r="AQ667">
            <v>200000</v>
          </cell>
          <cell r="AR667">
            <v>500000</v>
          </cell>
        </row>
        <row r="668">
          <cell r="A668" t="str">
            <v>1818K05035石元　孝佳</v>
          </cell>
          <cell r="B668" t="str">
            <v>石元　孝佳</v>
          </cell>
          <cell r="C668" t="str">
            <v>2018年度</v>
          </cell>
          <cell r="D668" t="str">
            <v>（収入）学術研究助成基金助成金(科基)</v>
          </cell>
          <cell r="E668" t="str">
            <v>1818K05035</v>
          </cell>
          <cell r="F668" t="str">
            <v>（科基）平面波局在混合基底電子状態計算の開発と疎水ナノ細孔中での高速プロトン移動の解析</v>
          </cell>
          <cell r="G668" t="str">
            <v>（科基）平面波局在混合基底電子状態計算の</v>
          </cell>
          <cell r="H668" t="str">
            <v>科研費（基金）</v>
          </cell>
          <cell r="I668">
            <v>20180401</v>
          </cell>
          <cell r="J668">
            <v>20210331</v>
          </cell>
          <cell r="K668" t="str">
            <v>2018年度</v>
          </cell>
          <cell r="L668" t="str">
            <v>（支出）学術研究助成基金助成金(科基)</v>
          </cell>
          <cell r="M668" t="str">
            <v>直接経費</v>
          </cell>
          <cell r="N668" t="str">
            <v>科研費</v>
          </cell>
          <cell r="O668" t="str">
            <v>繰越有</v>
          </cell>
          <cell r="P668" t="str">
            <v>研）学術院</v>
          </cell>
          <cell r="Q668" t="str">
            <v>石元　孝佳</v>
          </cell>
          <cell r="R668" t="str">
            <v>八景キャンパス</v>
          </cell>
          <cell r="S668" t="str">
            <v>准教授</v>
          </cell>
          <cell r="W668">
            <v>20210331</v>
          </cell>
          <cell r="X668" t="str">
            <v>開始</v>
          </cell>
          <cell r="Y668" t="str">
            <v>虎谷　裕子</v>
          </cell>
          <cell r="Z668" t="str">
            <v>研究推進部（八景）（29-）</v>
          </cell>
          <cell r="AA668" t="str">
            <v>基盤研究(C)</v>
          </cell>
          <cell r="AB668" t="str">
            <v>18K05035</v>
          </cell>
          <cell r="AC668" t="str">
            <v>許可しない</v>
          </cell>
          <cell r="AD668" t="str">
            <v>許可しない</v>
          </cell>
          <cell r="AE668" t="str">
            <v>許可しない</v>
          </cell>
          <cell r="AF668" t="str">
            <v>直接費</v>
          </cell>
          <cell r="AG668">
            <v>10901023</v>
          </cell>
          <cell r="AH668" t="str">
            <v>研）石元　孝佳（30-）</v>
          </cell>
          <cell r="AI668">
            <v>100</v>
          </cell>
          <cell r="AJ668">
            <v>0</v>
          </cell>
          <cell r="AK668">
            <v>0</v>
          </cell>
          <cell r="AL668">
            <v>0</v>
          </cell>
          <cell r="AM668">
            <v>0</v>
          </cell>
          <cell r="AN668">
            <v>0</v>
          </cell>
          <cell r="AO668">
            <v>1400000</v>
          </cell>
          <cell r="AP668">
            <v>0</v>
          </cell>
          <cell r="AQ668">
            <v>0</v>
          </cell>
          <cell r="AR668">
            <v>1400000</v>
          </cell>
        </row>
        <row r="669">
          <cell r="A669" t="str">
            <v>1818K05041北　幸海</v>
          </cell>
          <cell r="B669" t="str">
            <v>北　幸海</v>
          </cell>
          <cell r="C669" t="str">
            <v>2018年度</v>
          </cell>
          <cell r="D669" t="str">
            <v>（収入）学術研究助成基金助成金(科基)</v>
          </cell>
          <cell r="E669" t="str">
            <v>1818K05041</v>
          </cell>
          <cell r="F669" t="str">
            <v>（科基）量子モンテカルロ法の発展・深化による多原子分子への陽電子吸着機構の理論的解明</v>
          </cell>
          <cell r="G669" t="str">
            <v>（科基）量子モンテカルロ法の発展・深化に</v>
          </cell>
          <cell r="H669" t="str">
            <v>科研費（基金）</v>
          </cell>
          <cell r="I669">
            <v>20180401</v>
          </cell>
          <cell r="J669">
            <v>20210331</v>
          </cell>
          <cell r="K669" t="str">
            <v>2018年度</v>
          </cell>
          <cell r="L669" t="str">
            <v>（支出）学術研究助成基金助成金(科基)</v>
          </cell>
          <cell r="M669" t="str">
            <v>直接経費</v>
          </cell>
          <cell r="N669" t="str">
            <v>科研費</v>
          </cell>
          <cell r="O669" t="str">
            <v>繰越有</v>
          </cell>
          <cell r="P669" t="str">
            <v>研）学術院</v>
          </cell>
          <cell r="Q669" t="str">
            <v>北　幸海</v>
          </cell>
          <cell r="R669" t="str">
            <v>八景キャンパス</v>
          </cell>
          <cell r="S669" t="str">
            <v>准教授</v>
          </cell>
          <cell r="W669">
            <v>20210331</v>
          </cell>
          <cell r="X669" t="str">
            <v>開始</v>
          </cell>
          <cell r="Y669" t="str">
            <v>虎谷　裕子</v>
          </cell>
          <cell r="Z669" t="str">
            <v>研究推進部（八景）（29-）</v>
          </cell>
          <cell r="AA669" t="str">
            <v>基盤研究(C)</v>
          </cell>
          <cell r="AB669" t="str">
            <v>18K05041</v>
          </cell>
          <cell r="AC669" t="str">
            <v>許可しない</v>
          </cell>
          <cell r="AD669" t="str">
            <v>許可しない</v>
          </cell>
          <cell r="AE669" t="str">
            <v>許可しない</v>
          </cell>
          <cell r="AF669" t="str">
            <v>直接費</v>
          </cell>
          <cell r="AG669">
            <v>10901257</v>
          </cell>
          <cell r="AH669" t="str">
            <v>研）北　幸海（22-）</v>
          </cell>
          <cell r="AI669">
            <v>100</v>
          </cell>
          <cell r="AJ669">
            <v>0</v>
          </cell>
          <cell r="AK669">
            <v>0</v>
          </cell>
          <cell r="AL669">
            <v>0</v>
          </cell>
          <cell r="AM669">
            <v>0</v>
          </cell>
          <cell r="AN669">
            <v>0</v>
          </cell>
          <cell r="AO669">
            <v>1900000</v>
          </cell>
          <cell r="AP669">
            <v>0</v>
          </cell>
          <cell r="AQ669">
            <v>0</v>
          </cell>
          <cell r="AR669">
            <v>1900000</v>
          </cell>
        </row>
        <row r="670">
          <cell r="A670" t="str">
            <v>1818K05179関本　奏子</v>
          </cell>
          <cell r="B670" t="str">
            <v>関本　奏子</v>
          </cell>
          <cell r="C670" t="str">
            <v>2018年度</v>
          </cell>
          <cell r="D670" t="str">
            <v>（収入）学術研究助成基金助成金(科基)</v>
          </cell>
          <cell r="E670" t="str">
            <v>1818K05179</v>
          </cell>
          <cell r="F670" t="str">
            <v>（科基）暗流励起アルゴンを用いたアンビエント質量分析法の開発</v>
          </cell>
          <cell r="G670" t="str">
            <v>（科基）暗流励起アルゴンを用いたアンビエ</v>
          </cell>
          <cell r="H670" t="str">
            <v>科研費（基金）</v>
          </cell>
          <cell r="I670">
            <v>20180401</v>
          </cell>
          <cell r="J670">
            <v>20210331</v>
          </cell>
          <cell r="K670" t="str">
            <v>2018年度</v>
          </cell>
          <cell r="L670" t="str">
            <v>（支出）学術研究助成基金助成金(科基)</v>
          </cell>
          <cell r="M670" t="str">
            <v>直接経費</v>
          </cell>
          <cell r="N670" t="str">
            <v>科研費</v>
          </cell>
          <cell r="O670" t="str">
            <v>繰越有</v>
          </cell>
          <cell r="P670" t="str">
            <v>研）学術院</v>
          </cell>
          <cell r="Q670" t="str">
            <v>関本　奏子</v>
          </cell>
          <cell r="R670" t="str">
            <v>八景キャンパス</v>
          </cell>
          <cell r="S670" t="str">
            <v>助教</v>
          </cell>
          <cell r="W670">
            <v>20210331</v>
          </cell>
          <cell r="X670" t="str">
            <v>開始</v>
          </cell>
          <cell r="Y670" t="str">
            <v>虎谷　裕子</v>
          </cell>
          <cell r="Z670" t="str">
            <v>研究推進部（八景）（29-）</v>
          </cell>
          <cell r="AA670" t="str">
            <v>基盤研究(C)</v>
          </cell>
          <cell r="AB670" t="str">
            <v>18K05179</v>
          </cell>
          <cell r="AC670" t="str">
            <v>許可しない</v>
          </cell>
          <cell r="AD670" t="str">
            <v>許可しない</v>
          </cell>
          <cell r="AE670" t="str">
            <v>許可しない</v>
          </cell>
          <cell r="AF670" t="str">
            <v>直接費</v>
          </cell>
          <cell r="AG670">
            <v>10901266</v>
          </cell>
          <cell r="AH670" t="str">
            <v>研）関本　奏子（23-）</v>
          </cell>
          <cell r="AI670">
            <v>100</v>
          </cell>
          <cell r="AJ670">
            <v>0</v>
          </cell>
          <cell r="AK670">
            <v>0</v>
          </cell>
          <cell r="AL670">
            <v>0</v>
          </cell>
          <cell r="AM670">
            <v>0</v>
          </cell>
          <cell r="AN670">
            <v>0</v>
          </cell>
          <cell r="AO670">
            <v>2200000</v>
          </cell>
          <cell r="AP670">
            <v>0</v>
          </cell>
          <cell r="AQ670">
            <v>0</v>
          </cell>
          <cell r="AR670">
            <v>2200000</v>
          </cell>
        </row>
        <row r="671">
          <cell r="A671" t="str">
            <v>1818K05338石川　裕一</v>
          </cell>
          <cell r="B671" t="str">
            <v>石川　裕一</v>
          </cell>
          <cell r="C671" t="str">
            <v>2018年度</v>
          </cell>
          <cell r="D671" t="str">
            <v>（収入）学術研究助成基金助成金(科基)</v>
          </cell>
          <cell r="E671" t="str">
            <v>1818K05338</v>
          </cell>
          <cell r="F671" t="str">
            <v>（科基）天然由来シグナル伝達経路阻害物質の活性中核構造の解明</v>
          </cell>
          <cell r="G671" t="str">
            <v>（科基）天然由来シグナル伝達経路阻害物質</v>
          </cell>
          <cell r="H671" t="str">
            <v>科研費（基金）</v>
          </cell>
          <cell r="I671">
            <v>20180401</v>
          </cell>
          <cell r="J671">
            <v>20210331</v>
          </cell>
          <cell r="K671" t="str">
            <v>2018年度</v>
          </cell>
          <cell r="L671" t="str">
            <v>（支出）学術研究助成基金助成金(科基)</v>
          </cell>
          <cell r="M671" t="str">
            <v>直接経費</v>
          </cell>
          <cell r="N671" t="str">
            <v>科研費</v>
          </cell>
          <cell r="O671" t="str">
            <v>繰越有</v>
          </cell>
          <cell r="P671" t="str">
            <v>研）学術院</v>
          </cell>
          <cell r="Q671" t="str">
            <v>石川　裕一</v>
          </cell>
          <cell r="R671" t="str">
            <v>八景キャンパス</v>
          </cell>
          <cell r="S671" t="str">
            <v>准教授</v>
          </cell>
          <cell r="W671">
            <v>20210331</v>
          </cell>
          <cell r="X671" t="str">
            <v>開始</v>
          </cell>
          <cell r="Y671" t="str">
            <v>虎谷　裕子</v>
          </cell>
          <cell r="Z671" t="str">
            <v>研究推進部（八景）（29-）</v>
          </cell>
          <cell r="AA671" t="str">
            <v>基盤研究(C)</v>
          </cell>
          <cell r="AB671" t="str">
            <v>18K05338</v>
          </cell>
          <cell r="AC671" t="str">
            <v>許可しない</v>
          </cell>
          <cell r="AD671" t="str">
            <v>許可しない</v>
          </cell>
          <cell r="AE671" t="str">
            <v>許可しない</v>
          </cell>
          <cell r="AF671" t="str">
            <v>直接費</v>
          </cell>
          <cell r="AG671">
            <v>10901265</v>
          </cell>
          <cell r="AH671" t="str">
            <v>研）石川　裕一（23-）</v>
          </cell>
          <cell r="AI671">
            <v>100</v>
          </cell>
          <cell r="AJ671">
            <v>0</v>
          </cell>
          <cell r="AK671">
            <v>0</v>
          </cell>
          <cell r="AL671">
            <v>0</v>
          </cell>
          <cell r="AM671">
            <v>0</v>
          </cell>
          <cell r="AN671">
            <v>0</v>
          </cell>
          <cell r="AO671">
            <v>1400000</v>
          </cell>
          <cell r="AP671">
            <v>0</v>
          </cell>
          <cell r="AQ671">
            <v>0</v>
          </cell>
          <cell r="AR671">
            <v>1400000</v>
          </cell>
        </row>
        <row r="672">
          <cell r="A672" t="str">
            <v>1818K05626山口（中村）　郁子</v>
          </cell>
          <cell r="B672" t="str">
            <v>山口（中村）　郁子</v>
          </cell>
          <cell r="C672" t="str">
            <v>2018年度</v>
          </cell>
          <cell r="D672" t="str">
            <v>（収入）学術研究助成基金助成金(科基)</v>
          </cell>
          <cell r="E672" t="str">
            <v>1818K05626</v>
          </cell>
          <cell r="F672" t="str">
            <v>（科基）イチゴにおける植物ホルモンによる単為結果誘導機構の解明研究</v>
          </cell>
          <cell r="G672" t="str">
            <v>（科基）イチゴにおける植物ホルモンによる</v>
          </cell>
          <cell r="H672" t="str">
            <v>科研費（基金）</v>
          </cell>
          <cell r="I672">
            <v>20180401</v>
          </cell>
          <cell r="J672">
            <v>20210331</v>
          </cell>
          <cell r="K672" t="str">
            <v>2018年度</v>
          </cell>
          <cell r="L672" t="str">
            <v>（支出）学術研究助成基金助成金(科基)</v>
          </cell>
          <cell r="M672" t="str">
            <v>直接経費</v>
          </cell>
          <cell r="N672" t="str">
            <v>科研費</v>
          </cell>
          <cell r="O672" t="str">
            <v>繰越有</v>
          </cell>
          <cell r="P672" t="str">
            <v>研）学術院</v>
          </cell>
          <cell r="Q672" t="str">
            <v>山口（中村）　郁子</v>
          </cell>
          <cell r="R672" t="str">
            <v>舞岡キャンパス</v>
          </cell>
          <cell r="S672" t="str">
            <v>助教</v>
          </cell>
          <cell r="W672">
            <v>20210331</v>
          </cell>
          <cell r="X672" t="str">
            <v>開始</v>
          </cell>
          <cell r="Y672" t="str">
            <v>虎谷　裕子</v>
          </cell>
          <cell r="Z672" t="str">
            <v>研究推進部（八景）（29-）</v>
          </cell>
          <cell r="AA672" t="str">
            <v>基盤研究(C)</v>
          </cell>
          <cell r="AB672" t="str">
            <v>18K05626</v>
          </cell>
          <cell r="AC672" t="str">
            <v>許可しない</v>
          </cell>
          <cell r="AD672" t="str">
            <v>許可しない</v>
          </cell>
          <cell r="AE672" t="str">
            <v>許可しない</v>
          </cell>
          <cell r="AF672" t="str">
            <v>直接費</v>
          </cell>
          <cell r="AG672">
            <v>10901292</v>
          </cell>
          <cell r="AH672" t="str">
            <v>研）山口(中村）　郁子（25-）</v>
          </cell>
          <cell r="AI672">
            <v>100</v>
          </cell>
          <cell r="AJ672">
            <v>0</v>
          </cell>
          <cell r="AK672">
            <v>0</v>
          </cell>
          <cell r="AL672">
            <v>0</v>
          </cell>
          <cell r="AM672">
            <v>0</v>
          </cell>
          <cell r="AN672">
            <v>0</v>
          </cell>
          <cell r="AO672">
            <v>900000</v>
          </cell>
          <cell r="AP672">
            <v>0</v>
          </cell>
          <cell r="AQ672">
            <v>0</v>
          </cell>
          <cell r="AR672">
            <v>900000</v>
          </cell>
        </row>
        <row r="673">
          <cell r="A673" t="str">
            <v>1818K05630嶋田　幸久</v>
          </cell>
          <cell r="B673" t="str">
            <v>嶋田　幸久</v>
          </cell>
          <cell r="C673" t="str">
            <v>2018年度</v>
          </cell>
          <cell r="D673" t="str">
            <v>（収入）学術研究助成基金助成金(科基)</v>
          </cell>
          <cell r="E673" t="str">
            <v>1818K05630</v>
          </cell>
          <cell r="F673" t="str">
            <v>（科基・分）トマトの花成におけるオーキシンの役割と花成調節技術への応用</v>
          </cell>
          <cell r="G673" t="str">
            <v>（科基・分）トマトの花成におけるオーキシ</v>
          </cell>
          <cell r="H673" t="str">
            <v>科研費（基金）</v>
          </cell>
          <cell r="I673">
            <v>20180401</v>
          </cell>
          <cell r="J673">
            <v>20210331</v>
          </cell>
          <cell r="K673" t="str">
            <v>2018年度</v>
          </cell>
          <cell r="L673" t="str">
            <v>（支出）学術研究助成基金助成金(科基)</v>
          </cell>
          <cell r="M673" t="str">
            <v>直接経費</v>
          </cell>
          <cell r="N673" t="str">
            <v>科研費</v>
          </cell>
          <cell r="O673" t="str">
            <v>繰越有</v>
          </cell>
          <cell r="P673" t="str">
            <v>研）学術院</v>
          </cell>
          <cell r="Q673" t="str">
            <v>嶋田　幸久</v>
          </cell>
          <cell r="R673" t="str">
            <v>鶴見キャンパス</v>
          </cell>
          <cell r="S673" t="str">
            <v>教授</v>
          </cell>
          <cell r="W673">
            <v>20210331</v>
          </cell>
          <cell r="X673" t="str">
            <v>開始</v>
          </cell>
          <cell r="Y673" t="str">
            <v>虎谷　裕子</v>
          </cell>
          <cell r="Z673" t="str">
            <v>研究推進部（八景）（29-）</v>
          </cell>
          <cell r="AA673" t="str">
            <v>基盤研究(C) 分担金（神奈川大学）</v>
          </cell>
          <cell r="AB673" t="str">
            <v>18K05630</v>
          </cell>
          <cell r="AC673" t="str">
            <v>許可しない</v>
          </cell>
          <cell r="AD673" t="str">
            <v>許可しない</v>
          </cell>
          <cell r="AE673" t="str">
            <v>許可しない</v>
          </cell>
          <cell r="AF673" t="str">
            <v>直接費</v>
          </cell>
          <cell r="AG673">
            <v>10901259</v>
          </cell>
          <cell r="AH673" t="str">
            <v>研）嶋田　幸久（22-）</v>
          </cell>
          <cell r="AI673">
            <v>100</v>
          </cell>
          <cell r="AJ673">
            <v>0</v>
          </cell>
          <cell r="AK673">
            <v>0</v>
          </cell>
          <cell r="AL673">
            <v>0</v>
          </cell>
          <cell r="AM673">
            <v>0</v>
          </cell>
          <cell r="AN673">
            <v>0</v>
          </cell>
          <cell r="AO673">
            <v>400000</v>
          </cell>
          <cell r="AP673">
            <v>0</v>
          </cell>
          <cell r="AQ673">
            <v>0</v>
          </cell>
          <cell r="AR673">
            <v>400000</v>
          </cell>
        </row>
        <row r="674">
          <cell r="A674" t="str">
            <v>1818K05846中谷　朋昭</v>
          </cell>
          <cell r="B674" t="str">
            <v>中谷　朋昭</v>
          </cell>
          <cell r="C674" t="str">
            <v>2018年度</v>
          </cell>
          <cell r="D674" t="str">
            <v>（収入）学術研究助成基金助成金(科基)</v>
          </cell>
          <cell r="E674" t="str">
            <v>1818K05846</v>
          </cell>
          <cell r="F674" t="str">
            <v>（科基・分）農業統計ミクロ・パネルデータの高度利用の展開方向と普及手法に関する研究</v>
          </cell>
          <cell r="G674" t="str">
            <v>（科基・分）農業統計ミクロ・パネルデータ</v>
          </cell>
          <cell r="H674" t="str">
            <v>科研費（基金）</v>
          </cell>
          <cell r="I674">
            <v>20180401</v>
          </cell>
          <cell r="J674">
            <v>20210331</v>
          </cell>
          <cell r="K674" t="str">
            <v>2018年度</v>
          </cell>
          <cell r="L674" t="str">
            <v>（支出）学術研究助成基金助成金(科基)</v>
          </cell>
          <cell r="M674" t="str">
            <v>直接経費</v>
          </cell>
          <cell r="N674" t="str">
            <v>科研費</v>
          </cell>
          <cell r="O674" t="str">
            <v>繰越有</v>
          </cell>
          <cell r="P674" t="str">
            <v>研）学術院</v>
          </cell>
          <cell r="Q674" t="str">
            <v>中谷　朋昭</v>
          </cell>
          <cell r="R674" t="str">
            <v>八景キャンパス</v>
          </cell>
          <cell r="S674" t="str">
            <v>教授</v>
          </cell>
          <cell r="W674">
            <v>20210331</v>
          </cell>
          <cell r="X674" t="str">
            <v>開始</v>
          </cell>
          <cell r="Y674" t="str">
            <v>虎谷　裕子</v>
          </cell>
          <cell r="Z674" t="str">
            <v>研究推進部（八景）（29-）</v>
          </cell>
          <cell r="AA674" t="str">
            <v>基盤研究(C) 分担金（京都大学）</v>
          </cell>
          <cell r="AB674" t="str">
            <v>18K05846</v>
          </cell>
          <cell r="AC674" t="str">
            <v>許可しない</v>
          </cell>
          <cell r="AD674" t="str">
            <v>許可しない</v>
          </cell>
          <cell r="AE674" t="str">
            <v>許可しない</v>
          </cell>
          <cell r="AF674" t="str">
            <v>直接費</v>
          </cell>
          <cell r="AG674">
            <v>10902011</v>
          </cell>
          <cell r="AH674" t="str">
            <v>研）中谷　朋昭（30-）</v>
          </cell>
          <cell r="AI674">
            <v>100</v>
          </cell>
          <cell r="AJ674">
            <v>0</v>
          </cell>
          <cell r="AK674">
            <v>0</v>
          </cell>
          <cell r="AL674">
            <v>0</v>
          </cell>
          <cell r="AM674">
            <v>0</v>
          </cell>
          <cell r="AN674">
            <v>0</v>
          </cell>
          <cell r="AO674">
            <v>150000</v>
          </cell>
          <cell r="AP674">
            <v>0</v>
          </cell>
          <cell r="AQ674">
            <v>0</v>
          </cell>
          <cell r="AR674">
            <v>150000</v>
          </cell>
        </row>
        <row r="675">
          <cell r="A675" t="str">
            <v>1818K06063古久保　哲朗</v>
          </cell>
          <cell r="B675" t="str">
            <v>古久保　哲朗</v>
          </cell>
          <cell r="C675" t="str">
            <v>2018年度</v>
          </cell>
          <cell r="D675" t="str">
            <v>（収入）学術研究助成基金助成金(科基)</v>
          </cell>
          <cell r="E675" t="str">
            <v>1818K06063</v>
          </cell>
          <cell r="F675" t="str">
            <v>（科基）基本転写装置と機能的に共役する液滴オルガネラの試験管内再構成とその機能解析</v>
          </cell>
          <cell r="G675" t="str">
            <v>（科基）基本転写装置と機能的に共役する液</v>
          </cell>
          <cell r="H675" t="str">
            <v>科研費（基金）</v>
          </cell>
          <cell r="I675">
            <v>20180401</v>
          </cell>
          <cell r="J675">
            <v>20210331</v>
          </cell>
          <cell r="K675" t="str">
            <v>2018年度</v>
          </cell>
          <cell r="L675" t="str">
            <v>（支出）学術研究助成基金助成金(科基)</v>
          </cell>
          <cell r="M675" t="str">
            <v>直接経費</v>
          </cell>
          <cell r="N675" t="str">
            <v>科研費</v>
          </cell>
          <cell r="O675" t="str">
            <v>繰越有</v>
          </cell>
          <cell r="P675" t="str">
            <v>研）学術院</v>
          </cell>
          <cell r="Q675" t="str">
            <v>古久保　哲朗</v>
          </cell>
          <cell r="R675" t="str">
            <v>鶴見キャンパス</v>
          </cell>
          <cell r="S675" t="str">
            <v>教授</v>
          </cell>
          <cell r="W675">
            <v>20210331</v>
          </cell>
          <cell r="X675" t="str">
            <v>開始</v>
          </cell>
          <cell r="Y675" t="str">
            <v>虎谷　裕子</v>
          </cell>
          <cell r="Z675" t="str">
            <v>研究推進部（八景）（29-）</v>
          </cell>
          <cell r="AA675" t="str">
            <v>基盤研究(C)</v>
          </cell>
          <cell r="AB675" t="str">
            <v>18K06063</v>
          </cell>
          <cell r="AC675" t="str">
            <v>許可しない</v>
          </cell>
          <cell r="AD675" t="str">
            <v>許可しない</v>
          </cell>
          <cell r="AE675" t="str">
            <v>許可しない</v>
          </cell>
          <cell r="AF675" t="str">
            <v>直接費</v>
          </cell>
          <cell r="AG675">
            <v>10901160</v>
          </cell>
          <cell r="AH675" t="str">
            <v>研）古久保　哲朗</v>
          </cell>
          <cell r="AI675">
            <v>100</v>
          </cell>
          <cell r="AJ675">
            <v>0</v>
          </cell>
          <cell r="AK675">
            <v>0</v>
          </cell>
          <cell r="AL675">
            <v>0</v>
          </cell>
          <cell r="AM675">
            <v>0</v>
          </cell>
          <cell r="AN675">
            <v>0</v>
          </cell>
          <cell r="AO675">
            <v>1100000</v>
          </cell>
          <cell r="AP675">
            <v>0</v>
          </cell>
          <cell r="AQ675">
            <v>0</v>
          </cell>
          <cell r="AR675">
            <v>1100000</v>
          </cell>
        </row>
        <row r="676">
          <cell r="A676" t="str">
            <v>1818K06064津中　康央</v>
          </cell>
          <cell r="B676" t="str">
            <v>津中　康央</v>
          </cell>
          <cell r="C676" t="str">
            <v>2018年度</v>
          </cell>
          <cell r="D676" t="str">
            <v>（収入）学術研究助成基金助成金(科基)</v>
          </cell>
          <cell r="E676" t="str">
            <v>1818K06064</v>
          </cell>
          <cell r="F676" t="str">
            <v>（科基）ヒストンシャペロンFACTによるヌクレオソーム再構築機構の構造基盤</v>
          </cell>
          <cell r="G676" t="str">
            <v>（科基）ヒストンシャペロンFACTによる</v>
          </cell>
          <cell r="H676" t="str">
            <v>科研費（基金）</v>
          </cell>
          <cell r="I676">
            <v>20180401</v>
          </cell>
          <cell r="J676">
            <v>20210331</v>
          </cell>
          <cell r="K676" t="str">
            <v>2018年度</v>
          </cell>
          <cell r="L676" t="str">
            <v>（支出）学術研究助成基金助成金(科基)</v>
          </cell>
          <cell r="M676" t="str">
            <v>直接経費</v>
          </cell>
          <cell r="N676" t="str">
            <v>科研費</v>
          </cell>
          <cell r="O676" t="str">
            <v>繰越有</v>
          </cell>
          <cell r="P676" t="str">
            <v>客）客員教員等</v>
          </cell>
          <cell r="Q676" t="str">
            <v>津中　康央</v>
          </cell>
          <cell r="R676" t="str">
            <v>鶴見キャンパス</v>
          </cell>
          <cell r="S676" t="str">
            <v>特任助教</v>
          </cell>
          <cell r="W676">
            <v>20210331</v>
          </cell>
          <cell r="X676" t="str">
            <v>開始</v>
          </cell>
          <cell r="Y676" t="str">
            <v>虎谷　裕子</v>
          </cell>
          <cell r="Z676" t="str">
            <v>研究推進部（八景）（29-）</v>
          </cell>
          <cell r="AA676" t="str">
            <v>基盤研究(C)</v>
          </cell>
          <cell r="AB676" t="str">
            <v>18K06064</v>
          </cell>
          <cell r="AC676" t="str">
            <v>許可しない</v>
          </cell>
          <cell r="AD676" t="str">
            <v>許可しない</v>
          </cell>
          <cell r="AE676" t="str">
            <v>許可しない</v>
          </cell>
          <cell r="AF676" t="str">
            <v>直接費</v>
          </cell>
          <cell r="AG676">
            <v>11302001</v>
          </cell>
          <cell r="AH676" t="str">
            <v>客）津中　康央（30-）</v>
          </cell>
          <cell r="AI676">
            <v>100</v>
          </cell>
          <cell r="AJ676">
            <v>0</v>
          </cell>
          <cell r="AK676">
            <v>0</v>
          </cell>
          <cell r="AL676">
            <v>0</v>
          </cell>
          <cell r="AM676">
            <v>0</v>
          </cell>
          <cell r="AN676">
            <v>0</v>
          </cell>
          <cell r="AO676">
            <v>1400000</v>
          </cell>
          <cell r="AP676">
            <v>0</v>
          </cell>
          <cell r="AQ676">
            <v>0</v>
          </cell>
          <cell r="AR676">
            <v>1400000</v>
          </cell>
        </row>
        <row r="677">
          <cell r="A677" t="str">
            <v>1818K06091水谷　健二</v>
          </cell>
          <cell r="B677" t="str">
            <v>水谷　健二</v>
          </cell>
          <cell r="C677" t="str">
            <v>2018年度</v>
          </cell>
          <cell r="D677" t="str">
            <v>（収入）学術研究助成基金助成金(科基)</v>
          </cell>
          <cell r="E677" t="str">
            <v>1818K06091</v>
          </cell>
          <cell r="F677" t="str">
            <v>（科基）マウスノロウイルス感染時分子認識機構についての構造生物学的研究</v>
          </cell>
          <cell r="G677" t="str">
            <v>（科基）マウスノロウイルス感染時分子認識</v>
          </cell>
          <cell r="H677" t="str">
            <v>科研費（基金）</v>
          </cell>
          <cell r="I677">
            <v>20180401</v>
          </cell>
          <cell r="J677">
            <v>20210331</v>
          </cell>
          <cell r="K677" t="str">
            <v>2018年度</v>
          </cell>
          <cell r="L677" t="str">
            <v>（支出）学術研究助成基金助成金(科基)</v>
          </cell>
          <cell r="M677" t="str">
            <v>直接経費</v>
          </cell>
          <cell r="N677" t="str">
            <v>科研費</v>
          </cell>
          <cell r="O677" t="str">
            <v>繰越有</v>
          </cell>
          <cell r="P677" t="str">
            <v>研）学術院</v>
          </cell>
          <cell r="Q677" t="str">
            <v>水谷　健二</v>
          </cell>
          <cell r="R677" t="str">
            <v>鶴見キャンパス</v>
          </cell>
          <cell r="S677" t="str">
            <v>助教</v>
          </cell>
          <cell r="W677">
            <v>20210331</v>
          </cell>
          <cell r="X677" t="str">
            <v>開始</v>
          </cell>
          <cell r="Y677" t="str">
            <v>虎谷　裕子</v>
          </cell>
          <cell r="Z677" t="str">
            <v>研究推進部（八景）（29-）</v>
          </cell>
          <cell r="AA677" t="str">
            <v>基盤研究(C)</v>
          </cell>
          <cell r="AB677" t="str">
            <v>18K06091</v>
          </cell>
          <cell r="AC677" t="str">
            <v>許可しない</v>
          </cell>
          <cell r="AD677" t="str">
            <v>許可しない</v>
          </cell>
          <cell r="AE677" t="str">
            <v>許可しない</v>
          </cell>
          <cell r="AF677" t="str">
            <v>直接費</v>
          </cell>
          <cell r="AG677">
            <v>10901318</v>
          </cell>
          <cell r="AH677" t="str">
            <v>研）水谷　健二（28-）</v>
          </cell>
          <cell r="AI677">
            <v>100</v>
          </cell>
          <cell r="AJ677">
            <v>0</v>
          </cell>
          <cell r="AK677">
            <v>0</v>
          </cell>
          <cell r="AL677">
            <v>0</v>
          </cell>
          <cell r="AM677">
            <v>0</v>
          </cell>
          <cell r="AN677">
            <v>0</v>
          </cell>
          <cell r="AO677">
            <v>1800000</v>
          </cell>
          <cell r="AP677">
            <v>0</v>
          </cell>
          <cell r="AQ677">
            <v>0</v>
          </cell>
          <cell r="AR677">
            <v>1800000</v>
          </cell>
        </row>
        <row r="678">
          <cell r="A678" t="str">
            <v>1818K06315佐藤　友美</v>
          </cell>
          <cell r="B678" t="str">
            <v>佐藤　友美</v>
          </cell>
          <cell r="C678" t="str">
            <v>2018年度</v>
          </cell>
          <cell r="D678" t="str">
            <v>（収入）学術研究助成基金助成金(科基)</v>
          </cell>
          <cell r="E678" t="str">
            <v>1818K06315</v>
          </cell>
          <cell r="F678" t="str">
            <v>（科基）新生仔期マウス卵巣における卵胞形成過程の分子機構</v>
          </cell>
          <cell r="G678" t="str">
            <v>（科基）新生仔期マウス卵巣における卵胞形</v>
          </cell>
          <cell r="H678" t="str">
            <v>科研費（基金）</v>
          </cell>
          <cell r="I678">
            <v>20180401</v>
          </cell>
          <cell r="J678">
            <v>20210331</v>
          </cell>
          <cell r="K678" t="str">
            <v>2018年度</v>
          </cell>
          <cell r="L678" t="str">
            <v>（支出）学術研究助成基金助成金(科基)</v>
          </cell>
          <cell r="M678" t="str">
            <v>直接経費</v>
          </cell>
          <cell r="N678" t="str">
            <v>科研費</v>
          </cell>
          <cell r="O678" t="str">
            <v>繰越有</v>
          </cell>
          <cell r="P678" t="str">
            <v>研）学術院</v>
          </cell>
          <cell r="Q678" t="str">
            <v>佐藤　友美</v>
          </cell>
          <cell r="R678" t="str">
            <v>八景キャンパス</v>
          </cell>
          <cell r="S678" t="str">
            <v>教授</v>
          </cell>
          <cell r="W678">
            <v>20210331</v>
          </cell>
          <cell r="X678" t="str">
            <v>開始</v>
          </cell>
          <cell r="Y678" t="str">
            <v>虎谷　裕子</v>
          </cell>
          <cell r="Z678" t="str">
            <v>研究推進部（八景）（29-）</v>
          </cell>
          <cell r="AA678" t="str">
            <v>基盤研究(C)</v>
          </cell>
          <cell r="AB678" t="str">
            <v>18K06315</v>
          </cell>
          <cell r="AC678" t="str">
            <v>許可しない</v>
          </cell>
          <cell r="AD678" t="str">
            <v>許可しない</v>
          </cell>
          <cell r="AE678" t="str">
            <v>許可しない</v>
          </cell>
          <cell r="AF678" t="str">
            <v>直接費</v>
          </cell>
          <cell r="AG678">
            <v>10901106</v>
          </cell>
          <cell r="AH678" t="str">
            <v>研）佐藤　友美</v>
          </cell>
          <cell r="AI678">
            <v>100</v>
          </cell>
          <cell r="AJ678">
            <v>0</v>
          </cell>
          <cell r="AK678">
            <v>0</v>
          </cell>
          <cell r="AL678">
            <v>0</v>
          </cell>
          <cell r="AM678">
            <v>0</v>
          </cell>
          <cell r="AN678">
            <v>0</v>
          </cell>
          <cell r="AO678">
            <v>1000000</v>
          </cell>
          <cell r="AP678">
            <v>0</v>
          </cell>
          <cell r="AQ678">
            <v>0</v>
          </cell>
          <cell r="AR678">
            <v>1000000</v>
          </cell>
        </row>
        <row r="679">
          <cell r="A679" t="str">
            <v>1818K06488実木　亨</v>
          </cell>
          <cell r="B679" t="str">
            <v>実木　亨</v>
          </cell>
          <cell r="C679" t="str">
            <v>2018年度</v>
          </cell>
          <cell r="D679" t="str">
            <v>（収入）学術研究助成基金助成金(科基)</v>
          </cell>
          <cell r="E679" t="str">
            <v>1818K06488</v>
          </cell>
          <cell r="F679" t="str">
            <v>（科基）脳損傷後の機能回復過程における可塑的変化の解明</v>
          </cell>
          <cell r="G679" t="str">
            <v>（科基）脳損傷後の機能回復過程における可</v>
          </cell>
          <cell r="H679" t="str">
            <v>科研費（基金）</v>
          </cell>
          <cell r="I679">
            <v>20180401</v>
          </cell>
          <cell r="J679">
            <v>20210331</v>
          </cell>
          <cell r="K679" t="str">
            <v>2018年度</v>
          </cell>
          <cell r="L679" t="str">
            <v>（支出）学術研究助成基金助成金(科基)</v>
          </cell>
          <cell r="M679" t="str">
            <v>直接経費</v>
          </cell>
          <cell r="N679" t="str">
            <v>科研費</v>
          </cell>
          <cell r="O679" t="str">
            <v>繰越有</v>
          </cell>
          <cell r="P679" t="str">
            <v>研）学術院（福浦）</v>
          </cell>
          <cell r="Q679" t="str">
            <v>實木　亨</v>
          </cell>
          <cell r="R679" t="str">
            <v>医学研究科</v>
          </cell>
          <cell r="S679" t="str">
            <v>助教</v>
          </cell>
          <cell r="W679">
            <v>20210331</v>
          </cell>
          <cell r="X679" t="str">
            <v>開始</v>
          </cell>
          <cell r="Y679" t="str">
            <v>虎谷　裕子</v>
          </cell>
          <cell r="Z679" t="str">
            <v>研究推進部（八景）（29-）</v>
          </cell>
          <cell r="AA679" t="str">
            <v>基盤研究(C)</v>
          </cell>
          <cell r="AB679" t="str">
            <v>18K06488</v>
          </cell>
          <cell r="AC679" t="str">
            <v>許可しない</v>
          </cell>
          <cell r="AD679" t="str">
            <v>許可しない</v>
          </cell>
          <cell r="AE679" t="str">
            <v>許可しない</v>
          </cell>
          <cell r="AF679" t="str">
            <v>直接費</v>
          </cell>
          <cell r="AG679">
            <v>10952433</v>
          </cell>
          <cell r="AH679" t="str">
            <v>研）實木　亨（23-）</v>
          </cell>
          <cell r="AI679">
            <v>100</v>
          </cell>
          <cell r="AJ679">
            <v>0</v>
          </cell>
          <cell r="AK679">
            <v>0</v>
          </cell>
          <cell r="AL679">
            <v>0</v>
          </cell>
          <cell r="AM679">
            <v>0</v>
          </cell>
          <cell r="AN679">
            <v>0</v>
          </cell>
          <cell r="AO679">
            <v>1500000</v>
          </cell>
          <cell r="AP679">
            <v>0</v>
          </cell>
          <cell r="AQ679">
            <v>0</v>
          </cell>
          <cell r="AR679">
            <v>1500000</v>
          </cell>
        </row>
        <row r="680">
          <cell r="A680" t="str">
            <v>1818K06521辻　隆宏</v>
          </cell>
          <cell r="B680" t="str">
            <v>辻　隆宏</v>
          </cell>
          <cell r="C680" t="str">
            <v>2018年度</v>
          </cell>
          <cell r="D680" t="str">
            <v>（収入）学術研究助成基金助成金(科基)</v>
          </cell>
          <cell r="E680" t="str">
            <v>1818K06521</v>
          </cell>
          <cell r="F680" t="str">
            <v>（科基・分）社会性ホルモンバソプレシンの嗅覚系神経回路の解明</v>
          </cell>
          <cell r="G680" t="str">
            <v>（科基・分）社会性ホルモンバソプレシンの</v>
          </cell>
          <cell r="H680" t="str">
            <v>科研費（基金）</v>
          </cell>
          <cell r="I680">
            <v>20180401</v>
          </cell>
          <cell r="J680">
            <v>20180701</v>
          </cell>
          <cell r="K680" t="str">
            <v>2018年度</v>
          </cell>
          <cell r="L680" t="str">
            <v>（支出）学術研究助成基金助成金(科基)</v>
          </cell>
          <cell r="M680" t="str">
            <v>直接経費</v>
          </cell>
          <cell r="N680" t="str">
            <v>科研費</v>
          </cell>
          <cell r="O680" t="str">
            <v>繰越有</v>
          </cell>
          <cell r="P680" t="str">
            <v>病）学術院（病院）</v>
          </cell>
          <cell r="Q680" t="str">
            <v>辻　隆宏</v>
          </cell>
          <cell r="R680" t="str">
            <v>センター病院</v>
          </cell>
          <cell r="S680" t="str">
            <v>助教</v>
          </cell>
          <cell r="W680">
            <v>20180701</v>
          </cell>
          <cell r="X680" t="str">
            <v>開始</v>
          </cell>
          <cell r="Y680" t="str">
            <v>虎谷　裕子</v>
          </cell>
          <cell r="Z680" t="str">
            <v>研究推進部（八景）（29-）</v>
          </cell>
          <cell r="AA680" t="str">
            <v>基盤研究(C) 分担金（金沢大学） ※転出先で管理、PJ未使用</v>
          </cell>
          <cell r="AB680" t="str">
            <v>18K06521</v>
          </cell>
          <cell r="AC680" t="str">
            <v>許可しない</v>
          </cell>
          <cell r="AD680" t="str">
            <v>許可しない</v>
          </cell>
          <cell r="AE680" t="str">
            <v>許可しない</v>
          </cell>
          <cell r="AF680" t="str">
            <v>直接費</v>
          </cell>
          <cell r="AG680">
            <v>11005011</v>
          </cell>
          <cell r="AH680" t="str">
            <v>病）辻　隆宏(H31.3.31まで)</v>
          </cell>
          <cell r="AI680">
            <v>100</v>
          </cell>
          <cell r="AJ680">
            <v>0</v>
          </cell>
          <cell r="AK680">
            <v>0</v>
          </cell>
          <cell r="AL680">
            <v>0</v>
          </cell>
          <cell r="AM680">
            <v>0</v>
          </cell>
          <cell r="AN680">
            <v>0</v>
          </cell>
          <cell r="AO680">
            <v>0</v>
          </cell>
          <cell r="AP680">
            <v>0</v>
          </cell>
          <cell r="AQ680">
            <v>0</v>
          </cell>
          <cell r="AR680">
            <v>0</v>
          </cell>
        </row>
        <row r="681">
          <cell r="A681" t="str">
            <v>1818K06601坂倉　正義</v>
          </cell>
          <cell r="B681" t="str">
            <v>坂倉　正義</v>
          </cell>
          <cell r="C681" t="str">
            <v>2018年度</v>
          </cell>
          <cell r="D681" t="str">
            <v>（収入）学術研究助成基金助成金(科基)</v>
          </cell>
          <cell r="E681" t="str">
            <v>1818K06601</v>
          </cell>
          <cell r="F681" t="str">
            <v>（科基）シャコー・マリー・トゥース病の解明に向けたPMP22とMPZの構造生物学解析</v>
          </cell>
          <cell r="G681" t="str">
            <v>（科基）シャコー・マリー・トゥース病の解</v>
          </cell>
          <cell r="H681" t="str">
            <v>科研費（基金）</v>
          </cell>
          <cell r="I681">
            <v>20180401</v>
          </cell>
          <cell r="J681">
            <v>20210331</v>
          </cell>
          <cell r="K681" t="str">
            <v>2018年度</v>
          </cell>
          <cell r="L681" t="str">
            <v>（支出）学術研究助成基金助成金(科基)</v>
          </cell>
          <cell r="M681" t="str">
            <v>直接経費</v>
          </cell>
          <cell r="N681" t="str">
            <v>科研費</v>
          </cell>
          <cell r="O681" t="str">
            <v>繰越有</v>
          </cell>
          <cell r="P681" t="str">
            <v>研）学術院</v>
          </cell>
          <cell r="Q681" t="str">
            <v>坂倉　正義</v>
          </cell>
          <cell r="R681" t="str">
            <v>鶴見キャンパス</v>
          </cell>
          <cell r="S681" t="str">
            <v>助教</v>
          </cell>
          <cell r="W681">
            <v>20210331</v>
          </cell>
          <cell r="X681" t="str">
            <v>開始</v>
          </cell>
          <cell r="Y681" t="str">
            <v>虎谷　裕子</v>
          </cell>
          <cell r="Z681" t="str">
            <v>研究推進部（八景）（29-）</v>
          </cell>
          <cell r="AA681" t="str">
            <v>基盤研究(C)</v>
          </cell>
          <cell r="AB681" t="str">
            <v>18K06601</v>
          </cell>
          <cell r="AC681" t="str">
            <v>許可しない</v>
          </cell>
          <cell r="AD681" t="str">
            <v>許可しない</v>
          </cell>
          <cell r="AE681" t="str">
            <v>許可しない</v>
          </cell>
          <cell r="AF681" t="str">
            <v>直接費</v>
          </cell>
          <cell r="AG681">
            <v>10901281</v>
          </cell>
          <cell r="AH681" t="str">
            <v>研）坂倉　正義（24-）</v>
          </cell>
          <cell r="AI681">
            <v>100</v>
          </cell>
          <cell r="AJ681">
            <v>0</v>
          </cell>
          <cell r="AK681">
            <v>0</v>
          </cell>
          <cell r="AL681">
            <v>0</v>
          </cell>
          <cell r="AM681">
            <v>0</v>
          </cell>
          <cell r="AN681">
            <v>0</v>
          </cell>
          <cell r="AO681">
            <v>1700000</v>
          </cell>
          <cell r="AP681">
            <v>0</v>
          </cell>
          <cell r="AQ681">
            <v>200000</v>
          </cell>
          <cell r="AR681">
            <v>1500000</v>
          </cell>
        </row>
        <row r="682">
          <cell r="A682" t="str">
            <v>1818K06896橋本　達夫</v>
          </cell>
          <cell r="B682" t="str">
            <v>橋本　達夫</v>
          </cell>
          <cell r="C682" t="str">
            <v>2018年度</v>
          </cell>
          <cell r="D682" t="str">
            <v>（収入）学術研究助成基金助成金(科基)</v>
          </cell>
          <cell r="E682" t="str">
            <v>1818K06896</v>
          </cell>
          <cell r="F682" t="str">
            <v>（科基）ドーパ神経伝達物質機構の心不全および急性腎障害における解析</v>
          </cell>
          <cell r="G682" t="str">
            <v>（科基）ドーパ神経伝達物質機構の心不全お</v>
          </cell>
          <cell r="H682" t="str">
            <v>科研費（基金）</v>
          </cell>
          <cell r="I682">
            <v>20180401</v>
          </cell>
          <cell r="J682">
            <v>20210331</v>
          </cell>
          <cell r="K682" t="str">
            <v>2018年度</v>
          </cell>
          <cell r="L682" t="str">
            <v>（支出）学術研究助成基金助成金(科基)</v>
          </cell>
          <cell r="M682" t="str">
            <v>直接経費</v>
          </cell>
          <cell r="N682" t="str">
            <v>科研費</v>
          </cell>
          <cell r="O682" t="str">
            <v>繰越有</v>
          </cell>
          <cell r="P682" t="str">
            <v>研）学術院（福浦）</v>
          </cell>
          <cell r="Q682" t="str">
            <v>橋本　達夫</v>
          </cell>
          <cell r="R682" t="str">
            <v>医学研究科</v>
          </cell>
          <cell r="S682" t="str">
            <v>講師</v>
          </cell>
          <cell r="W682">
            <v>20210331</v>
          </cell>
          <cell r="X682" t="str">
            <v>開始</v>
          </cell>
          <cell r="Y682" t="str">
            <v>虎谷　裕子</v>
          </cell>
          <cell r="Z682" t="str">
            <v>研究推進部（八景）（29-）</v>
          </cell>
          <cell r="AA682" t="str">
            <v>基盤研究(C)</v>
          </cell>
          <cell r="AB682" t="str">
            <v>18K06896</v>
          </cell>
          <cell r="AC682" t="str">
            <v>許可しない</v>
          </cell>
          <cell r="AD682" t="str">
            <v>許可しない</v>
          </cell>
          <cell r="AE682" t="str">
            <v>許可しない</v>
          </cell>
          <cell r="AF682" t="str">
            <v>直接費</v>
          </cell>
          <cell r="AG682">
            <v>10952106</v>
          </cell>
          <cell r="AH682" t="str">
            <v>研）橋本　達夫（28-）</v>
          </cell>
          <cell r="AI682">
            <v>100</v>
          </cell>
          <cell r="AJ682">
            <v>0</v>
          </cell>
          <cell r="AK682">
            <v>0</v>
          </cell>
          <cell r="AL682">
            <v>0</v>
          </cell>
          <cell r="AM682">
            <v>0</v>
          </cell>
          <cell r="AN682">
            <v>0</v>
          </cell>
          <cell r="AO682">
            <v>1000000</v>
          </cell>
          <cell r="AP682">
            <v>0</v>
          </cell>
          <cell r="AQ682">
            <v>300000</v>
          </cell>
          <cell r="AR682">
            <v>700000</v>
          </cell>
        </row>
        <row r="683">
          <cell r="A683" t="str">
            <v>1818K06896増川　太輝</v>
          </cell>
          <cell r="B683" t="str">
            <v>増川　太輝</v>
          </cell>
          <cell r="C683" t="str">
            <v>2018年度</v>
          </cell>
          <cell r="D683" t="str">
            <v>（収入）学術研究助成基金助成金(科基)</v>
          </cell>
          <cell r="E683" t="str">
            <v>1818K06896</v>
          </cell>
          <cell r="F683" t="str">
            <v>（科基）ドーパ神経伝達物質機構の心不全および急性腎障害における解析</v>
          </cell>
          <cell r="G683" t="str">
            <v>（科基）ドーパ神経伝達物質機構の心不全お</v>
          </cell>
          <cell r="H683" t="str">
            <v>科研費（基金）</v>
          </cell>
          <cell r="I683">
            <v>20180401</v>
          </cell>
          <cell r="J683">
            <v>20210331</v>
          </cell>
          <cell r="K683" t="str">
            <v>2018年度</v>
          </cell>
          <cell r="L683" t="str">
            <v>（支出）学術研究助成基金助成金(科基)</v>
          </cell>
          <cell r="M683" t="str">
            <v>直接経費</v>
          </cell>
          <cell r="N683" t="str">
            <v>科研費</v>
          </cell>
          <cell r="O683" t="str">
            <v>繰越有</v>
          </cell>
          <cell r="P683" t="str">
            <v>研）学術院（福浦）</v>
          </cell>
          <cell r="Q683" t="str">
            <v>橋本　達夫</v>
          </cell>
          <cell r="R683" t="str">
            <v>医学研究科</v>
          </cell>
          <cell r="S683" t="str">
            <v>講師</v>
          </cell>
          <cell r="W683">
            <v>20210331</v>
          </cell>
          <cell r="X683" t="str">
            <v>開始</v>
          </cell>
          <cell r="Y683" t="str">
            <v>虎谷　裕子</v>
          </cell>
          <cell r="Z683" t="str">
            <v>研究推進部（八景）（29-）</v>
          </cell>
          <cell r="AA683" t="str">
            <v>基盤研究(C)</v>
          </cell>
          <cell r="AB683" t="str">
            <v>18K06896</v>
          </cell>
          <cell r="AC683" t="str">
            <v>許可しない</v>
          </cell>
          <cell r="AD683" t="str">
            <v>許可しない</v>
          </cell>
          <cell r="AE683" t="str">
            <v>許可しない</v>
          </cell>
          <cell r="AF683" t="str">
            <v>直接費</v>
          </cell>
          <cell r="AG683">
            <v>10952129</v>
          </cell>
          <cell r="AH683" t="str">
            <v>研）増川　太輝（28-）</v>
          </cell>
          <cell r="AI683">
            <v>0</v>
          </cell>
          <cell r="AJ683">
            <v>0</v>
          </cell>
          <cell r="AK683">
            <v>0</v>
          </cell>
          <cell r="AL683">
            <v>0</v>
          </cell>
          <cell r="AM683">
            <v>0</v>
          </cell>
          <cell r="AN683">
            <v>0</v>
          </cell>
          <cell r="AO683">
            <v>0</v>
          </cell>
          <cell r="AP683">
            <v>100000</v>
          </cell>
          <cell r="AQ683">
            <v>0</v>
          </cell>
          <cell r="AR683">
            <v>100000</v>
          </cell>
        </row>
        <row r="684">
          <cell r="A684" t="str">
            <v>1818K06896田村　功一</v>
          </cell>
          <cell r="B684" t="str">
            <v>田村　功一</v>
          </cell>
          <cell r="C684" t="str">
            <v>2018年度</v>
          </cell>
          <cell r="D684" t="str">
            <v>（収入）学術研究助成基金助成金(科基)</v>
          </cell>
          <cell r="E684" t="str">
            <v>1818K06896</v>
          </cell>
          <cell r="F684" t="str">
            <v>（科基）ドーパ神経伝達物質機構の心不全および急性腎障害における解析</v>
          </cell>
          <cell r="G684" t="str">
            <v>（科基）ドーパ神経伝達物質機構の心不全お</v>
          </cell>
          <cell r="H684" t="str">
            <v>科研費（基金）</v>
          </cell>
          <cell r="I684">
            <v>20180401</v>
          </cell>
          <cell r="J684">
            <v>20210331</v>
          </cell>
          <cell r="K684" t="str">
            <v>2018年度</v>
          </cell>
          <cell r="L684" t="str">
            <v>（支出）学術研究助成基金助成金(科基)</v>
          </cell>
          <cell r="M684" t="str">
            <v>直接経費</v>
          </cell>
          <cell r="N684" t="str">
            <v>科研費</v>
          </cell>
          <cell r="O684" t="str">
            <v>繰越有</v>
          </cell>
          <cell r="P684" t="str">
            <v>研）学術院（福浦）</v>
          </cell>
          <cell r="Q684" t="str">
            <v>橋本　達夫</v>
          </cell>
          <cell r="R684" t="str">
            <v>医学研究科</v>
          </cell>
          <cell r="S684" t="str">
            <v>講師</v>
          </cell>
          <cell r="W684">
            <v>20210331</v>
          </cell>
          <cell r="X684" t="str">
            <v>開始</v>
          </cell>
          <cell r="Y684" t="str">
            <v>虎谷　裕子</v>
          </cell>
          <cell r="Z684" t="str">
            <v>研究推進部（八景）（29-）</v>
          </cell>
          <cell r="AA684" t="str">
            <v>基盤研究(C)</v>
          </cell>
          <cell r="AB684" t="str">
            <v>18K06896</v>
          </cell>
          <cell r="AC684" t="str">
            <v>許可しない</v>
          </cell>
          <cell r="AD684" t="str">
            <v>許可しない</v>
          </cell>
          <cell r="AE684" t="str">
            <v>許可しない</v>
          </cell>
          <cell r="AF684" t="str">
            <v>直接費</v>
          </cell>
          <cell r="AG684">
            <v>10952212</v>
          </cell>
          <cell r="AH684" t="str">
            <v>研）田村　功一(19-)</v>
          </cell>
          <cell r="AI684">
            <v>0</v>
          </cell>
          <cell r="AJ684">
            <v>0</v>
          </cell>
          <cell r="AK684">
            <v>0</v>
          </cell>
          <cell r="AL684">
            <v>0</v>
          </cell>
          <cell r="AM684">
            <v>0</v>
          </cell>
          <cell r="AN684">
            <v>0</v>
          </cell>
          <cell r="AO684">
            <v>0</v>
          </cell>
          <cell r="AP684">
            <v>100000</v>
          </cell>
          <cell r="AQ684">
            <v>0</v>
          </cell>
          <cell r="AR684">
            <v>100000</v>
          </cell>
        </row>
        <row r="685">
          <cell r="A685" t="str">
            <v>1818K06896古賀　資和</v>
          </cell>
          <cell r="B685" t="str">
            <v>古賀　資和</v>
          </cell>
          <cell r="C685" t="str">
            <v>2018年度</v>
          </cell>
          <cell r="D685" t="str">
            <v>（収入）学術研究助成基金助成金(科基)</v>
          </cell>
          <cell r="E685" t="str">
            <v>1818K06896</v>
          </cell>
          <cell r="F685" t="str">
            <v>（科基）ドーパ神経伝達物質機構の心不全および急性腎障害における解析</v>
          </cell>
          <cell r="G685" t="str">
            <v>（科基）ドーパ神経伝達物質機構の心不全お</v>
          </cell>
          <cell r="H685" t="str">
            <v>科研費（基金）</v>
          </cell>
          <cell r="I685">
            <v>20180401</v>
          </cell>
          <cell r="J685">
            <v>20210331</v>
          </cell>
          <cell r="K685" t="str">
            <v>2018年度</v>
          </cell>
          <cell r="L685" t="str">
            <v>（支出）学術研究助成基金助成金(科基)</v>
          </cell>
          <cell r="M685" t="str">
            <v>直接経費</v>
          </cell>
          <cell r="N685" t="str">
            <v>科研費</v>
          </cell>
          <cell r="O685" t="str">
            <v>繰越有</v>
          </cell>
          <cell r="P685" t="str">
            <v>研）学術院（福浦）</v>
          </cell>
          <cell r="Q685" t="str">
            <v>橋本　達夫</v>
          </cell>
          <cell r="R685" t="str">
            <v>医学研究科</v>
          </cell>
          <cell r="S685" t="str">
            <v>講師</v>
          </cell>
          <cell r="W685">
            <v>20210331</v>
          </cell>
          <cell r="X685" t="str">
            <v>開始</v>
          </cell>
          <cell r="Y685" t="str">
            <v>虎谷　裕子</v>
          </cell>
          <cell r="Z685" t="str">
            <v>研究推進部（八景）（29-）</v>
          </cell>
          <cell r="AA685" t="str">
            <v>基盤研究(C)</v>
          </cell>
          <cell r="AB685" t="str">
            <v>18K06896</v>
          </cell>
          <cell r="AC685" t="str">
            <v>許可しない</v>
          </cell>
          <cell r="AD685" t="str">
            <v>許可しない</v>
          </cell>
          <cell r="AE685" t="str">
            <v>許可しない</v>
          </cell>
          <cell r="AF685" t="str">
            <v>直接費</v>
          </cell>
          <cell r="AG685">
            <v>11001479</v>
          </cell>
          <cell r="AH685" t="str">
            <v>病附)古賀　資和（30-）</v>
          </cell>
          <cell r="AI685">
            <v>0</v>
          </cell>
          <cell r="AJ685">
            <v>0</v>
          </cell>
          <cell r="AK685">
            <v>0</v>
          </cell>
          <cell r="AL685">
            <v>0</v>
          </cell>
          <cell r="AM685">
            <v>0</v>
          </cell>
          <cell r="AN685">
            <v>0</v>
          </cell>
          <cell r="AO685">
            <v>0</v>
          </cell>
          <cell r="AP685">
            <v>100000</v>
          </cell>
          <cell r="AQ685">
            <v>0</v>
          </cell>
          <cell r="AR685">
            <v>100000</v>
          </cell>
        </row>
        <row r="686">
          <cell r="A686" t="str">
            <v>1818K07020奥寺　康司</v>
          </cell>
          <cell r="B686" t="str">
            <v>奥寺　康司</v>
          </cell>
          <cell r="C686" t="str">
            <v>2018年度</v>
          </cell>
          <cell r="D686" t="str">
            <v>（収入）学術研究助成基金助成金(科基)</v>
          </cell>
          <cell r="E686" t="str">
            <v>1818K07020</v>
          </cell>
          <cell r="F686" t="str">
            <v>（科基）予後不良肺腺がんの分子メカニズムの探究</v>
          </cell>
          <cell r="G686" t="str">
            <v>（科基）予後不良肺腺がんの分子メカニズム</v>
          </cell>
          <cell r="H686" t="str">
            <v>科研費（基金）</v>
          </cell>
          <cell r="I686">
            <v>20180401</v>
          </cell>
          <cell r="J686">
            <v>20210331</v>
          </cell>
          <cell r="K686" t="str">
            <v>2018年度</v>
          </cell>
          <cell r="L686" t="str">
            <v>（支出）学術研究助成基金助成金(科基)</v>
          </cell>
          <cell r="M686" t="str">
            <v>直接経費</v>
          </cell>
          <cell r="N686" t="str">
            <v>科研費</v>
          </cell>
          <cell r="O686" t="str">
            <v>繰越有</v>
          </cell>
          <cell r="P686" t="str">
            <v>研）学術院（福浦）</v>
          </cell>
          <cell r="Q686" t="str">
            <v>大橋　健一</v>
          </cell>
          <cell r="R686" t="str">
            <v>医学研究科</v>
          </cell>
          <cell r="S686" t="str">
            <v>教授</v>
          </cell>
          <cell r="W686">
            <v>20210331</v>
          </cell>
          <cell r="X686" t="str">
            <v>開始</v>
          </cell>
          <cell r="Y686" t="str">
            <v>虎谷　裕子</v>
          </cell>
          <cell r="Z686" t="str">
            <v>研究推進部（八景）（29-）</v>
          </cell>
          <cell r="AA686" t="str">
            <v>基盤研究(C)</v>
          </cell>
          <cell r="AB686" t="str">
            <v>18K07020</v>
          </cell>
          <cell r="AC686" t="str">
            <v>許可しない</v>
          </cell>
          <cell r="AD686" t="str">
            <v>許可しない</v>
          </cell>
          <cell r="AE686" t="str">
            <v>許可しない</v>
          </cell>
          <cell r="AF686" t="str">
            <v>直接費</v>
          </cell>
          <cell r="AG686">
            <v>10952148</v>
          </cell>
          <cell r="AH686" t="str">
            <v>研）奥寺　康司（19-）</v>
          </cell>
          <cell r="AI686">
            <v>0</v>
          </cell>
          <cell r="AJ686">
            <v>0</v>
          </cell>
          <cell r="AK686">
            <v>0</v>
          </cell>
          <cell r="AL686">
            <v>0</v>
          </cell>
          <cell r="AM686">
            <v>0</v>
          </cell>
          <cell r="AN686">
            <v>0</v>
          </cell>
          <cell r="AO686">
            <v>0</v>
          </cell>
          <cell r="AP686">
            <v>70000</v>
          </cell>
          <cell r="AQ686">
            <v>0</v>
          </cell>
          <cell r="AR686">
            <v>70000</v>
          </cell>
        </row>
        <row r="687">
          <cell r="A687" t="str">
            <v>1818K07020松村　舞依</v>
          </cell>
          <cell r="B687" t="str">
            <v>松村　舞依</v>
          </cell>
          <cell r="C687" t="str">
            <v>2018年度</v>
          </cell>
          <cell r="D687" t="str">
            <v>（収入）学術研究助成基金助成金(科基)</v>
          </cell>
          <cell r="E687" t="str">
            <v>1818K07020</v>
          </cell>
          <cell r="F687" t="str">
            <v>（科基）予後不良肺腺がんの分子メカニズムの探究</v>
          </cell>
          <cell r="G687" t="str">
            <v>（科基）予後不良肺腺がんの分子メカニズム</v>
          </cell>
          <cell r="H687" t="str">
            <v>科研費（基金）</v>
          </cell>
          <cell r="I687">
            <v>20180401</v>
          </cell>
          <cell r="J687">
            <v>20210331</v>
          </cell>
          <cell r="K687" t="str">
            <v>2018年度</v>
          </cell>
          <cell r="L687" t="str">
            <v>（支出）学術研究助成基金助成金(科基)</v>
          </cell>
          <cell r="M687" t="str">
            <v>直接経費</v>
          </cell>
          <cell r="N687" t="str">
            <v>科研費</v>
          </cell>
          <cell r="O687" t="str">
            <v>繰越有</v>
          </cell>
          <cell r="P687" t="str">
            <v>研）学術院（福浦）</v>
          </cell>
          <cell r="Q687" t="str">
            <v>大橋　健一</v>
          </cell>
          <cell r="R687" t="str">
            <v>医学研究科</v>
          </cell>
          <cell r="S687" t="str">
            <v>教授</v>
          </cell>
          <cell r="W687">
            <v>20210331</v>
          </cell>
          <cell r="X687" t="str">
            <v>開始</v>
          </cell>
          <cell r="Y687" t="str">
            <v>虎谷　裕子</v>
          </cell>
          <cell r="Z687" t="str">
            <v>研究推進部（八景）（29-）</v>
          </cell>
          <cell r="AA687" t="str">
            <v>基盤研究(C)</v>
          </cell>
          <cell r="AB687" t="str">
            <v>18K07020</v>
          </cell>
          <cell r="AC687" t="str">
            <v>許可しない</v>
          </cell>
          <cell r="AD687" t="str">
            <v>許可しない</v>
          </cell>
          <cell r="AE687" t="str">
            <v>許可しない</v>
          </cell>
          <cell r="AF687" t="str">
            <v>直接費</v>
          </cell>
          <cell r="AG687">
            <v>10952284</v>
          </cell>
          <cell r="AH687" t="str">
            <v>研）松村　舞依（30-）</v>
          </cell>
          <cell r="AI687">
            <v>0</v>
          </cell>
          <cell r="AJ687">
            <v>0</v>
          </cell>
          <cell r="AK687">
            <v>0</v>
          </cell>
          <cell r="AL687">
            <v>0</v>
          </cell>
          <cell r="AM687">
            <v>0</v>
          </cell>
          <cell r="AN687">
            <v>0</v>
          </cell>
          <cell r="AO687">
            <v>0</v>
          </cell>
          <cell r="AP687">
            <v>40000</v>
          </cell>
          <cell r="AQ687">
            <v>0</v>
          </cell>
          <cell r="AR687">
            <v>40000</v>
          </cell>
        </row>
        <row r="688">
          <cell r="A688" t="str">
            <v>1818K07020大橋　健一</v>
          </cell>
          <cell r="B688" t="str">
            <v>大橋　健一</v>
          </cell>
          <cell r="C688" t="str">
            <v>2018年度</v>
          </cell>
          <cell r="D688" t="str">
            <v>（収入）学術研究助成基金助成金(科基)</v>
          </cell>
          <cell r="E688" t="str">
            <v>1818K07020</v>
          </cell>
          <cell r="F688" t="str">
            <v>（科基）予後不良肺腺がんの分子メカニズムの探究</v>
          </cell>
          <cell r="G688" t="str">
            <v>（科基）予後不良肺腺がんの分子メカニズム</v>
          </cell>
          <cell r="H688" t="str">
            <v>科研費（基金）</v>
          </cell>
          <cell r="I688">
            <v>20180401</v>
          </cell>
          <cell r="J688">
            <v>20210331</v>
          </cell>
          <cell r="K688" t="str">
            <v>2018年度</v>
          </cell>
          <cell r="L688" t="str">
            <v>（支出）学術研究助成基金助成金(科基)</v>
          </cell>
          <cell r="M688" t="str">
            <v>直接経費</v>
          </cell>
          <cell r="N688" t="str">
            <v>科研費</v>
          </cell>
          <cell r="O688" t="str">
            <v>繰越有</v>
          </cell>
          <cell r="P688" t="str">
            <v>研）学術院（福浦）</v>
          </cell>
          <cell r="Q688" t="str">
            <v>大橋　健一</v>
          </cell>
          <cell r="R688" t="str">
            <v>医学研究科</v>
          </cell>
          <cell r="S688" t="str">
            <v>教授</v>
          </cell>
          <cell r="W688">
            <v>20210331</v>
          </cell>
          <cell r="X688" t="str">
            <v>開始</v>
          </cell>
          <cell r="Y688" t="str">
            <v>虎谷　裕子</v>
          </cell>
          <cell r="Z688" t="str">
            <v>研究推進部（八景）（29-）</v>
          </cell>
          <cell r="AA688" t="str">
            <v>基盤研究(C)</v>
          </cell>
          <cell r="AB688" t="str">
            <v>18K07020</v>
          </cell>
          <cell r="AC688" t="str">
            <v>許可しない</v>
          </cell>
          <cell r="AD688" t="str">
            <v>許可しない</v>
          </cell>
          <cell r="AE688" t="str">
            <v>許可しない</v>
          </cell>
          <cell r="AF688" t="str">
            <v>直接費</v>
          </cell>
          <cell r="AG688">
            <v>10952431</v>
          </cell>
          <cell r="AH688" t="str">
            <v>研）大橋　健一（23-）</v>
          </cell>
          <cell r="AI688">
            <v>100</v>
          </cell>
          <cell r="AJ688">
            <v>0</v>
          </cell>
          <cell r="AK688">
            <v>0</v>
          </cell>
          <cell r="AL688">
            <v>0</v>
          </cell>
          <cell r="AM688">
            <v>0</v>
          </cell>
          <cell r="AN688">
            <v>0</v>
          </cell>
          <cell r="AO688">
            <v>1400000</v>
          </cell>
          <cell r="AP688">
            <v>0</v>
          </cell>
          <cell r="AQ688">
            <v>190000</v>
          </cell>
          <cell r="AR688">
            <v>1210000</v>
          </cell>
        </row>
        <row r="689">
          <cell r="A689" t="str">
            <v>1818K07020立石　陽子</v>
          </cell>
          <cell r="B689" t="str">
            <v>立石　陽子</v>
          </cell>
          <cell r="C689" t="str">
            <v>2018年度</v>
          </cell>
          <cell r="D689" t="str">
            <v>（収入）学術研究助成基金助成金(科基)</v>
          </cell>
          <cell r="E689" t="str">
            <v>1818K07020</v>
          </cell>
          <cell r="F689" t="str">
            <v>（科基）予後不良肺腺がんの分子メカニズムの探究</v>
          </cell>
          <cell r="G689" t="str">
            <v>（科基）予後不良肺腺がんの分子メカニズム</v>
          </cell>
          <cell r="H689" t="str">
            <v>科研費（基金）</v>
          </cell>
          <cell r="I689">
            <v>20180401</v>
          </cell>
          <cell r="J689">
            <v>20210331</v>
          </cell>
          <cell r="K689" t="str">
            <v>2018年度</v>
          </cell>
          <cell r="L689" t="str">
            <v>（支出）学術研究助成基金助成金(科基)</v>
          </cell>
          <cell r="M689" t="str">
            <v>直接経費</v>
          </cell>
          <cell r="N689" t="str">
            <v>科研費</v>
          </cell>
          <cell r="O689" t="str">
            <v>繰越有</v>
          </cell>
          <cell r="P689" t="str">
            <v>研）学術院（福浦）</v>
          </cell>
          <cell r="Q689" t="str">
            <v>大橋　健一</v>
          </cell>
          <cell r="R689" t="str">
            <v>医学研究科</v>
          </cell>
          <cell r="S689" t="str">
            <v>教授</v>
          </cell>
          <cell r="W689">
            <v>20210331</v>
          </cell>
          <cell r="X689" t="str">
            <v>開始</v>
          </cell>
          <cell r="Y689" t="str">
            <v>虎谷　裕子</v>
          </cell>
          <cell r="Z689" t="str">
            <v>研究推進部（八景）（29-）</v>
          </cell>
          <cell r="AA689" t="str">
            <v>基盤研究(C)</v>
          </cell>
          <cell r="AB689" t="str">
            <v>18K07020</v>
          </cell>
          <cell r="AC689" t="str">
            <v>許可しない</v>
          </cell>
          <cell r="AD689" t="str">
            <v>許可しない</v>
          </cell>
          <cell r="AE689" t="str">
            <v>許可しない</v>
          </cell>
          <cell r="AF689" t="str">
            <v>直接費</v>
          </cell>
          <cell r="AG689">
            <v>10952437</v>
          </cell>
          <cell r="AH689" t="str">
            <v>研）立石　陽子（24-）</v>
          </cell>
          <cell r="AI689">
            <v>0</v>
          </cell>
          <cell r="AJ689">
            <v>0</v>
          </cell>
          <cell r="AK689">
            <v>0</v>
          </cell>
          <cell r="AL689">
            <v>0</v>
          </cell>
          <cell r="AM689">
            <v>0</v>
          </cell>
          <cell r="AN689">
            <v>0</v>
          </cell>
          <cell r="AO689">
            <v>0</v>
          </cell>
          <cell r="AP689">
            <v>40000</v>
          </cell>
          <cell r="AQ689">
            <v>0</v>
          </cell>
          <cell r="AR689">
            <v>40000</v>
          </cell>
        </row>
        <row r="690">
          <cell r="A690" t="str">
            <v>1818K07020梅田　茂明</v>
          </cell>
          <cell r="B690" t="str">
            <v>梅田　茂明</v>
          </cell>
          <cell r="C690" t="str">
            <v>2018年度</v>
          </cell>
          <cell r="D690" t="str">
            <v>（収入）学術研究助成基金助成金(科基)</v>
          </cell>
          <cell r="E690" t="str">
            <v>1818K07020</v>
          </cell>
          <cell r="F690" t="str">
            <v>（科基）予後不良肺腺がんの分子メカニズムの探究</v>
          </cell>
          <cell r="G690" t="str">
            <v>（科基）予後不良肺腺がんの分子メカニズム</v>
          </cell>
          <cell r="H690" t="str">
            <v>科研費（基金）</v>
          </cell>
          <cell r="I690">
            <v>20180401</v>
          </cell>
          <cell r="J690">
            <v>20210331</v>
          </cell>
          <cell r="K690" t="str">
            <v>2018年度</v>
          </cell>
          <cell r="L690" t="str">
            <v>（支出）学術研究助成基金助成金(科基)</v>
          </cell>
          <cell r="M690" t="str">
            <v>直接経費</v>
          </cell>
          <cell r="N690" t="str">
            <v>科研費</v>
          </cell>
          <cell r="O690" t="str">
            <v>繰越有</v>
          </cell>
          <cell r="P690" t="str">
            <v>研）学術院（福浦）</v>
          </cell>
          <cell r="Q690" t="str">
            <v>大橋　健一</v>
          </cell>
          <cell r="R690" t="str">
            <v>医学研究科</v>
          </cell>
          <cell r="S690" t="str">
            <v>教授</v>
          </cell>
          <cell r="W690">
            <v>20210331</v>
          </cell>
          <cell r="X690" t="str">
            <v>開始</v>
          </cell>
          <cell r="Y690" t="str">
            <v>虎谷　裕子</v>
          </cell>
          <cell r="Z690" t="str">
            <v>研究推進部（八景）（29-）</v>
          </cell>
          <cell r="AA690" t="str">
            <v>基盤研究(C)</v>
          </cell>
          <cell r="AB690" t="str">
            <v>18K07020</v>
          </cell>
          <cell r="AC690" t="str">
            <v>許可しない</v>
          </cell>
          <cell r="AD690" t="str">
            <v>許可しない</v>
          </cell>
          <cell r="AE690" t="str">
            <v>許可しない</v>
          </cell>
          <cell r="AF690" t="str">
            <v>直接費</v>
          </cell>
          <cell r="AG690">
            <v>11001480</v>
          </cell>
          <cell r="AH690" t="str">
            <v>病附)梅田　茂明（30-）</v>
          </cell>
          <cell r="AI690">
            <v>0</v>
          </cell>
          <cell r="AJ690">
            <v>0</v>
          </cell>
          <cell r="AK690">
            <v>0</v>
          </cell>
          <cell r="AL690">
            <v>0</v>
          </cell>
          <cell r="AM690">
            <v>0</v>
          </cell>
          <cell r="AN690">
            <v>0</v>
          </cell>
          <cell r="AO690">
            <v>0</v>
          </cell>
          <cell r="AP690">
            <v>40000</v>
          </cell>
          <cell r="AQ690">
            <v>0</v>
          </cell>
          <cell r="AR690">
            <v>40000</v>
          </cell>
        </row>
        <row r="691">
          <cell r="A691" t="str">
            <v>1818K07204中林　潤</v>
          </cell>
          <cell r="B691" t="str">
            <v>中林　潤</v>
          </cell>
          <cell r="C691" t="str">
            <v>2018年度</v>
          </cell>
          <cell r="D691" t="str">
            <v>（収入）学術研究助成基金助成金(科基)</v>
          </cell>
          <cell r="E691" t="str">
            <v>1818K07204</v>
          </cell>
          <cell r="F691" t="str">
            <v>（科基）がん微小環境における免疫抑制性細胞分化制御ネットワークのregulome解析</v>
          </cell>
          <cell r="G691" t="str">
            <v>（科基）がん微小環境における免疫抑制性細</v>
          </cell>
          <cell r="H691" t="str">
            <v>科研費（基金）</v>
          </cell>
          <cell r="I691">
            <v>20180401</v>
          </cell>
          <cell r="J691">
            <v>20210331</v>
          </cell>
          <cell r="K691" t="str">
            <v>2018年度</v>
          </cell>
          <cell r="L691" t="str">
            <v>（支出）学術研究助成基金助成金(科基)</v>
          </cell>
          <cell r="M691" t="str">
            <v>直接経費</v>
          </cell>
          <cell r="N691" t="str">
            <v>科研費</v>
          </cell>
          <cell r="O691" t="str">
            <v>繰越有</v>
          </cell>
          <cell r="P691" t="str">
            <v>研）学術院（福浦）</v>
          </cell>
          <cell r="Q691" t="str">
            <v>中林　潤</v>
          </cell>
          <cell r="R691" t="str">
            <v>医学研究科</v>
          </cell>
          <cell r="S691" t="str">
            <v>准教授</v>
          </cell>
          <cell r="W691">
            <v>20210331</v>
          </cell>
          <cell r="X691" t="str">
            <v>開始</v>
          </cell>
          <cell r="Y691" t="str">
            <v>虎谷　裕子</v>
          </cell>
          <cell r="Z691" t="str">
            <v>研究推進部（八景）（29-）</v>
          </cell>
          <cell r="AA691" t="str">
            <v>基盤研究(C)</v>
          </cell>
          <cell r="AB691" t="str">
            <v>18K07204</v>
          </cell>
          <cell r="AC691" t="str">
            <v>許可しない</v>
          </cell>
          <cell r="AD691" t="str">
            <v>許可しない</v>
          </cell>
          <cell r="AE691" t="str">
            <v>許可しない</v>
          </cell>
          <cell r="AF691" t="str">
            <v>直接費</v>
          </cell>
          <cell r="AG691">
            <v>10952599</v>
          </cell>
          <cell r="AH691" t="str">
            <v>研）中林　潤（26-）</v>
          </cell>
          <cell r="AI691">
            <v>100</v>
          </cell>
          <cell r="AJ691">
            <v>0</v>
          </cell>
          <cell r="AK691">
            <v>0</v>
          </cell>
          <cell r="AL691">
            <v>0</v>
          </cell>
          <cell r="AM691">
            <v>0</v>
          </cell>
          <cell r="AN691">
            <v>0</v>
          </cell>
          <cell r="AO691">
            <v>1600000</v>
          </cell>
          <cell r="AP691">
            <v>0</v>
          </cell>
          <cell r="AQ691">
            <v>0</v>
          </cell>
          <cell r="AR691">
            <v>1600000</v>
          </cell>
        </row>
        <row r="692">
          <cell r="A692" t="str">
            <v>1818K07328市川　靖史</v>
          </cell>
          <cell r="B692" t="str">
            <v>市川　靖史</v>
          </cell>
          <cell r="C692" t="str">
            <v>2018年度</v>
          </cell>
          <cell r="D692" t="str">
            <v>（収入）学術研究助成基金助成金(科基)</v>
          </cell>
          <cell r="E692" t="str">
            <v>1818K07328</v>
          </cell>
          <cell r="F692" t="str">
            <v>（科基）乳癌における遺伝子多型の解明及び薬剤感受性とPrecision Medicine</v>
          </cell>
          <cell r="G692" t="str">
            <v>（科基）乳癌における遺伝子多型の解明及び</v>
          </cell>
          <cell r="H692" t="str">
            <v>科研費（基金）</v>
          </cell>
          <cell r="I692">
            <v>20180401</v>
          </cell>
          <cell r="J692">
            <v>20220331</v>
          </cell>
          <cell r="K692" t="str">
            <v>2018年度</v>
          </cell>
          <cell r="L692" t="str">
            <v>（支出）学術研究助成基金助成金(科基)</v>
          </cell>
          <cell r="M692" t="str">
            <v>直接経費</v>
          </cell>
          <cell r="N692" t="str">
            <v>科研費</v>
          </cell>
          <cell r="O692" t="str">
            <v>繰越有</v>
          </cell>
          <cell r="P692" t="str">
            <v>客)客員教員等(医学・病院等）</v>
          </cell>
          <cell r="Q692" t="str">
            <v>岡野　泰子</v>
          </cell>
          <cell r="R692" t="str">
            <v>医学研究科</v>
          </cell>
          <cell r="S692" t="str">
            <v>特任准教授</v>
          </cell>
          <cell r="W692">
            <v>20220331</v>
          </cell>
          <cell r="X692" t="str">
            <v>開始</v>
          </cell>
          <cell r="Y692" t="str">
            <v>虎谷　裕子</v>
          </cell>
          <cell r="Z692" t="str">
            <v>研究推進部（八景）（29-）</v>
          </cell>
          <cell r="AA692" t="str">
            <v>基盤研究(C)</v>
          </cell>
          <cell r="AB692" t="str">
            <v>18K07328</v>
          </cell>
          <cell r="AC692" t="str">
            <v>許可しない</v>
          </cell>
          <cell r="AD692" t="str">
            <v>許可しない</v>
          </cell>
          <cell r="AE692" t="str">
            <v>許可しない</v>
          </cell>
          <cell r="AF692" t="str">
            <v>直接費</v>
          </cell>
          <cell r="AG692">
            <v>10952116</v>
          </cell>
          <cell r="AH692" t="str">
            <v>研）市川　靖史（19-）</v>
          </cell>
          <cell r="AI692">
            <v>0</v>
          </cell>
          <cell r="AJ692">
            <v>0</v>
          </cell>
          <cell r="AK692">
            <v>0</v>
          </cell>
          <cell r="AL692">
            <v>0</v>
          </cell>
          <cell r="AM692">
            <v>0</v>
          </cell>
          <cell r="AN692">
            <v>0</v>
          </cell>
          <cell r="AO692">
            <v>0</v>
          </cell>
          <cell r="AP692">
            <v>400000</v>
          </cell>
          <cell r="AQ692">
            <v>0</v>
          </cell>
          <cell r="AR692">
            <v>400000</v>
          </cell>
        </row>
        <row r="693">
          <cell r="A693" t="str">
            <v>1818K07328岡野　泰子</v>
          </cell>
          <cell r="B693" t="str">
            <v>岡野　泰子</v>
          </cell>
          <cell r="C693" t="str">
            <v>2018年度</v>
          </cell>
          <cell r="D693" t="str">
            <v>（収入）学術研究助成基金助成金(科基)</v>
          </cell>
          <cell r="E693" t="str">
            <v>1818K07328</v>
          </cell>
          <cell r="F693" t="str">
            <v>（科基）乳癌における遺伝子多型の解明及び薬剤感受性とPrecision Medicine</v>
          </cell>
          <cell r="G693" t="str">
            <v>（科基）乳癌における遺伝子多型の解明及び</v>
          </cell>
          <cell r="H693" t="str">
            <v>科研費（基金）</v>
          </cell>
          <cell r="I693">
            <v>20180401</v>
          </cell>
          <cell r="J693">
            <v>20220331</v>
          </cell>
          <cell r="K693" t="str">
            <v>2018年度</v>
          </cell>
          <cell r="L693" t="str">
            <v>（支出）学術研究助成基金助成金(科基)</v>
          </cell>
          <cell r="M693" t="str">
            <v>直接経費</v>
          </cell>
          <cell r="N693" t="str">
            <v>科研費</v>
          </cell>
          <cell r="O693" t="str">
            <v>繰越有</v>
          </cell>
          <cell r="P693" t="str">
            <v>客)客員教員等(医学・病院等）</v>
          </cell>
          <cell r="Q693" t="str">
            <v>岡野　泰子</v>
          </cell>
          <cell r="R693" t="str">
            <v>医学研究科</v>
          </cell>
          <cell r="S693" t="str">
            <v>特任准教授</v>
          </cell>
          <cell r="W693">
            <v>20220331</v>
          </cell>
          <cell r="X693" t="str">
            <v>開始</v>
          </cell>
          <cell r="Y693" t="str">
            <v>虎谷　裕子</v>
          </cell>
          <cell r="Z693" t="str">
            <v>研究推進部（八景）（29-）</v>
          </cell>
          <cell r="AA693" t="str">
            <v>基盤研究(C)</v>
          </cell>
          <cell r="AB693" t="str">
            <v>18K07328</v>
          </cell>
          <cell r="AC693" t="str">
            <v>許可しない</v>
          </cell>
          <cell r="AD693" t="str">
            <v>許可しない</v>
          </cell>
          <cell r="AE693" t="str">
            <v>許可しない</v>
          </cell>
          <cell r="AF693" t="str">
            <v>直接費</v>
          </cell>
          <cell r="AG693">
            <v>11351146</v>
          </cell>
          <cell r="AH693" t="str">
            <v>客）岡野　泰子（30-）</v>
          </cell>
          <cell r="AI693">
            <v>100</v>
          </cell>
          <cell r="AJ693">
            <v>0</v>
          </cell>
          <cell r="AK693">
            <v>0</v>
          </cell>
          <cell r="AL693">
            <v>0</v>
          </cell>
          <cell r="AM693">
            <v>0</v>
          </cell>
          <cell r="AN693">
            <v>0</v>
          </cell>
          <cell r="AO693">
            <v>1300000</v>
          </cell>
          <cell r="AP693">
            <v>0</v>
          </cell>
          <cell r="AQ693">
            <v>400000</v>
          </cell>
          <cell r="AR693">
            <v>900000</v>
          </cell>
        </row>
        <row r="694">
          <cell r="A694" t="str">
            <v>1818K07503竹内　英之</v>
          </cell>
          <cell r="B694" t="str">
            <v>竹内　英之</v>
          </cell>
          <cell r="C694" t="str">
            <v>2018年度</v>
          </cell>
          <cell r="D694" t="str">
            <v>（収入）学術研究助成基金助成金(科基)</v>
          </cell>
          <cell r="E694" t="str">
            <v>1818K07503</v>
          </cell>
          <cell r="F694" t="str">
            <v>（科基）脊髄小脳失調症新規モデルマウスを用いた病態解明と治療法開発</v>
          </cell>
          <cell r="G694" t="str">
            <v>（科基）脊髄小脳失調症新規モデルマウスを</v>
          </cell>
          <cell r="H694" t="str">
            <v>科研費（基金）</v>
          </cell>
          <cell r="I694">
            <v>20180401</v>
          </cell>
          <cell r="J694">
            <v>20210331</v>
          </cell>
          <cell r="K694" t="str">
            <v>2018年度</v>
          </cell>
          <cell r="L694" t="str">
            <v>（支出）学術研究助成基金助成金(科基)</v>
          </cell>
          <cell r="M694" t="str">
            <v>直接経費</v>
          </cell>
          <cell r="N694" t="str">
            <v>科研費</v>
          </cell>
          <cell r="O694" t="str">
            <v>繰越有</v>
          </cell>
          <cell r="P694" t="str">
            <v>研）学術院（福浦）</v>
          </cell>
          <cell r="Q694" t="str">
            <v>土井　宏</v>
          </cell>
          <cell r="R694" t="str">
            <v>医学研究科</v>
          </cell>
          <cell r="S694" t="str">
            <v>准教授</v>
          </cell>
          <cell r="W694">
            <v>20210331</v>
          </cell>
          <cell r="X694" t="str">
            <v>開始</v>
          </cell>
          <cell r="Y694" t="str">
            <v>虎谷　裕子</v>
          </cell>
          <cell r="Z694" t="str">
            <v>研究推進部（八景）（29-）</v>
          </cell>
          <cell r="AA694" t="str">
            <v>基盤研究(C)</v>
          </cell>
          <cell r="AB694" t="str">
            <v>18K07503</v>
          </cell>
          <cell r="AC694" t="str">
            <v>許可しない</v>
          </cell>
          <cell r="AD694" t="str">
            <v>許可しない</v>
          </cell>
          <cell r="AE694" t="str">
            <v>許可しない</v>
          </cell>
          <cell r="AF694" t="str">
            <v>直接費</v>
          </cell>
          <cell r="AG694">
            <v>10952226</v>
          </cell>
          <cell r="AH694" t="str">
            <v>研）竹内　英之（29-）</v>
          </cell>
          <cell r="AI694">
            <v>0</v>
          </cell>
          <cell r="AJ694">
            <v>0</v>
          </cell>
          <cell r="AK694">
            <v>0</v>
          </cell>
          <cell r="AL694">
            <v>0</v>
          </cell>
          <cell r="AM694">
            <v>0</v>
          </cell>
          <cell r="AN694">
            <v>0</v>
          </cell>
          <cell r="AO694">
            <v>0</v>
          </cell>
          <cell r="AP694">
            <v>200000</v>
          </cell>
          <cell r="AQ694">
            <v>0</v>
          </cell>
          <cell r="AR694">
            <v>200000</v>
          </cell>
        </row>
        <row r="695">
          <cell r="A695" t="str">
            <v>1818K07503土井　宏</v>
          </cell>
          <cell r="B695" t="str">
            <v>土井　宏</v>
          </cell>
          <cell r="C695" t="str">
            <v>2018年度</v>
          </cell>
          <cell r="D695" t="str">
            <v>（収入）学術研究助成基金助成金(科基)</v>
          </cell>
          <cell r="E695" t="str">
            <v>1818K07503</v>
          </cell>
          <cell r="F695" t="str">
            <v>（科基）脊髄小脳失調症新規モデルマウスを用いた病態解明と治療法開発</v>
          </cell>
          <cell r="G695" t="str">
            <v>（科基）脊髄小脳失調症新規モデルマウスを</v>
          </cell>
          <cell r="H695" t="str">
            <v>科研費（基金）</v>
          </cell>
          <cell r="I695">
            <v>20180401</v>
          </cell>
          <cell r="J695">
            <v>20210331</v>
          </cell>
          <cell r="K695" t="str">
            <v>2018年度</v>
          </cell>
          <cell r="L695" t="str">
            <v>（支出）学術研究助成基金助成金(科基)</v>
          </cell>
          <cell r="M695" t="str">
            <v>直接経費</v>
          </cell>
          <cell r="N695" t="str">
            <v>科研費</v>
          </cell>
          <cell r="O695" t="str">
            <v>繰越有</v>
          </cell>
          <cell r="P695" t="str">
            <v>研）学術院（福浦）</v>
          </cell>
          <cell r="Q695" t="str">
            <v>土井　宏</v>
          </cell>
          <cell r="R695" t="str">
            <v>医学研究科</v>
          </cell>
          <cell r="S695" t="str">
            <v>准教授</v>
          </cell>
          <cell r="W695">
            <v>20210331</v>
          </cell>
          <cell r="X695" t="str">
            <v>開始</v>
          </cell>
          <cell r="Y695" t="str">
            <v>虎谷　裕子</v>
          </cell>
          <cell r="Z695" t="str">
            <v>研究推進部（八景）（29-）</v>
          </cell>
          <cell r="AA695" t="str">
            <v>基盤研究(C)</v>
          </cell>
          <cell r="AB695" t="str">
            <v>18K07503</v>
          </cell>
          <cell r="AC695" t="str">
            <v>許可しない</v>
          </cell>
          <cell r="AD695" t="str">
            <v>許可しない</v>
          </cell>
          <cell r="AE695" t="str">
            <v>許可しない</v>
          </cell>
          <cell r="AF695" t="str">
            <v>直接費</v>
          </cell>
          <cell r="AG695">
            <v>10952308</v>
          </cell>
          <cell r="AH695" t="str">
            <v>研）土井　宏（20-）</v>
          </cell>
          <cell r="AI695">
            <v>100</v>
          </cell>
          <cell r="AJ695">
            <v>0</v>
          </cell>
          <cell r="AK695">
            <v>0</v>
          </cell>
          <cell r="AL695">
            <v>0</v>
          </cell>
          <cell r="AM695">
            <v>0</v>
          </cell>
          <cell r="AN695">
            <v>0</v>
          </cell>
          <cell r="AO695">
            <v>1500000</v>
          </cell>
          <cell r="AP695">
            <v>0</v>
          </cell>
          <cell r="AQ695">
            <v>650000</v>
          </cell>
          <cell r="AR695">
            <v>850000</v>
          </cell>
        </row>
        <row r="696">
          <cell r="A696" t="str">
            <v>1818K07503田中　章景</v>
          </cell>
          <cell r="B696" t="str">
            <v>田中　章景</v>
          </cell>
          <cell r="C696" t="str">
            <v>2018年度</v>
          </cell>
          <cell r="D696" t="str">
            <v>（収入）学術研究助成基金助成金(科基)</v>
          </cell>
          <cell r="E696" t="str">
            <v>1818K07503</v>
          </cell>
          <cell r="F696" t="str">
            <v>（科基）脊髄小脳失調症新規モデルマウスを用いた病態解明と治療法開発</v>
          </cell>
          <cell r="G696" t="str">
            <v>（科基）脊髄小脳失調症新規モデルマウスを</v>
          </cell>
          <cell r="H696" t="str">
            <v>科研費（基金）</v>
          </cell>
          <cell r="I696">
            <v>20180401</v>
          </cell>
          <cell r="J696">
            <v>20210331</v>
          </cell>
          <cell r="K696" t="str">
            <v>2018年度</v>
          </cell>
          <cell r="L696" t="str">
            <v>（支出）学術研究助成基金助成金(科基)</v>
          </cell>
          <cell r="M696" t="str">
            <v>直接経費</v>
          </cell>
          <cell r="N696" t="str">
            <v>科研費</v>
          </cell>
          <cell r="O696" t="str">
            <v>繰越有</v>
          </cell>
          <cell r="P696" t="str">
            <v>研）学術院（福浦）</v>
          </cell>
          <cell r="Q696" t="str">
            <v>土井　宏</v>
          </cell>
          <cell r="R696" t="str">
            <v>医学研究科</v>
          </cell>
          <cell r="S696" t="str">
            <v>准教授</v>
          </cell>
          <cell r="W696">
            <v>20210331</v>
          </cell>
          <cell r="X696" t="str">
            <v>開始</v>
          </cell>
          <cell r="Y696" t="str">
            <v>虎谷　裕子</v>
          </cell>
          <cell r="Z696" t="str">
            <v>研究推進部（八景）（29-）</v>
          </cell>
          <cell r="AA696" t="str">
            <v>基盤研究(C)</v>
          </cell>
          <cell r="AB696" t="str">
            <v>18K07503</v>
          </cell>
          <cell r="AC696" t="str">
            <v>許可しない</v>
          </cell>
          <cell r="AD696" t="str">
            <v>許可しない</v>
          </cell>
          <cell r="AE696" t="str">
            <v>許可しない</v>
          </cell>
          <cell r="AF696" t="str">
            <v>直接費</v>
          </cell>
          <cell r="AG696">
            <v>10952464</v>
          </cell>
          <cell r="AH696" t="str">
            <v>研）田中　章景（24-）</v>
          </cell>
          <cell r="AI696">
            <v>0</v>
          </cell>
          <cell r="AJ696">
            <v>0</v>
          </cell>
          <cell r="AK696">
            <v>0</v>
          </cell>
          <cell r="AL696">
            <v>0</v>
          </cell>
          <cell r="AM696">
            <v>0</v>
          </cell>
          <cell r="AN696">
            <v>0</v>
          </cell>
          <cell r="AO696">
            <v>0</v>
          </cell>
          <cell r="AP696">
            <v>300000</v>
          </cell>
          <cell r="AQ696">
            <v>0</v>
          </cell>
          <cell r="AR696">
            <v>300000</v>
          </cell>
        </row>
        <row r="697">
          <cell r="A697" t="str">
            <v>1818K07503國井　美紗子</v>
          </cell>
          <cell r="B697" t="str">
            <v>國井　美紗子</v>
          </cell>
          <cell r="C697" t="str">
            <v>2018年度</v>
          </cell>
          <cell r="D697" t="str">
            <v>（収入）学術研究助成基金助成金(科基)</v>
          </cell>
          <cell r="E697" t="str">
            <v>1818K07503</v>
          </cell>
          <cell r="F697" t="str">
            <v>（科基）脊髄小脳失調症新規モデルマウスを用いた病態解明と治療法開発</v>
          </cell>
          <cell r="G697" t="str">
            <v>（科基）脊髄小脳失調症新規モデルマウスを</v>
          </cell>
          <cell r="H697" t="str">
            <v>科研費（基金）</v>
          </cell>
          <cell r="I697">
            <v>20180401</v>
          </cell>
          <cell r="J697">
            <v>20210331</v>
          </cell>
          <cell r="K697" t="str">
            <v>2018年度</v>
          </cell>
          <cell r="L697" t="str">
            <v>（支出）学術研究助成基金助成金(科基)</v>
          </cell>
          <cell r="M697" t="str">
            <v>直接経費</v>
          </cell>
          <cell r="N697" t="str">
            <v>科研費</v>
          </cell>
          <cell r="O697" t="str">
            <v>繰越有</v>
          </cell>
          <cell r="P697" t="str">
            <v>研）学術院（福浦）</v>
          </cell>
          <cell r="Q697" t="str">
            <v>土井　宏</v>
          </cell>
          <cell r="R697" t="str">
            <v>医学研究科</v>
          </cell>
          <cell r="S697" t="str">
            <v>准教授</v>
          </cell>
          <cell r="W697">
            <v>20210331</v>
          </cell>
          <cell r="X697" t="str">
            <v>開始</v>
          </cell>
          <cell r="Y697" t="str">
            <v>虎谷　裕子</v>
          </cell>
          <cell r="Z697" t="str">
            <v>研究推進部（八景）（29-）</v>
          </cell>
          <cell r="AA697" t="str">
            <v>基盤研究(C)</v>
          </cell>
          <cell r="AB697" t="str">
            <v>18K07503</v>
          </cell>
          <cell r="AC697" t="str">
            <v>許可しない</v>
          </cell>
          <cell r="AD697" t="str">
            <v>許可しない</v>
          </cell>
          <cell r="AE697" t="str">
            <v>許可しない</v>
          </cell>
          <cell r="AF697" t="str">
            <v>直接費</v>
          </cell>
          <cell r="AG697">
            <v>11001028</v>
          </cell>
          <cell r="AH697" t="str">
            <v>病附）國井　美紗子（28-）</v>
          </cell>
          <cell r="AI697">
            <v>0</v>
          </cell>
          <cell r="AJ697">
            <v>0</v>
          </cell>
          <cell r="AK697">
            <v>0</v>
          </cell>
          <cell r="AL697">
            <v>0</v>
          </cell>
          <cell r="AM697">
            <v>0</v>
          </cell>
          <cell r="AN697">
            <v>0</v>
          </cell>
          <cell r="AO697">
            <v>0</v>
          </cell>
          <cell r="AP697">
            <v>150000</v>
          </cell>
          <cell r="AQ697">
            <v>0</v>
          </cell>
          <cell r="AR697">
            <v>150000</v>
          </cell>
        </row>
        <row r="698">
          <cell r="A698" t="str">
            <v>1818K07504竹内　英之</v>
          </cell>
          <cell r="B698" t="str">
            <v>竹内　英之</v>
          </cell>
          <cell r="C698" t="str">
            <v>2018年度</v>
          </cell>
          <cell r="D698" t="str">
            <v>（収入）学術研究助成基金助成金(科基)</v>
          </cell>
          <cell r="E698" t="str">
            <v>1818K07504</v>
          </cell>
          <cell r="F698" t="str">
            <v>（科基）Loss of functionモデルに基づいたUBQLN2の機能解析</v>
          </cell>
          <cell r="G698" t="str">
            <v>（科基）Loss of function</v>
          </cell>
          <cell r="H698" t="str">
            <v>科研費（基金）</v>
          </cell>
          <cell r="I698">
            <v>20180401</v>
          </cell>
          <cell r="J698">
            <v>20210331</v>
          </cell>
          <cell r="K698" t="str">
            <v>2018年度</v>
          </cell>
          <cell r="L698" t="str">
            <v>（支出）学術研究助成基金助成金(科基)</v>
          </cell>
          <cell r="M698" t="str">
            <v>直接経費</v>
          </cell>
          <cell r="N698" t="str">
            <v>科研費</v>
          </cell>
          <cell r="O698" t="str">
            <v>繰越有</v>
          </cell>
          <cell r="P698" t="str">
            <v>研）学術院（福浦）</v>
          </cell>
          <cell r="Q698" t="str">
            <v>田中　健一</v>
          </cell>
          <cell r="R698" t="str">
            <v>医学研究科</v>
          </cell>
          <cell r="S698" t="str">
            <v>客員研究員</v>
          </cell>
          <cell r="W698">
            <v>20210331</v>
          </cell>
          <cell r="X698" t="str">
            <v>開始</v>
          </cell>
          <cell r="Y698" t="str">
            <v>虎谷　裕子</v>
          </cell>
          <cell r="Z698" t="str">
            <v>研究推進部（八景）（29-）</v>
          </cell>
          <cell r="AA698" t="str">
            <v>基盤研究(C)</v>
          </cell>
          <cell r="AB698" t="str">
            <v>18K07504</v>
          </cell>
          <cell r="AC698" t="str">
            <v>許可しない</v>
          </cell>
          <cell r="AD698" t="str">
            <v>許可しない</v>
          </cell>
          <cell r="AE698" t="str">
            <v>許可しない</v>
          </cell>
          <cell r="AF698" t="str">
            <v>直接費</v>
          </cell>
          <cell r="AG698">
            <v>10952226</v>
          </cell>
          <cell r="AH698" t="str">
            <v>研）竹内　英之（29-）</v>
          </cell>
          <cell r="AI698">
            <v>0</v>
          </cell>
          <cell r="AJ698">
            <v>0</v>
          </cell>
          <cell r="AK698">
            <v>0</v>
          </cell>
          <cell r="AL698">
            <v>0</v>
          </cell>
          <cell r="AM698">
            <v>0</v>
          </cell>
          <cell r="AN698">
            <v>0</v>
          </cell>
          <cell r="AO698">
            <v>0</v>
          </cell>
          <cell r="AP698">
            <v>400000</v>
          </cell>
          <cell r="AQ698">
            <v>0</v>
          </cell>
          <cell r="AR698">
            <v>400000</v>
          </cell>
        </row>
        <row r="699">
          <cell r="A699" t="str">
            <v>1818K07504土井　宏</v>
          </cell>
          <cell r="B699" t="str">
            <v>土井　宏</v>
          </cell>
          <cell r="C699" t="str">
            <v>2018年度</v>
          </cell>
          <cell r="D699" t="str">
            <v>（収入）学術研究助成基金助成金(科基)</v>
          </cell>
          <cell r="E699" t="str">
            <v>1818K07504</v>
          </cell>
          <cell r="F699" t="str">
            <v>（科基）Loss of functionモデルに基づいたUBQLN2の機能解析</v>
          </cell>
          <cell r="G699" t="str">
            <v>（科基）Loss of function</v>
          </cell>
          <cell r="H699" t="str">
            <v>科研費（基金）</v>
          </cell>
          <cell r="I699">
            <v>20180401</v>
          </cell>
          <cell r="J699">
            <v>20210331</v>
          </cell>
          <cell r="K699" t="str">
            <v>2018年度</v>
          </cell>
          <cell r="L699" t="str">
            <v>（支出）学術研究助成基金助成金(科基)</v>
          </cell>
          <cell r="M699" t="str">
            <v>直接経費</v>
          </cell>
          <cell r="N699" t="str">
            <v>科研費</v>
          </cell>
          <cell r="O699" t="str">
            <v>繰越有</v>
          </cell>
          <cell r="P699" t="str">
            <v>研）学術院（福浦）</v>
          </cell>
          <cell r="Q699" t="str">
            <v>田中　健一</v>
          </cell>
          <cell r="R699" t="str">
            <v>医学研究科</v>
          </cell>
          <cell r="S699" t="str">
            <v>客員研究員</v>
          </cell>
          <cell r="W699">
            <v>20210331</v>
          </cell>
          <cell r="X699" t="str">
            <v>開始</v>
          </cell>
          <cell r="Y699" t="str">
            <v>虎谷　裕子</v>
          </cell>
          <cell r="Z699" t="str">
            <v>研究推進部（八景）（29-）</v>
          </cell>
          <cell r="AA699" t="str">
            <v>基盤研究(C)</v>
          </cell>
          <cell r="AB699" t="str">
            <v>18K07504</v>
          </cell>
          <cell r="AC699" t="str">
            <v>許可しない</v>
          </cell>
          <cell r="AD699" t="str">
            <v>許可しない</v>
          </cell>
          <cell r="AE699" t="str">
            <v>許可しない</v>
          </cell>
          <cell r="AF699" t="str">
            <v>直接費</v>
          </cell>
          <cell r="AG699">
            <v>10952308</v>
          </cell>
          <cell r="AH699" t="str">
            <v>研）土井　宏（20-）</v>
          </cell>
          <cell r="AI699">
            <v>0</v>
          </cell>
          <cell r="AJ699">
            <v>0</v>
          </cell>
          <cell r="AK699">
            <v>0</v>
          </cell>
          <cell r="AL699">
            <v>0</v>
          </cell>
          <cell r="AM699">
            <v>0</v>
          </cell>
          <cell r="AN699">
            <v>0</v>
          </cell>
          <cell r="AO699">
            <v>0</v>
          </cell>
          <cell r="AP699">
            <v>400000</v>
          </cell>
          <cell r="AQ699">
            <v>0</v>
          </cell>
          <cell r="AR699">
            <v>400000</v>
          </cell>
        </row>
        <row r="700">
          <cell r="A700" t="str">
            <v>1818K07504田中　章景</v>
          </cell>
          <cell r="B700" t="str">
            <v>田中　章景</v>
          </cell>
          <cell r="C700" t="str">
            <v>2018年度</v>
          </cell>
          <cell r="D700" t="str">
            <v>（収入）学術研究助成基金助成金(科基)</v>
          </cell>
          <cell r="E700" t="str">
            <v>1818K07504</v>
          </cell>
          <cell r="F700" t="str">
            <v>（科基）Loss of functionモデルに基づいたUBQLN2の機能解析</v>
          </cell>
          <cell r="G700" t="str">
            <v>（科基）Loss of function</v>
          </cell>
          <cell r="H700" t="str">
            <v>科研費（基金）</v>
          </cell>
          <cell r="I700">
            <v>20180401</v>
          </cell>
          <cell r="J700">
            <v>20210331</v>
          </cell>
          <cell r="K700" t="str">
            <v>2018年度</v>
          </cell>
          <cell r="L700" t="str">
            <v>（支出）学術研究助成基金助成金(科基)</v>
          </cell>
          <cell r="M700" t="str">
            <v>直接経費</v>
          </cell>
          <cell r="N700" t="str">
            <v>科研費</v>
          </cell>
          <cell r="O700" t="str">
            <v>繰越有</v>
          </cell>
          <cell r="P700" t="str">
            <v>研）学術院（福浦）</v>
          </cell>
          <cell r="Q700" t="str">
            <v>田中　健一</v>
          </cell>
          <cell r="R700" t="str">
            <v>医学研究科</v>
          </cell>
          <cell r="S700" t="str">
            <v>客員研究員</v>
          </cell>
          <cell r="W700">
            <v>20210331</v>
          </cell>
          <cell r="X700" t="str">
            <v>開始</v>
          </cell>
          <cell r="Y700" t="str">
            <v>虎谷　裕子</v>
          </cell>
          <cell r="Z700" t="str">
            <v>研究推進部（八景）（29-）</v>
          </cell>
          <cell r="AA700" t="str">
            <v>基盤研究(C)</v>
          </cell>
          <cell r="AB700" t="str">
            <v>18K07504</v>
          </cell>
          <cell r="AC700" t="str">
            <v>許可しない</v>
          </cell>
          <cell r="AD700" t="str">
            <v>許可しない</v>
          </cell>
          <cell r="AE700" t="str">
            <v>許可しない</v>
          </cell>
          <cell r="AF700" t="str">
            <v>直接費</v>
          </cell>
          <cell r="AG700">
            <v>10952464</v>
          </cell>
          <cell r="AH700" t="str">
            <v>研）田中　章景（24-）</v>
          </cell>
          <cell r="AI700">
            <v>0</v>
          </cell>
          <cell r="AJ700">
            <v>0</v>
          </cell>
          <cell r="AK700">
            <v>0</v>
          </cell>
          <cell r="AL700">
            <v>0</v>
          </cell>
          <cell r="AM700">
            <v>0</v>
          </cell>
          <cell r="AN700">
            <v>0</v>
          </cell>
          <cell r="AO700">
            <v>0</v>
          </cell>
          <cell r="AP700">
            <v>400000</v>
          </cell>
          <cell r="AQ700">
            <v>0</v>
          </cell>
          <cell r="AR700">
            <v>400000</v>
          </cell>
        </row>
        <row r="701">
          <cell r="A701" t="str">
            <v>1818K07504田中　健一</v>
          </cell>
          <cell r="B701" t="str">
            <v>田中　健一</v>
          </cell>
          <cell r="C701" t="str">
            <v>2018年度</v>
          </cell>
          <cell r="D701" t="str">
            <v>（収入）学術研究助成基金助成金(科基)</v>
          </cell>
          <cell r="E701" t="str">
            <v>1818K07504</v>
          </cell>
          <cell r="F701" t="str">
            <v>（科基）Loss of functionモデルに基づいたUBQLN2の機能解析</v>
          </cell>
          <cell r="G701" t="str">
            <v>（科基）Loss of function</v>
          </cell>
          <cell r="H701" t="str">
            <v>科研費（基金）</v>
          </cell>
          <cell r="I701">
            <v>20180401</v>
          </cell>
          <cell r="J701">
            <v>20210331</v>
          </cell>
          <cell r="K701" t="str">
            <v>2018年度</v>
          </cell>
          <cell r="L701" t="str">
            <v>（支出）学術研究助成基金助成金(科基)</v>
          </cell>
          <cell r="M701" t="str">
            <v>直接経費</v>
          </cell>
          <cell r="N701" t="str">
            <v>科研費</v>
          </cell>
          <cell r="O701" t="str">
            <v>繰越有</v>
          </cell>
          <cell r="P701" t="str">
            <v>研）学術院（福浦）</v>
          </cell>
          <cell r="Q701" t="str">
            <v>田中　健一</v>
          </cell>
          <cell r="R701" t="str">
            <v>医学研究科</v>
          </cell>
          <cell r="S701" t="str">
            <v>客員研究員</v>
          </cell>
          <cell r="W701">
            <v>20210331</v>
          </cell>
          <cell r="X701" t="str">
            <v>開始</v>
          </cell>
          <cell r="Y701" t="str">
            <v>虎谷　裕子</v>
          </cell>
          <cell r="Z701" t="str">
            <v>研究推進部（八景）（29-）</v>
          </cell>
          <cell r="AA701" t="str">
            <v>基盤研究(C)</v>
          </cell>
          <cell r="AB701" t="str">
            <v>18K07504</v>
          </cell>
          <cell r="AC701" t="str">
            <v>許可しない</v>
          </cell>
          <cell r="AD701" t="str">
            <v>許可しない</v>
          </cell>
          <cell r="AE701" t="str">
            <v>許可しない</v>
          </cell>
          <cell r="AF701" t="str">
            <v>直接費</v>
          </cell>
          <cell r="AG701">
            <v>10952527</v>
          </cell>
          <cell r="AH701" t="str">
            <v>研）田中　健一（26-）（H31.3.31まで）</v>
          </cell>
          <cell r="AI701">
            <v>100</v>
          </cell>
          <cell r="AJ701">
            <v>0</v>
          </cell>
          <cell r="AK701">
            <v>0</v>
          </cell>
          <cell r="AL701">
            <v>0</v>
          </cell>
          <cell r="AM701">
            <v>0</v>
          </cell>
          <cell r="AN701">
            <v>0</v>
          </cell>
          <cell r="AO701">
            <v>1800000</v>
          </cell>
          <cell r="AP701">
            <v>0</v>
          </cell>
          <cell r="AQ701">
            <v>1200000</v>
          </cell>
          <cell r="AR701">
            <v>600000</v>
          </cell>
        </row>
        <row r="702">
          <cell r="A702" t="str">
            <v>1818K07511三橋　里美</v>
          </cell>
          <cell r="B702" t="str">
            <v>三橋　里美</v>
          </cell>
          <cell r="C702" t="str">
            <v>2018年度</v>
          </cell>
          <cell r="D702" t="str">
            <v>（収入）学術研究助成基金助成金(科基)</v>
          </cell>
          <cell r="E702" t="str">
            <v>1818K07511</v>
          </cell>
          <cell r="F702" t="str">
            <v>（科基・分）顔面肩甲上腕型筋ジストロフィー病態に関与する内在性レトロウイルスの探索</v>
          </cell>
          <cell r="G702" t="str">
            <v>（科基・分）顔面肩甲上腕型筋ジストロフィ</v>
          </cell>
          <cell r="H702" t="str">
            <v>科研費（基金）</v>
          </cell>
          <cell r="I702">
            <v>20180401</v>
          </cell>
          <cell r="J702">
            <v>20210331</v>
          </cell>
          <cell r="K702" t="str">
            <v>2018年度</v>
          </cell>
          <cell r="L702" t="str">
            <v>（支出）学術研究助成基金助成金(科基)</v>
          </cell>
          <cell r="M702" t="str">
            <v>直接経費</v>
          </cell>
          <cell r="N702" t="str">
            <v>科研費</v>
          </cell>
          <cell r="O702" t="str">
            <v>繰越有</v>
          </cell>
          <cell r="P702" t="str">
            <v>研）学術院（福浦）</v>
          </cell>
          <cell r="Q702" t="str">
            <v>三橋　里美</v>
          </cell>
          <cell r="R702" t="str">
            <v>医学研究科</v>
          </cell>
          <cell r="S702" t="str">
            <v>助教</v>
          </cell>
          <cell r="W702">
            <v>20210331</v>
          </cell>
          <cell r="X702" t="str">
            <v>開始</v>
          </cell>
          <cell r="Y702" t="str">
            <v>虎谷　裕子</v>
          </cell>
          <cell r="Z702" t="str">
            <v>研究推進部（八景）（29-）</v>
          </cell>
          <cell r="AA702" t="str">
            <v>基盤研究(C) 分担金（東海大学）</v>
          </cell>
          <cell r="AB702" t="str">
            <v>18K07511</v>
          </cell>
          <cell r="AC702" t="str">
            <v>許可しない</v>
          </cell>
          <cell r="AD702" t="str">
            <v>許可しない</v>
          </cell>
          <cell r="AE702" t="str">
            <v>許可しない</v>
          </cell>
          <cell r="AF702" t="str">
            <v>直接費</v>
          </cell>
          <cell r="AG702">
            <v>10952182</v>
          </cell>
          <cell r="AH702" t="str">
            <v>研）三橋　里美（29-）</v>
          </cell>
          <cell r="AI702">
            <v>100</v>
          </cell>
          <cell r="AJ702">
            <v>0</v>
          </cell>
          <cell r="AK702">
            <v>0</v>
          </cell>
          <cell r="AL702">
            <v>0</v>
          </cell>
          <cell r="AM702">
            <v>0</v>
          </cell>
          <cell r="AN702">
            <v>0</v>
          </cell>
          <cell r="AO702">
            <v>200000</v>
          </cell>
          <cell r="AP702">
            <v>0</v>
          </cell>
          <cell r="AQ702">
            <v>0</v>
          </cell>
          <cell r="AR702">
            <v>200000</v>
          </cell>
        </row>
        <row r="703">
          <cell r="A703" t="str">
            <v>1818K07531竹内　英之</v>
          </cell>
          <cell r="B703" t="str">
            <v>竹内　英之</v>
          </cell>
          <cell r="C703" t="str">
            <v>2018年度</v>
          </cell>
          <cell r="D703" t="str">
            <v>（収入）学術研究助成基金助成金(科基)</v>
          </cell>
          <cell r="E703" t="str">
            <v>1818K07531</v>
          </cell>
          <cell r="F703" t="str">
            <v>（科基）生体恒常性センサーである単球系細胞の制御に基づく神経変性疾患の画期的な治療法開発</v>
          </cell>
          <cell r="G703" t="str">
            <v>（科基）生体恒常性センサーである単球系細</v>
          </cell>
          <cell r="H703" t="str">
            <v>科研費（基金）</v>
          </cell>
          <cell r="I703">
            <v>20180401</v>
          </cell>
          <cell r="J703">
            <v>20210331</v>
          </cell>
          <cell r="K703" t="str">
            <v>2018年度</v>
          </cell>
          <cell r="L703" t="str">
            <v>（支出）学術研究助成基金助成金(科基)</v>
          </cell>
          <cell r="M703" t="str">
            <v>直接経費</v>
          </cell>
          <cell r="N703" t="str">
            <v>科研費</v>
          </cell>
          <cell r="O703" t="str">
            <v>繰越有</v>
          </cell>
          <cell r="P703" t="str">
            <v>研）学術院（福浦）</v>
          </cell>
          <cell r="Q703" t="str">
            <v>竹内　英之</v>
          </cell>
          <cell r="R703" t="str">
            <v>医学研究科</v>
          </cell>
          <cell r="S703" t="str">
            <v>准教授</v>
          </cell>
          <cell r="W703">
            <v>20210331</v>
          </cell>
          <cell r="X703" t="str">
            <v>開始</v>
          </cell>
          <cell r="Y703" t="str">
            <v>虎谷　裕子</v>
          </cell>
          <cell r="Z703" t="str">
            <v>研究推進部（八景）（29-）</v>
          </cell>
          <cell r="AA703" t="str">
            <v>基盤研究(C)</v>
          </cell>
          <cell r="AB703" t="str">
            <v>18K07531</v>
          </cell>
          <cell r="AC703" t="str">
            <v>許可しない</v>
          </cell>
          <cell r="AD703" t="str">
            <v>許可しない</v>
          </cell>
          <cell r="AE703" t="str">
            <v>許可しない</v>
          </cell>
          <cell r="AF703" t="str">
            <v>直接費</v>
          </cell>
          <cell r="AG703">
            <v>10952226</v>
          </cell>
          <cell r="AH703" t="str">
            <v>研）竹内　英之（29-）</v>
          </cell>
          <cell r="AI703">
            <v>100</v>
          </cell>
          <cell r="AJ703">
            <v>0</v>
          </cell>
          <cell r="AK703">
            <v>0</v>
          </cell>
          <cell r="AL703">
            <v>0</v>
          </cell>
          <cell r="AM703">
            <v>0</v>
          </cell>
          <cell r="AN703">
            <v>0</v>
          </cell>
          <cell r="AO703">
            <v>1300000</v>
          </cell>
          <cell r="AP703">
            <v>0</v>
          </cell>
          <cell r="AQ703">
            <v>400000</v>
          </cell>
          <cell r="AR703">
            <v>900000</v>
          </cell>
        </row>
        <row r="704">
          <cell r="A704" t="str">
            <v>1818K07531土井　宏</v>
          </cell>
          <cell r="B704" t="str">
            <v>土井　宏</v>
          </cell>
          <cell r="C704" t="str">
            <v>2018年度</v>
          </cell>
          <cell r="D704" t="str">
            <v>（収入）学術研究助成基金助成金(科基)</v>
          </cell>
          <cell r="E704" t="str">
            <v>1818K07531</v>
          </cell>
          <cell r="F704" t="str">
            <v>（科基）生体恒常性センサーである単球系細胞の制御に基づく神経変性疾患の画期的な治療法開発</v>
          </cell>
          <cell r="G704" t="str">
            <v>（科基）生体恒常性センサーである単球系細</v>
          </cell>
          <cell r="H704" t="str">
            <v>科研費（基金）</v>
          </cell>
          <cell r="I704">
            <v>20180401</v>
          </cell>
          <cell r="J704">
            <v>20210331</v>
          </cell>
          <cell r="K704" t="str">
            <v>2018年度</v>
          </cell>
          <cell r="L704" t="str">
            <v>（支出）学術研究助成基金助成金(科基)</v>
          </cell>
          <cell r="M704" t="str">
            <v>直接経費</v>
          </cell>
          <cell r="N704" t="str">
            <v>科研費</v>
          </cell>
          <cell r="O704" t="str">
            <v>繰越有</v>
          </cell>
          <cell r="P704" t="str">
            <v>研）学術院（福浦）</v>
          </cell>
          <cell r="Q704" t="str">
            <v>竹内　英之</v>
          </cell>
          <cell r="R704" t="str">
            <v>医学研究科</v>
          </cell>
          <cell r="S704" t="str">
            <v>准教授</v>
          </cell>
          <cell r="W704">
            <v>20210331</v>
          </cell>
          <cell r="X704" t="str">
            <v>開始</v>
          </cell>
          <cell r="Y704" t="str">
            <v>虎谷　裕子</v>
          </cell>
          <cell r="Z704" t="str">
            <v>研究推進部（八景）（29-）</v>
          </cell>
          <cell r="AA704" t="str">
            <v>基盤研究(C)</v>
          </cell>
          <cell r="AB704" t="str">
            <v>18K07531</v>
          </cell>
          <cell r="AC704" t="str">
            <v>許可しない</v>
          </cell>
          <cell r="AD704" t="str">
            <v>許可しない</v>
          </cell>
          <cell r="AE704" t="str">
            <v>許可しない</v>
          </cell>
          <cell r="AF704" t="str">
            <v>直接費</v>
          </cell>
          <cell r="AG704">
            <v>10952308</v>
          </cell>
          <cell r="AH704" t="str">
            <v>研）土井　宏（20-）</v>
          </cell>
          <cell r="AI704">
            <v>0</v>
          </cell>
          <cell r="AJ704">
            <v>0</v>
          </cell>
          <cell r="AK704">
            <v>0</v>
          </cell>
          <cell r="AL704">
            <v>0</v>
          </cell>
          <cell r="AM704">
            <v>0</v>
          </cell>
          <cell r="AN704">
            <v>0</v>
          </cell>
          <cell r="AO704">
            <v>0</v>
          </cell>
          <cell r="AP704">
            <v>200000</v>
          </cell>
          <cell r="AQ704">
            <v>0</v>
          </cell>
          <cell r="AR704">
            <v>200000</v>
          </cell>
        </row>
        <row r="705">
          <cell r="A705" t="str">
            <v>1818K07531田中　章景</v>
          </cell>
          <cell r="B705" t="str">
            <v>田中　章景</v>
          </cell>
          <cell r="C705" t="str">
            <v>2018年度</v>
          </cell>
          <cell r="D705" t="str">
            <v>（収入）学術研究助成基金助成金(科基)</v>
          </cell>
          <cell r="E705" t="str">
            <v>1818K07531</v>
          </cell>
          <cell r="F705" t="str">
            <v>（科基）生体恒常性センサーである単球系細胞の制御に基づく神経変性疾患の画期的な治療法開発</v>
          </cell>
          <cell r="G705" t="str">
            <v>（科基）生体恒常性センサーである単球系細</v>
          </cell>
          <cell r="H705" t="str">
            <v>科研費（基金）</v>
          </cell>
          <cell r="I705">
            <v>20180401</v>
          </cell>
          <cell r="J705">
            <v>20210331</v>
          </cell>
          <cell r="K705" t="str">
            <v>2018年度</v>
          </cell>
          <cell r="L705" t="str">
            <v>（支出）学術研究助成基金助成金(科基)</v>
          </cell>
          <cell r="M705" t="str">
            <v>直接経費</v>
          </cell>
          <cell r="N705" t="str">
            <v>科研費</v>
          </cell>
          <cell r="O705" t="str">
            <v>繰越有</v>
          </cell>
          <cell r="P705" t="str">
            <v>研）学術院（福浦）</v>
          </cell>
          <cell r="Q705" t="str">
            <v>竹内　英之</v>
          </cell>
          <cell r="R705" t="str">
            <v>医学研究科</v>
          </cell>
          <cell r="S705" t="str">
            <v>准教授</v>
          </cell>
          <cell r="W705">
            <v>20210331</v>
          </cell>
          <cell r="X705" t="str">
            <v>開始</v>
          </cell>
          <cell r="Y705" t="str">
            <v>虎谷　裕子</v>
          </cell>
          <cell r="Z705" t="str">
            <v>研究推進部（八景）（29-）</v>
          </cell>
          <cell r="AA705" t="str">
            <v>基盤研究(C)</v>
          </cell>
          <cell r="AB705" t="str">
            <v>18K07531</v>
          </cell>
          <cell r="AC705" t="str">
            <v>許可しない</v>
          </cell>
          <cell r="AD705" t="str">
            <v>許可しない</v>
          </cell>
          <cell r="AE705" t="str">
            <v>許可しない</v>
          </cell>
          <cell r="AF705" t="str">
            <v>直接費</v>
          </cell>
          <cell r="AG705">
            <v>10952464</v>
          </cell>
          <cell r="AH705" t="str">
            <v>研）田中　章景（24-）</v>
          </cell>
          <cell r="AI705">
            <v>0</v>
          </cell>
          <cell r="AJ705">
            <v>0</v>
          </cell>
          <cell r="AK705">
            <v>0</v>
          </cell>
          <cell r="AL705">
            <v>0</v>
          </cell>
          <cell r="AM705">
            <v>0</v>
          </cell>
          <cell r="AN705">
            <v>0</v>
          </cell>
          <cell r="AO705">
            <v>0</v>
          </cell>
          <cell r="AP705">
            <v>200000</v>
          </cell>
          <cell r="AQ705">
            <v>0</v>
          </cell>
          <cell r="AR705">
            <v>200000</v>
          </cell>
        </row>
        <row r="706">
          <cell r="A706" t="str">
            <v>1818K07532竹内　英之</v>
          </cell>
          <cell r="B706" t="str">
            <v>竹内　英之</v>
          </cell>
          <cell r="C706" t="str">
            <v>2018年度</v>
          </cell>
          <cell r="D706" t="str">
            <v>（収入）学術研究助成基金助成金(科基)</v>
          </cell>
          <cell r="E706" t="str">
            <v>1818K07532</v>
          </cell>
          <cell r="F706" t="str">
            <v>（科基）神経再生機能分子LOTUSによるALS の治療法開発</v>
          </cell>
          <cell r="G706" t="str">
            <v>（科基）神経再生機能分子LOTUSによる</v>
          </cell>
          <cell r="H706" t="str">
            <v>科研費（基金）</v>
          </cell>
          <cell r="I706">
            <v>20180401</v>
          </cell>
          <cell r="J706">
            <v>20210331</v>
          </cell>
          <cell r="K706" t="str">
            <v>2018年度</v>
          </cell>
          <cell r="L706" t="str">
            <v>（支出）学術研究助成基金助成金(科基)</v>
          </cell>
          <cell r="M706" t="str">
            <v>直接経費</v>
          </cell>
          <cell r="N706" t="str">
            <v>科研費</v>
          </cell>
          <cell r="O706" t="str">
            <v>繰越有</v>
          </cell>
          <cell r="P706" t="str">
            <v>研）学術院（福浦）</v>
          </cell>
          <cell r="Q706" t="str">
            <v>田中　章景</v>
          </cell>
          <cell r="R706" t="str">
            <v>医学研究科</v>
          </cell>
          <cell r="S706" t="str">
            <v>教授</v>
          </cell>
          <cell r="W706">
            <v>20210331</v>
          </cell>
          <cell r="X706" t="str">
            <v>開始</v>
          </cell>
          <cell r="Y706" t="str">
            <v>虎谷　裕子</v>
          </cell>
          <cell r="Z706" t="str">
            <v>研究推進部（八景）（29-）</v>
          </cell>
          <cell r="AA706" t="str">
            <v>基盤研究(C)</v>
          </cell>
          <cell r="AB706" t="str">
            <v>18K07532</v>
          </cell>
          <cell r="AC706" t="str">
            <v>許可しない</v>
          </cell>
          <cell r="AD706" t="str">
            <v>許可しない</v>
          </cell>
          <cell r="AE706" t="str">
            <v>許可しない</v>
          </cell>
          <cell r="AF706" t="str">
            <v>直接費</v>
          </cell>
          <cell r="AG706">
            <v>10952226</v>
          </cell>
          <cell r="AH706" t="str">
            <v>研）竹内　英之（29-）</v>
          </cell>
          <cell r="AI706">
            <v>0</v>
          </cell>
          <cell r="AJ706">
            <v>0</v>
          </cell>
          <cell r="AK706">
            <v>0</v>
          </cell>
          <cell r="AL706">
            <v>0</v>
          </cell>
          <cell r="AM706">
            <v>0</v>
          </cell>
          <cell r="AN706">
            <v>0</v>
          </cell>
          <cell r="AO706">
            <v>0</v>
          </cell>
          <cell r="AP706">
            <v>250000</v>
          </cell>
          <cell r="AQ706">
            <v>0</v>
          </cell>
          <cell r="AR706">
            <v>250000</v>
          </cell>
        </row>
        <row r="707">
          <cell r="A707" t="str">
            <v>1818K07532土井　宏</v>
          </cell>
          <cell r="B707" t="str">
            <v>土井　宏</v>
          </cell>
          <cell r="C707" t="str">
            <v>2018年度</v>
          </cell>
          <cell r="D707" t="str">
            <v>（収入）学術研究助成基金助成金(科基)</v>
          </cell>
          <cell r="E707" t="str">
            <v>1818K07532</v>
          </cell>
          <cell r="F707" t="str">
            <v>（科基）神経再生機能分子LOTUSによるALS の治療法開発</v>
          </cell>
          <cell r="G707" t="str">
            <v>（科基）神経再生機能分子LOTUSによる</v>
          </cell>
          <cell r="H707" t="str">
            <v>科研費（基金）</v>
          </cell>
          <cell r="I707">
            <v>20180401</v>
          </cell>
          <cell r="J707">
            <v>20210331</v>
          </cell>
          <cell r="K707" t="str">
            <v>2018年度</v>
          </cell>
          <cell r="L707" t="str">
            <v>（支出）学術研究助成基金助成金(科基)</v>
          </cell>
          <cell r="M707" t="str">
            <v>直接経費</v>
          </cell>
          <cell r="N707" t="str">
            <v>科研費</v>
          </cell>
          <cell r="O707" t="str">
            <v>繰越有</v>
          </cell>
          <cell r="P707" t="str">
            <v>研）学術院（福浦）</v>
          </cell>
          <cell r="Q707" t="str">
            <v>田中　章景</v>
          </cell>
          <cell r="R707" t="str">
            <v>医学研究科</v>
          </cell>
          <cell r="S707" t="str">
            <v>教授</v>
          </cell>
          <cell r="W707">
            <v>20210331</v>
          </cell>
          <cell r="X707" t="str">
            <v>開始</v>
          </cell>
          <cell r="Y707" t="str">
            <v>虎谷　裕子</v>
          </cell>
          <cell r="Z707" t="str">
            <v>研究推進部（八景）（29-）</v>
          </cell>
          <cell r="AA707" t="str">
            <v>基盤研究(C)</v>
          </cell>
          <cell r="AB707" t="str">
            <v>18K07532</v>
          </cell>
          <cell r="AC707" t="str">
            <v>許可しない</v>
          </cell>
          <cell r="AD707" t="str">
            <v>許可しない</v>
          </cell>
          <cell r="AE707" t="str">
            <v>許可しない</v>
          </cell>
          <cell r="AF707" t="str">
            <v>直接費</v>
          </cell>
          <cell r="AG707">
            <v>10952308</v>
          </cell>
          <cell r="AH707" t="str">
            <v>研）土井　宏（20-）</v>
          </cell>
          <cell r="AI707">
            <v>0</v>
          </cell>
          <cell r="AJ707">
            <v>0</v>
          </cell>
          <cell r="AK707">
            <v>0</v>
          </cell>
          <cell r="AL707">
            <v>0</v>
          </cell>
          <cell r="AM707">
            <v>0</v>
          </cell>
          <cell r="AN707">
            <v>0</v>
          </cell>
          <cell r="AO707">
            <v>0</v>
          </cell>
          <cell r="AP707">
            <v>250000</v>
          </cell>
          <cell r="AQ707">
            <v>0</v>
          </cell>
          <cell r="AR707">
            <v>250000</v>
          </cell>
        </row>
        <row r="708">
          <cell r="A708" t="str">
            <v>1818K07532田中　章景</v>
          </cell>
          <cell r="B708" t="str">
            <v>田中　章景</v>
          </cell>
          <cell r="C708" t="str">
            <v>2018年度</v>
          </cell>
          <cell r="D708" t="str">
            <v>（収入）学術研究助成基金助成金(科基)</v>
          </cell>
          <cell r="E708" t="str">
            <v>1818K07532</v>
          </cell>
          <cell r="F708" t="str">
            <v>（科基）神経再生機能分子LOTUSによるALS の治療法開発</v>
          </cell>
          <cell r="G708" t="str">
            <v>（科基）神経再生機能分子LOTUSによる</v>
          </cell>
          <cell r="H708" t="str">
            <v>科研費（基金）</v>
          </cell>
          <cell r="I708">
            <v>20180401</v>
          </cell>
          <cell r="J708">
            <v>20210331</v>
          </cell>
          <cell r="K708" t="str">
            <v>2018年度</v>
          </cell>
          <cell r="L708" t="str">
            <v>（支出）学術研究助成基金助成金(科基)</v>
          </cell>
          <cell r="M708" t="str">
            <v>直接経費</v>
          </cell>
          <cell r="N708" t="str">
            <v>科研費</v>
          </cell>
          <cell r="O708" t="str">
            <v>繰越有</v>
          </cell>
          <cell r="P708" t="str">
            <v>研）学術院（福浦）</v>
          </cell>
          <cell r="Q708" t="str">
            <v>田中　章景</v>
          </cell>
          <cell r="R708" t="str">
            <v>医学研究科</v>
          </cell>
          <cell r="S708" t="str">
            <v>教授</v>
          </cell>
          <cell r="W708">
            <v>20210331</v>
          </cell>
          <cell r="X708" t="str">
            <v>開始</v>
          </cell>
          <cell r="Y708" t="str">
            <v>虎谷　裕子</v>
          </cell>
          <cell r="Z708" t="str">
            <v>研究推進部（八景）（29-）</v>
          </cell>
          <cell r="AA708" t="str">
            <v>基盤研究(C)</v>
          </cell>
          <cell r="AB708" t="str">
            <v>18K07532</v>
          </cell>
          <cell r="AC708" t="str">
            <v>許可しない</v>
          </cell>
          <cell r="AD708" t="str">
            <v>許可しない</v>
          </cell>
          <cell r="AE708" t="str">
            <v>許可しない</v>
          </cell>
          <cell r="AF708" t="str">
            <v>直接費</v>
          </cell>
          <cell r="AG708">
            <v>10952464</v>
          </cell>
          <cell r="AH708" t="str">
            <v>研）田中　章景（24-）</v>
          </cell>
          <cell r="AI708">
            <v>100</v>
          </cell>
          <cell r="AJ708">
            <v>0</v>
          </cell>
          <cell r="AK708">
            <v>0</v>
          </cell>
          <cell r="AL708">
            <v>0</v>
          </cell>
          <cell r="AM708">
            <v>0</v>
          </cell>
          <cell r="AN708">
            <v>0</v>
          </cell>
          <cell r="AO708">
            <v>1200000</v>
          </cell>
          <cell r="AP708">
            <v>0</v>
          </cell>
          <cell r="AQ708">
            <v>700000</v>
          </cell>
          <cell r="AR708">
            <v>500000</v>
          </cell>
        </row>
        <row r="709">
          <cell r="A709" t="str">
            <v>1818K07532高橋　慶太</v>
          </cell>
          <cell r="B709" t="str">
            <v>高橋　慶太</v>
          </cell>
          <cell r="C709" t="str">
            <v>2018年度</v>
          </cell>
          <cell r="D709" t="str">
            <v>（収入）学術研究助成基金助成金(科基)</v>
          </cell>
          <cell r="E709" t="str">
            <v>1818K07532</v>
          </cell>
          <cell r="F709" t="str">
            <v>（科基）神経再生機能分子LOTUSによるALS の治療法開発</v>
          </cell>
          <cell r="G709" t="str">
            <v>（科基）神経再生機能分子LOTUSによる</v>
          </cell>
          <cell r="H709" t="str">
            <v>科研費（基金）</v>
          </cell>
          <cell r="I709">
            <v>20180401</v>
          </cell>
          <cell r="J709">
            <v>20210331</v>
          </cell>
          <cell r="K709" t="str">
            <v>2018年度</v>
          </cell>
          <cell r="L709" t="str">
            <v>（支出）学術研究助成基金助成金(科基)</v>
          </cell>
          <cell r="M709" t="str">
            <v>直接経費</v>
          </cell>
          <cell r="N709" t="str">
            <v>科研費</v>
          </cell>
          <cell r="O709" t="str">
            <v>繰越有</v>
          </cell>
          <cell r="P709" t="str">
            <v>研）学術院（福浦）</v>
          </cell>
          <cell r="Q709" t="str">
            <v>田中　章景</v>
          </cell>
          <cell r="R709" t="str">
            <v>医学研究科</v>
          </cell>
          <cell r="S709" t="str">
            <v>教授</v>
          </cell>
          <cell r="W709">
            <v>20210331</v>
          </cell>
          <cell r="X709" t="str">
            <v>開始</v>
          </cell>
          <cell r="Y709" t="str">
            <v>虎谷　裕子</v>
          </cell>
          <cell r="Z709" t="str">
            <v>研究推進部（八景）（29-）</v>
          </cell>
          <cell r="AA709" t="str">
            <v>基盤研究(C)</v>
          </cell>
          <cell r="AB709" t="str">
            <v>18K07532</v>
          </cell>
          <cell r="AC709" t="str">
            <v>許可しない</v>
          </cell>
          <cell r="AD709" t="str">
            <v>許可しない</v>
          </cell>
          <cell r="AE709" t="str">
            <v>許可しない</v>
          </cell>
          <cell r="AF709" t="str">
            <v>直接費</v>
          </cell>
          <cell r="AG709">
            <v>11001031</v>
          </cell>
          <cell r="AH709" t="str">
            <v>病附）高橋　慶太（29-）</v>
          </cell>
          <cell r="AI709">
            <v>0</v>
          </cell>
          <cell r="AJ709">
            <v>0</v>
          </cell>
          <cell r="AK709">
            <v>0</v>
          </cell>
          <cell r="AL709">
            <v>0</v>
          </cell>
          <cell r="AM709">
            <v>0</v>
          </cell>
          <cell r="AN709">
            <v>0</v>
          </cell>
          <cell r="AO709">
            <v>0</v>
          </cell>
          <cell r="AP709">
            <v>200000</v>
          </cell>
          <cell r="AQ709">
            <v>0</v>
          </cell>
          <cell r="AR709">
            <v>200000</v>
          </cell>
        </row>
        <row r="710">
          <cell r="A710" t="str">
            <v>1818K07637米田　正人</v>
          </cell>
          <cell r="B710" t="str">
            <v>米田　正人</v>
          </cell>
          <cell r="C710" t="str">
            <v>2018年度</v>
          </cell>
          <cell r="D710" t="str">
            <v>（収入）学術研究助成基金助成金(科基)</v>
          </cell>
          <cell r="E710" t="str">
            <v>1818K07637</v>
          </cell>
          <cell r="F710" t="str">
            <v>（科基）非アルコール性脂肪性肝炎のFocal cirrhosisと肝細胞癌の関連解明</v>
          </cell>
          <cell r="G710" t="str">
            <v>（科基）非アルコール性脂肪性肝炎のFoc</v>
          </cell>
          <cell r="H710" t="str">
            <v>科研費（基金）</v>
          </cell>
          <cell r="I710">
            <v>20180401</v>
          </cell>
          <cell r="J710">
            <v>20210331</v>
          </cell>
          <cell r="K710" t="str">
            <v>2018年度</v>
          </cell>
          <cell r="L710" t="str">
            <v>（支出）学術研究助成基金助成金(科基)</v>
          </cell>
          <cell r="M710" t="str">
            <v>直接経費</v>
          </cell>
          <cell r="N710" t="str">
            <v>科研費</v>
          </cell>
          <cell r="O710" t="str">
            <v>繰越有</v>
          </cell>
          <cell r="P710" t="str">
            <v>病）学術院（病院）</v>
          </cell>
          <cell r="Q710" t="str">
            <v>米田　正人</v>
          </cell>
          <cell r="R710" t="str">
            <v>附属病院</v>
          </cell>
          <cell r="S710" t="str">
            <v>講師</v>
          </cell>
          <cell r="W710">
            <v>20210331</v>
          </cell>
          <cell r="X710" t="str">
            <v>開始</v>
          </cell>
          <cell r="Y710" t="str">
            <v>虎谷　裕子</v>
          </cell>
          <cell r="Z710" t="str">
            <v>研究推進部（八景）（29-）</v>
          </cell>
          <cell r="AA710" t="str">
            <v>基盤研究(C)</v>
          </cell>
          <cell r="AB710" t="str">
            <v>18K07637</v>
          </cell>
          <cell r="AC710" t="str">
            <v>許可しない</v>
          </cell>
          <cell r="AD710" t="str">
            <v>許可しない</v>
          </cell>
          <cell r="AE710" t="str">
            <v>許可しない</v>
          </cell>
          <cell r="AF710" t="str">
            <v>直接費</v>
          </cell>
          <cell r="AG710">
            <v>11001475</v>
          </cell>
          <cell r="AH710" t="str">
            <v>病附）米田　正人（28-）</v>
          </cell>
          <cell r="AI710">
            <v>100</v>
          </cell>
          <cell r="AJ710">
            <v>0</v>
          </cell>
          <cell r="AK710">
            <v>0</v>
          </cell>
          <cell r="AL710">
            <v>0</v>
          </cell>
          <cell r="AM710">
            <v>0</v>
          </cell>
          <cell r="AN710">
            <v>0</v>
          </cell>
          <cell r="AO710">
            <v>1300000</v>
          </cell>
          <cell r="AP710">
            <v>0</v>
          </cell>
          <cell r="AQ710">
            <v>0</v>
          </cell>
          <cell r="AR710">
            <v>1300000</v>
          </cell>
        </row>
        <row r="711">
          <cell r="A711" t="str">
            <v>1818K07950日暮　琢磨</v>
          </cell>
          <cell r="B711" t="str">
            <v>日暮　琢磨</v>
          </cell>
          <cell r="C711" t="str">
            <v>2018年度</v>
          </cell>
          <cell r="D711" t="str">
            <v>（収入）学術研究助成基金助成金(科基)</v>
          </cell>
          <cell r="E711" t="str">
            <v>1818K07950</v>
          </cell>
          <cell r="F711" t="str">
            <v>（科基）オルガノイドを用いた大腸腫瘍化学予防効果の網羅的解析システムの開発</v>
          </cell>
          <cell r="G711" t="str">
            <v>（科基）オルガノイドを用いた大腸腫瘍化学</v>
          </cell>
          <cell r="H711" t="str">
            <v>科研費（基金）</v>
          </cell>
          <cell r="I711">
            <v>20180401</v>
          </cell>
          <cell r="J711">
            <v>20210331</v>
          </cell>
          <cell r="K711" t="str">
            <v>2018年度</v>
          </cell>
          <cell r="L711" t="str">
            <v>（支出）学術研究助成基金助成金(科基)</v>
          </cell>
          <cell r="M711" t="str">
            <v>直接経費</v>
          </cell>
          <cell r="N711" t="str">
            <v>科研費</v>
          </cell>
          <cell r="O711" t="str">
            <v>繰越有</v>
          </cell>
          <cell r="P711" t="str">
            <v>病）学術院（病院）</v>
          </cell>
          <cell r="Q711" t="str">
            <v>日暮　琢磨</v>
          </cell>
          <cell r="R711" t="str">
            <v>附属病院</v>
          </cell>
          <cell r="S711" t="str">
            <v>助教</v>
          </cell>
          <cell r="W711">
            <v>20210331</v>
          </cell>
          <cell r="X711" t="str">
            <v>開始</v>
          </cell>
          <cell r="Y711" t="str">
            <v>虎谷　裕子</v>
          </cell>
          <cell r="Z711" t="str">
            <v>研究推進部（八景）（29-）</v>
          </cell>
          <cell r="AA711" t="str">
            <v>基盤研究(C)</v>
          </cell>
          <cell r="AB711" t="str">
            <v>18K07950</v>
          </cell>
          <cell r="AC711" t="str">
            <v>許可しない</v>
          </cell>
          <cell r="AD711" t="str">
            <v>許可しない</v>
          </cell>
          <cell r="AE711" t="str">
            <v>許可しない</v>
          </cell>
          <cell r="AF711" t="str">
            <v>直接費</v>
          </cell>
          <cell r="AG711">
            <v>11001379</v>
          </cell>
          <cell r="AH711" t="str">
            <v>病附）日暮　琢磨（26-）</v>
          </cell>
          <cell r="AI711">
            <v>100</v>
          </cell>
          <cell r="AJ711">
            <v>0</v>
          </cell>
          <cell r="AK711">
            <v>0</v>
          </cell>
          <cell r="AL711">
            <v>0</v>
          </cell>
          <cell r="AM711">
            <v>0</v>
          </cell>
          <cell r="AN711">
            <v>0</v>
          </cell>
          <cell r="AO711">
            <v>1600000</v>
          </cell>
          <cell r="AP711">
            <v>0</v>
          </cell>
          <cell r="AQ711">
            <v>0</v>
          </cell>
          <cell r="AR711">
            <v>1600000</v>
          </cell>
        </row>
        <row r="712">
          <cell r="A712" t="str">
            <v>1818K08011細野　邦広</v>
          </cell>
          <cell r="B712" t="str">
            <v>細野　邦広</v>
          </cell>
          <cell r="C712" t="str">
            <v>2018年度</v>
          </cell>
          <cell r="D712" t="str">
            <v>（収入）学術研究助成基金助成金(科基)</v>
          </cell>
          <cell r="E712" t="str">
            <v>1818K08011</v>
          </cell>
          <cell r="F712" t="str">
            <v>（科基）メトホルミンによる膵がん化学予防の検討</v>
          </cell>
          <cell r="G712" t="str">
            <v>（科基）メトホルミンによる膵がん化学予防</v>
          </cell>
          <cell r="H712" t="str">
            <v>科研費（基金）</v>
          </cell>
          <cell r="I712">
            <v>20180401</v>
          </cell>
          <cell r="J712">
            <v>20210331</v>
          </cell>
          <cell r="K712" t="str">
            <v>2018年度</v>
          </cell>
          <cell r="L712" t="str">
            <v>（支出）学術研究助成基金助成金(科基)</v>
          </cell>
          <cell r="M712" t="str">
            <v>直接経費</v>
          </cell>
          <cell r="N712" t="str">
            <v>科研費</v>
          </cell>
          <cell r="O712" t="str">
            <v>繰越有</v>
          </cell>
          <cell r="P712" t="str">
            <v>病）学術院（病院）</v>
          </cell>
          <cell r="Q712" t="str">
            <v>細野　邦広</v>
          </cell>
          <cell r="R712" t="str">
            <v>附属病院</v>
          </cell>
          <cell r="S712" t="str">
            <v>講師</v>
          </cell>
          <cell r="W712">
            <v>20210331</v>
          </cell>
          <cell r="X712" t="str">
            <v>開始</v>
          </cell>
          <cell r="Y712" t="str">
            <v>虎谷　裕子</v>
          </cell>
          <cell r="Z712" t="str">
            <v>研究推進部（八景）（29-）</v>
          </cell>
          <cell r="AA712" t="str">
            <v>基盤研究(C)</v>
          </cell>
          <cell r="AB712" t="str">
            <v>18K08011</v>
          </cell>
          <cell r="AC712" t="str">
            <v>許可しない</v>
          </cell>
          <cell r="AD712" t="str">
            <v>許可しない</v>
          </cell>
          <cell r="AE712" t="str">
            <v>許可しない</v>
          </cell>
          <cell r="AF712" t="str">
            <v>直接費</v>
          </cell>
          <cell r="AG712">
            <v>11001284</v>
          </cell>
          <cell r="AH712" t="str">
            <v>病附）細野　邦広（23-）</v>
          </cell>
          <cell r="AI712">
            <v>100</v>
          </cell>
          <cell r="AJ712">
            <v>0</v>
          </cell>
          <cell r="AK712">
            <v>0</v>
          </cell>
          <cell r="AL712">
            <v>0</v>
          </cell>
          <cell r="AM712">
            <v>0</v>
          </cell>
          <cell r="AN712">
            <v>0</v>
          </cell>
          <cell r="AO712">
            <v>1300000</v>
          </cell>
          <cell r="AP712">
            <v>0</v>
          </cell>
          <cell r="AQ712">
            <v>0</v>
          </cell>
          <cell r="AR712">
            <v>1300000</v>
          </cell>
        </row>
        <row r="713">
          <cell r="A713" t="str">
            <v>1818K08484白川　純</v>
          </cell>
          <cell r="B713" t="str">
            <v>白川　純</v>
          </cell>
          <cell r="C713" t="str">
            <v>2018年度</v>
          </cell>
          <cell r="D713" t="str">
            <v>（収入）学術研究助成基金助成金(科基)</v>
          </cell>
          <cell r="E713" t="str">
            <v>1818K08484</v>
          </cell>
          <cell r="F713" t="str">
            <v>（科基）インスリン/IGF-1両受容体阻害による新規サルコペニアモデルの解析</v>
          </cell>
          <cell r="G713" t="str">
            <v>（科基）インスリン/IGF-1両受容体阻</v>
          </cell>
          <cell r="H713" t="str">
            <v>科研費（基金）</v>
          </cell>
          <cell r="I713">
            <v>20180401</v>
          </cell>
          <cell r="J713">
            <v>20210331</v>
          </cell>
          <cell r="K713" t="str">
            <v>2018年度</v>
          </cell>
          <cell r="L713" t="str">
            <v>（支出）学術研究助成基金助成金(科基)</v>
          </cell>
          <cell r="M713" t="str">
            <v>直接経費</v>
          </cell>
          <cell r="N713" t="str">
            <v>科研費</v>
          </cell>
          <cell r="O713" t="str">
            <v>繰越有</v>
          </cell>
          <cell r="P713" t="str">
            <v>病）学術院（病院）</v>
          </cell>
          <cell r="Q713" t="str">
            <v>富樫　優</v>
          </cell>
          <cell r="R713" t="str">
            <v>附属病院</v>
          </cell>
          <cell r="S713" t="str">
            <v>助教</v>
          </cell>
          <cell r="W713">
            <v>20210331</v>
          </cell>
          <cell r="X713" t="str">
            <v>開始</v>
          </cell>
          <cell r="Y713" t="str">
            <v>虎谷　裕子</v>
          </cell>
          <cell r="Z713" t="str">
            <v>研究推進部（八景）（29-）</v>
          </cell>
          <cell r="AA713" t="str">
            <v>基盤研究(C)</v>
          </cell>
          <cell r="AB713" t="str">
            <v>18K08484</v>
          </cell>
          <cell r="AC713" t="str">
            <v>許可しない</v>
          </cell>
          <cell r="AD713" t="str">
            <v>許可しない</v>
          </cell>
          <cell r="AE713" t="str">
            <v>許可しない</v>
          </cell>
          <cell r="AF713" t="str">
            <v>直接費</v>
          </cell>
          <cell r="AG713">
            <v>10952191</v>
          </cell>
          <cell r="AH713" t="str">
            <v>研）白川　純（29-）</v>
          </cell>
          <cell r="AI713">
            <v>0</v>
          </cell>
          <cell r="AJ713">
            <v>0</v>
          </cell>
          <cell r="AK713">
            <v>0</v>
          </cell>
          <cell r="AL713">
            <v>0</v>
          </cell>
          <cell r="AM713">
            <v>0</v>
          </cell>
          <cell r="AN713">
            <v>0</v>
          </cell>
          <cell r="AO713">
            <v>0</v>
          </cell>
          <cell r="AP713">
            <v>300000</v>
          </cell>
          <cell r="AQ713">
            <v>0</v>
          </cell>
          <cell r="AR713">
            <v>300000</v>
          </cell>
        </row>
        <row r="714">
          <cell r="A714" t="str">
            <v>1818K08484寺内　康夫</v>
          </cell>
          <cell r="B714" t="str">
            <v>寺内　康夫</v>
          </cell>
          <cell r="C714" t="str">
            <v>2018年度</v>
          </cell>
          <cell r="D714" t="str">
            <v>（収入）学術研究助成基金助成金(科基)</v>
          </cell>
          <cell r="E714" t="str">
            <v>1818K08484</v>
          </cell>
          <cell r="F714" t="str">
            <v>（科基）インスリン/IGF-1両受容体阻害による新規サルコペニアモデルの解析</v>
          </cell>
          <cell r="G714" t="str">
            <v>（科基）インスリン/IGF-1両受容体阻</v>
          </cell>
          <cell r="H714" t="str">
            <v>科研費（基金）</v>
          </cell>
          <cell r="I714">
            <v>20180401</v>
          </cell>
          <cell r="J714">
            <v>20210331</v>
          </cell>
          <cell r="K714" t="str">
            <v>2018年度</v>
          </cell>
          <cell r="L714" t="str">
            <v>（支出）学術研究助成基金助成金(科基)</v>
          </cell>
          <cell r="M714" t="str">
            <v>直接経費</v>
          </cell>
          <cell r="N714" t="str">
            <v>科研費</v>
          </cell>
          <cell r="O714" t="str">
            <v>繰越有</v>
          </cell>
          <cell r="P714" t="str">
            <v>病）学術院（病院）</v>
          </cell>
          <cell r="Q714" t="str">
            <v>富樫　優</v>
          </cell>
          <cell r="R714" t="str">
            <v>附属病院</v>
          </cell>
          <cell r="S714" t="str">
            <v>助教</v>
          </cell>
          <cell r="W714">
            <v>20210331</v>
          </cell>
          <cell r="X714" t="str">
            <v>開始</v>
          </cell>
          <cell r="Y714" t="str">
            <v>虎谷　裕子</v>
          </cell>
          <cell r="Z714" t="str">
            <v>研究推進部（八景）（29-）</v>
          </cell>
          <cell r="AA714" t="str">
            <v>基盤研究(C)</v>
          </cell>
          <cell r="AB714" t="str">
            <v>18K08484</v>
          </cell>
          <cell r="AC714" t="str">
            <v>許可しない</v>
          </cell>
          <cell r="AD714" t="str">
            <v>許可しない</v>
          </cell>
          <cell r="AE714" t="str">
            <v>許可しない</v>
          </cell>
          <cell r="AF714" t="str">
            <v>直接費</v>
          </cell>
          <cell r="AG714">
            <v>10952218</v>
          </cell>
          <cell r="AH714" t="str">
            <v>研）寺内　康夫(19-)</v>
          </cell>
          <cell r="AI714">
            <v>0</v>
          </cell>
          <cell r="AJ714">
            <v>0</v>
          </cell>
          <cell r="AK714">
            <v>0</v>
          </cell>
          <cell r="AL714">
            <v>0</v>
          </cell>
          <cell r="AM714">
            <v>0</v>
          </cell>
          <cell r="AN714">
            <v>0</v>
          </cell>
          <cell r="AO714">
            <v>0</v>
          </cell>
          <cell r="AP714">
            <v>300000</v>
          </cell>
          <cell r="AQ714">
            <v>0</v>
          </cell>
          <cell r="AR714">
            <v>300000</v>
          </cell>
        </row>
        <row r="715">
          <cell r="A715" t="str">
            <v>1818K08484奥山　朋子</v>
          </cell>
          <cell r="B715" t="str">
            <v>奥山　朋子</v>
          </cell>
          <cell r="C715" t="str">
            <v>2018年度</v>
          </cell>
          <cell r="D715" t="str">
            <v>（収入）学術研究助成基金助成金(科基)</v>
          </cell>
          <cell r="E715" t="str">
            <v>1818K08484</v>
          </cell>
          <cell r="F715" t="str">
            <v>（科基）インスリン/IGF-1両受容体阻害による新規サルコペニアモデルの解析</v>
          </cell>
          <cell r="G715" t="str">
            <v>（科基）インスリン/IGF-1両受容体阻</v>
          </cell>
          <cell r="H715" t="str">
            <v>科研費（基金）</v>
          </cell>
          <cell r="I715">
            <v>20180401</v>
          </cell>
          <cell r="J715">
            <v>20210331</v>
          </cell>
          <cell r="K715" t="str">
            <v>2018年度</v>
          </cell>
          <cell r="L715" t="str">
            <v>（支出）学術研究助成基金助成金(科基)</v>
          </cell>
          <cell r="M715" t="str">
            <v>直接経費</v>
          </cell>
          <cell r="N715" t="str">
            <v>科研費</v>
          </cell>
          <cell r="O715" t="str">
            <v>繰越有</v>
          </cell>
          <cell r="P715" t="str">
            <v>病）学術院（病院）</v>
          </cell>
          <cell r="Q715" t="str">
            <v>富樫　優</v>
          </cell>
          <cell r="R715" t="str">
            <v>附属病院</v>
          </cell>
          <cell r="S715" t="str">
            <v>助教</v>
          </cell>
          <cell r="W715">
            <v>20210331</v>
          </cell>
          <cell r="X715" t="str">
            <v>開始</v>
          </cell>
          <cell r="Y715" t="str">
            <v>虎谷　裕子</v>
          </cell>
          <cell r="Z715" t="str">
            <v>研究推進部（八景）（29-）</v>
          </cell>
          <cell r="AA715" t="str">
            <v>基盤研究(C)</v>
          </cell>
          <cell r="AB715" t="str">
            <v>18K08484</v>
          </cell>
          <cell r="AC715" t="str">
            <v>許可しない</v>
          </cell>
          <cell r="AD715" t="str">
            <v>許可しない</v>
          </cell>
          <cell r="AE715" t="str">
            <v>許可しない</v>
          </cell>
          <cell r="AF715" t="str">
            <v>直接費</v>
          </cell>
          <cell r="AG715">
            <v>11001030</v>
          </cell>
          <cell r="AH715" t="str">
            <v>病附）奥山　朋子（29-）</v>
          </cell>
          <cell r="AI715">
            <v>0</v>
          </cell>
          <cell r="AJ715">
            <v>0</v>
          </cell>
          <cell r="AK715">
            <v>0</v>
          </cell>
          <cell r="AL715">
            <v>0</v>
          </cell>
          <cell r="AM715">
            <v>0</v>
          </cell>
          <cell r="AN715">
            <v>0</v>
          </cell>
          <cell r="AO715">
            <v>0</v>
          </cell>
          <cell r="AP715">
            <v>300000</v>
          </cell>
          <cell r="AQ715">
            <v>0</v>
          </cell>
          <cell r="AR715">
            <v>300000</v>
          </cell>
        </row>
        <row r="716">
          <cell r="A716" t="str">
            <v>1818K08484富樫　優</v>
          </cell>
          <cell r="B716" t="str">
            <v>富樫　優</v>
          </cell>
          <cell r="C716" t="str">
            <v>2018年度</v>
          </cell>
          <cell r="D716" t="str">
            <v>（収入）学術研究助成基金助成金(科基)</v>
          </cell>
          <cell r="E716" t="str">
            <v>1818K08484</v>
          </cell>
          <cell r="F716" t="str">
            <v>（科基）インスリン/IGF-1両受容体阻害による新規サルコペニアモデルの解析</v>
          </cell>
          <cell r="G716" t="str">
            <v>（科基）インスリン/IGF-1両受容体阻</v>
          </cell>
          <cell r="H716" t="str">
            <v>科研費（基金）</v>
          </cell>
          <cell r="I716">
            <v>20180401</v>
          </cell>
          <cell r="J716">
            <v>20210331</v>
          </cell>
          <cell r="K716" t="str">
            <v>2018年度</v>
          </cell>
          <cell r="L716" t="str">
            <v>（支出）学術研究助成基金助成金(科基)</v>
          </cell>
          <cell r="M716" t="str">
            <v>直接経費</v>
          </cell>
          <cell r="N716" t="str">
            <v>科研費</v>
          </cell>
          <cell r="O716" t="str">
            <v>繰越有</v>
          </cell>
          <cell r="P716" t="str">
            <v>病）学術院（病院）</v>
          </cell>
          <cell r="Q716" t="str">
            <v>富樫　優</v>
          </cell>
          <cell r="R716" t="str">
            <v>附属病院</v>
          </cell>
          <cell r="S716" t="str">
            <v>助教</v>
          </cell>
          <cell r="W716">
            <v>20210331</v>
          </cell>
          <cell r="X716" t="str">
            <v>開始</v>
          </cell>
          <cell r="Y716" t="str">
            <v>虎谷　裕子</v>
          </cell>
          <cell r="Z716" t="str">
            <v>研究推進部（八景）（29-）</v>
          </cell>
          <cell r="AA716" t="str">
            <v>基盤研究(C)</v>
          </cell>
          <cell r="AB716" t="str">
            <v>18K08484</v>
          </cell>
          <cell r="AC716" t="str">
            <v>許可しない</v>
          </cell>
          <cell r="AD716" t="str">
            <v>許可しない</v>
          </cell>
          <cell r="AE716" t="str">
            <v>許可しない</v>
          </cell>
          <cell r="AF716" t="str">
            <v>直接費</v>
          </cell>
          <cell r="AG716">
            <v>11001063</v>
          </cell>
          <cell r="AH716" t="str">
            <v>病附）富樫　優（29-）</v>
          </cell>
          <cell r="AI716">
            <v>100</v>
          </cell>
          <cell r="AJ716">
            <v>0</v>
          </cell>
          <cell r="AK716">
            <v>0</v>
          </cell>
          <cell r="AL716">
            <v>0</v>
          </cell>
          <cell r="AM716">
            <v>0</v>
          </cell>
          <cell r="AN716">
            <v>0</v>
          </cell>
          <cell r="AO716">
            <v>1200000</v>
          </cell>
          <cell r="AP716">
            <v>0</v>
          </cell>
          <cell r="AQ716">
            <v>900000</v>
          </cell>
          <cell r="AR716">
            <v>300000</v>
          </cell>
        </row>
        <row r="717">
          <cell r="A717" t="str">
            <v>1818K08767横山　詩子</v>
          </cell>
          <cell r="B717" t="str">
            <v>横山　詩子</v>
          </cell>
          <cell r="C717" t="str">
            <v>2018年度</v>
          </cell>
          <cell r="D717" t="str">
            <v>（収入）学術研究助成基金助成金(科基)</v>
          </cell>
          <cell r="E717" t="str">
            <v>1818K08767</v>
          </cell>
          <cell r="F717" t="str">
            <v>（科基）胸腺組織を活用する圧力印加組織工学による小児心臓弁の開発</v>
          </cell>
          <cell r="G717" t="str">
            <v>（科基）胸腺組織を活用する圧力印加組織工</v>
          </cell>
          <cell r="H717" t="str">
            <v>科研費（基金）</v>
          </cell>
          <cell r="I717">
            <v>20180401</v>
          </cell>
          <cell r="J717">
            <v>20210331</v>
          </cell>
          <cell r="K717" t="str">
            <v>2018年度</v>
          </cell>
          <cell r="L717" t="str">
            <v>（支出）学術研究助成基金助成金(科基)</v>
          </cell>
          <cell r="M717" t="str">
            <v>直接経費</v>
          </cell>
          <cell r="N717" t="str">
            <v>科研費</v>
          </cell>
          <cell r="O717" t="str">
            <v>繰越有</v>
          </cell>
          <cell r="P717" t="str">
            <v>客)客員教員等(医学・病院等）</v>
          </cell>
          <cell r="Q717" t="str">
            <v>内藤　祐次</v>
          </cell>
          <cell r="R717" t="str">
            <v>医学研究科</v>
          </cell>
          <cell r="S717" t="str">
            <v>客員研究員</v>
          </cell>
          <cell r="W717">
            <v>20210331</v>
          </cell>
          <cell r="X717" t="str">
            <v>開始</v>
          </cell>
          <cell r="Y717" t="str">
            <v>虎谷　裕子</v>
          </cell>
          <cell r="Z717" t="str">
            <v>研究推進部（八景）（29-）</v>
          </cell>
          <cell r="AA717" t="str">
            <v>基盤研究(C)</v>
          </cell>
          <cell r="AB717" t="str">
            <v>18K08767</v>
          </cell>
          <cell r="AC717" t="str">
            <v>許可しない</v>
          </cell>
          <cell r="AD717" t="str">
            <v>許可しない</v>
          </cell>
          <cell r="AE717" t="str">
            <v>許可しない</v>
          </cell>
          <cell r="AF717" t="str">
            <v>直接費</v>
          </cell>
          <cell r="AG717">
            <v>10952302</v>
          </cell>
          <cell r="AH717" t="str">
            <v>研）横山　詩子（20-）</v>
          </cell>
          <cell r="AI717">
            <v>0</v>
          </cell>
          <cell r="AJ717">
            <v>0</v>
          </cell>
          <cell r="AK717">
            <v>0</v>
          </cell>
          <cell r="AL717">
            <v>0</v>
          </cell>
          <cell r="AM717">
            <v>0</v>
          </cell>
          <cell r="AN717">
            <v>0</v>
          </cell>
          <cell r="AO717">
            <v>0</v>
          </cell>
          <cell r="AP717">
            <v>200000</v>
          </cell>
          <cell r="AQ717">
            <v>0</v>
          </cell>
          <cell r="AR717">
            <v>200000</v>
          </cell>
        </row>
        <row r="718">
          <cell r="A718" t="str">
            <v>1818K08767内藤　祐次</v>
          </cell>
          <cell r="B718" t="str">
            <v>内藤　祐次</v>
          </cell>
          <cell r="C718" t="str">
            <v>2018年度</v>
          </cell>
          <cell r="D718" t="str">
            <v>（収入）学術研究助成基金助成金(科基)</v>
          </cell>
          <cell r="E718" t="str">
            <v>1818K08767</v>
          </cell>
          <cell r="F718" t="str">
            <v>（科基）胸腺組織を活用する圧力印加組織工学による小児心臓弁の開発</v>
          </cell>
          <cell r="G718" t="str">
            <v>（科基）胸腺組織を活用する圧力印加組織工</v>
          </cell>
          <cell r="H718" t="str">
            <v>科研費（基金）</v>
          </cell>
          <cell r="I718">
            <v>20180401</v>
          </cell>
          <cell r="J718">
            <v>20210331</v>
          </cell>
          <cell r="K718" t="str">
            <v>2018年度</v>
          </cell>
          <cell r="L718" t="str">
            <v>（支出）学術研究助成基金助成金(科基)</v>
          </cell>
          <cell r="M718" t="str">
            <v>直接経費</v>
          </cell>
          <cell r="N718" t="str">
            <v>科研費</v>
          </cell>
          <cell r="O718" t="str">
            <v>繰越有</v>
          </cell>
          <cell r="P718" t="str">
            <v>客)客員教員等(医学・病院等）</v>
          </cell>
          <cell r="Q718" t="str">
            <v>内藤　祐次</v>
          </cell>
          <cell r="R718" t="str">
            <v>医学研究科</v>
          </cell>
          <cell r="S718" t="str">
            <v>客員研究員</v>
          </cell>
          <cell r="W718">
            <v>20210331</v>
          </cell>
          <cell r="X718" t="str">
            <v>開始</v>
          </cell>
          <cell r="Y718" t="str">
            <v>虎谷　裕子</v>
          </cell>
          <cell r="Z718" t="str">
            <v>研究推進部（八景）（29-）</v>
          </cell>
          <cell r="AA718" t="str">
            <v>基盤研究(C)</v>
          </cell>
          <cell r="AB718" t="str">
            <v>18K08767</v>
          </cell>
          <cell r="AC718" t="str">
            <v>許可しない</v>
          </cell>
          <cell r="AD718" t="str">
            <v>許可しない</v>
          </cell>
          <cell r="AE718" t="str">
            <v>許可しない</v>
          </cell>
          <cell r="AF718" t="str">
            <v>直接費</v>
          </cell>
          <cell r="AG718">
            <v>11351218</v>
          </cell>
          <cell r="AH718" t="str">
            <v>客）内藤　祐次（27-）</v>
          </cell>
          <cell r="AI718">
            <v>100</v>
          </cell>
          <cell r="AJ718">
            <v>0</v>
          </cell>
          <cell r="AK718">
            <v>0</v>
          </cell>
          <cell r="AL718">
            <v>0</v>
          </cell>
          <cell r="AM718">
            <v>0</v>
          </cell>
          <cell r="AN718">
            <v>0</v>
          </cell>
          <cell r="AO718">
            <v>1600000</v>
          </cell>
          <cell r="AP718">
            <v>0</v>
          </cell>
          <cell r="AQ718">
            <v>200000</v>
          </cell>
          <cell r="AR718">
            <v>1400000</v>
          </cell>
        </row>
        <row r="719">
          <cell r="A719" t="str">
            <v>1818K08768益田　宗孝</v>
          </cell>
          <cell r="B719" t="str">
            <v>益田　宗孝</v>
          </cell>
          <cell r="C719" t="str">
            <v>2018年度</v>
          </cell>
          <cell r="D719" t="str">
            <v>（収入）学術研究助成基金助成金(科基)</v>
          </cell>
          <cell r="E719" t="str">
            <v>1818K08768</v>
          </cell>
          <cell r="F719" t="str">
            <v>（科基）自家心膜のグルタルアルデヒド処理と抗石灰化処理に関する研究</v>
          </cell>
          <cell r="G719" t="str">
            <v>（科基）自家心膜のグルタルアルデヒド処理</v>
          </cell>
          <cell r="H719" t="str">
            <v>科研費（基金）</v>
          </cell>
          <cell r="I719">
            <v>20180401</v>
          </cell>
          <cell r="J719">
            <v>20210331</v>
          </cell>
          <cell r="K719" t="str">
            <v>2018年度</v>
          </cell>
          <cell r="L719" t="str">
            <v>（支出）学術研究助成基金助成金(科基)</v>
          </cell>
          <cell r="M719" t="str">
            <v>直接経費</v>
          </cell>
          <cell r="N719" t="str">
            <v>科研費</v>
          </cell>
          <cell r="O719" t="str">
            <v>繰越有</v>
          </cell>
          <cell r="P719" t="str">
            <v>研）学術院（福浦）</v>
          </cell>
          <cell r="Q719" t="str">
            <v>益田　宗孝</v>
          </cell>
          <cell r="R719" t="str">
            <v>医学研究科</v>
          </cell>
          <cell r="S719" t="str">
            <v>教授</v>
          </cell>
          <cell r="W719">
            <v>20210331</v>
          </cell>
          <cell r="X719" t="str">
            <v>開始</v>
          </cell>
          <cell r="Y719" t="str">
            <v>虎谷　裕子</v>
          </cell>
          <cell r="Z719" t="str">
            <v>研究推進部（八景）（29-）</v>
          </cell>
          <cell r="AA719" t="str">
            <v>基盤研究(C)</v>
          </cell>
          <cell r="AB719" t="str">
            <v>18K08768</v>
          </cell>
          <cell r="AC719" t="str">
            <v>許可しない</v>
          </cell>
          <cell r="AD719" t="str">
            <v>許可しない</v>
          </cell>
          <cell r="AE719" t="str">
            <v>許可しない</v>
          </cell>
          <cell r="AF719" t="str">
            <v>直接費</v>
          </cell>
          <cell r="AG719">
            <v>10952264</v>
          </cell>
          <cell r="AH719" t="str">
            <v>研）益田　宗孝(19-)</v>
          </cell>
          <cell r="AI719">
            <v>100</v>
          </cell>
          <cell r="AJ719">
            <v>0</v>
          </cell>
          <cell r="AK719">
            <v>0</v>
          </cell>
          <cell r="AL719">
            <v>0</v>
          </cell>
          <cell r="AM719">
            <v>0</v>
          </cell>
          <cell r="AN719">
            <v>0</v>
          </cell>
          <cell r="AO719">
            <v>1200000</v>
          </cell>
          <cell r="AP719">
            <v>4879</v>
          </cell>
          <cell r="AQ719">
            <v>656951</v>
          </cell>
          <cell r="AR719">
            <v>547928</v>
          </cell>
        </row>
        <row r="720">
          <cell r="A720" t="str">
            <v>1818K08768郷田　素彦</v>
          </cell>
          <cell r="B720" t="str">
            <v>郷田　素彦</v>
          </cell>
          <cell r="C720" t="str">
            <v>2018年度</v>
          </cell>
          <cell r="D720" t="str">
            <v>（収入）学術研究助成基金助成金(科基)</v>
          </cell>
          <cell r="E720" t="str">
            <v>1818K08768</v>
          </cell>
          <cell r="F720" t="str">
            <v>（科基）自家心膜のグルタルアルデヒド処理と抗石灰化処理に関する研究</v>
          </cell>
          <cell r="G720" t="str">
            <v>（科基）自家心膜のグルタルアルデヒド処理</v>
          </cell>
          <cell r="H720" t="str">
            <v>科研費（基金）</v>
          </cell>
          <cell r="I720">
            <v>20180401</v>
          </cell>
          <cell r="J720">
            <v>20210331</v>
          </cell>
          <cell r="K720" t="str">
            <v>2018年度</v>
          </cell>
          <cell r="L720" t="str">
            <v>（支出）学術研究助成基金助成金(科基)</v>
          </cell>
          <cell r="M720" t="str">
            <v>直接経費</v>
          </cell>
          <cell r="N720" t="str">
            <v>科研費</v>
          </cell>
          <cell r="O720" t="str">
            <v>繰越有</v>
          </cell>
          <cell r="P720" t="str">
            <v>研）学術院（福浦）</v>
          </cell>
          <cell r="Q720" t="str">
            <v>益田　宗孝</v>
          </cell>
          <cell r="R720" t="str">
            <v>医学研究科</v>
          </cell>
          <cell r="S720" t="str">
            <v>教授</v>
          </cell>
          <cell r="W720">
            <v>20210331</v>
          </cell>
          <cell r="X720" t="str">
            <v>開始</v>
          </cell>
          <cell r="Y720" t="str">
            <v>虎谷　裕子</v>
          </cell>
          <cell r="Z720" t="str">
            <v>研究推進部（八景）（29-）</v>
          </cell>
          <cell r="AA720" t="str">
            <v>基盤研究(C)</v>
          </cell>
          <cell r="AB720" t="str">
            <v>18K08768</v>
          </cell>
          <cell r="AC720" t="str">
            <v>許可しない</v>
          </cell>
          <cell r="AD720" t="str">
            <v>許可しない</v>
          </cell>
          <cell r="AE720" t="str">
            <v>許可しない</v>
          </cell>
          <cell r="AF720" t="str">
            <v>直接費</v>
          </cell>
          <cell r="AG720">
            <v>11001390</v>
          </cell>
          <cell r="AH720" t="str">
            <v>病附）郷田　素彦（26-）</v>
          </cell>
          <cell r="AI720">
            <v>0</v>
          </cell>
          <cell r="AJ720">
            <v>0</v>
          </cell>
          <cell r="AK720">
            <v>0</v>
          </cell>
          <cell r="AL720">
            <v>0</v>
          </cell>
          <cell r="AM720">
            <v>0</v>
          </cell>
          <cell r="AN720">
            <v>0</v>
          </cell>
          <cell r="AO720">
            <v>0</v>
          </cell>
          <cell r="AP720">
            <v>500000</v>
          </cell>
          <cell r="AQ720">
            <v>4879</v>
          </cell>
          <cell r="AR720">
            <v>495121</v>
          </cell>
        </row>
        <row r="721">
          <cell r="A721" t="str">
            <v>1818K08768藪　直人</v>
          </cell>
          <cell r="B721" t="str">
            <v>藪　直人</v>
          </cell>
          <cell r="C721" t="str">
            <v>2018年度</v>
          </cell>
          <cell r="D721" t="str">
            <v>（収入）学術研究助成基金助成金(科基)</v>
          </cell>
          <cell r="E721" t="str">
            <v>1818K08768</v>
          </cell>
          <cell r="F721" t="str">
            <v>（科基）自家心膜のグルタルアルデヒド処理と抗石灰化処理に関する研究</v>
          </cell>
          <cell r="G721" t="str">
            <v>（科基）自家心膜のグルタルアルデヒド処理</v>
          </cell>
          <cell r="H721" t="str">
            <v>科研費（基金）</v>
          </cell>
          <cell r="I721">
            <v>20180401</v>
          </cell>
          <cell r="J721">
            <v>20210331</v>
          </cell>
          <cell r="K721" t="str">
            <v>2018年度</v>
          </cell>
          <cell r="L721" t="str">
            <v>（支出）学術研究助成基金助成金(科基)</v>
          </cell>
          <cell r="M721" t="str">
            <v>直接経費</v>
          </cell>
          <cell r="N721" t="str">
            <v>科研費</v>
          </cell>
          <cell r="O721" t="str">
            <v>繰越有</v>
          </cell>
          <cell r="P721" t="str">
            <v>研）学術院（福浦）</v>
          </cell>
          <cell r="Q721" t="str">
            <v>益田　宗孝</v>
          </cell>
          <cell r="R721" t="str">
            <v>医学研究科</v>
          </cell>
          <cell r="S721" t="str">
            <v>教授</v>
          </cell>
          <cell r="W721">
            <v>20210331</v>
          </cell>
          <cell r="X721" t="str">
            <v>開始</v>
          </cell>
          <cell r="Y721" t="str">
            <v>虎谷　裕子</v>
          </cell>
          <cell r="Z721" t="str">
            <v>研究推進部（八景）（29-）</v>
          </cell>
          <cell r="AA721" t="str">
            <v>基盤研究(C)</v>
          </cell>
          <cell r="AB721" t="str">
            <v>18K08768</v>
          </cell>
          <cell r="AC721" t="str">
            <v>許可しない</v>
          </cell>
          <cell r="AD721" t="str">
            <v>許可しない</v>
          </cell>
          <cell r="AE721" t="str">
            <v>許可しない</v>
          </cell>
          <cell r="AF721" t="str">
            <v>直接費</v>
          </cell>
          <cell r="AG721">
            <v>11005002</v>
          </cell>
          <cell r="AH721" t="str">
            <v>病）藪　直人（30-）</v>
          </cell>
          <cell r="AI721">
            <v>0</v>
          </cell>
          <cell r="AJ721">
            <v>0</v>
          </cell>
          <cell r="AK721">
            <v>0</v>
          </cell>
          <cell r="AL721">
            <v>0</v>
          </cell>
          <cell r="AM721">
            <v>0</v>
          </cell>
          <cell r="AN721">
            <v>0</v>
          </cell>
          <cell r="AO721">
            <v>0</v>
          </cell>
          <cell r="AP721">
            <v>50000</v>
          </cell>
          <cell r="AQ721">
            <v>0</v>
          </cell>
          <cell r="AR721">
            <v>50000</v>
          </cell>
        </row>
        <row r="722">
          <cell r="A722" t="str">
            <v>1818K08768富永　訓央</v>
          </cell>
          <cell r="B722" t="str">
            <v>富永　訓央</v>
          </cell>
          <cell r="C722" t="str">
            <v>2018年度</v>
          </cell>
          <cell r="D722" t="str">
            <v>（収入）学術研究助成基金助成金(科基)</v>
          </cell>
          <cell r="E722" t="str">
            <v>1818K08768</v>
          </cell>
          <cell r="F722" t="str">
            <v>（科基）自家心膜のグルタルアルデヒド処理と抗石灰化処理に関する研究</v>
          </cell>
          <cell r="G722" t="str">
            <v>（科基）自家心膜のグルタルアルデヒド処理</v>
          </cell>
          <cell r="H722" t="str">
            <v>科研費（基金）</v>
          </cell>
          <cell r="I722">
            <v>20180401</v>
          </cell>
          <cell r="J722">
            <v>20210331</v>
          </cell>
          <cell r="K722" t="str">
            <v>2018年度</v>
          </cell>
          <cell r="L722" t="str">
            <v>（支出）学術研究助成基金助成金(科基)</v>
          </cell>
          <cell r="M722" t="str">
            <v>直接経費</v>
          </cell>
          <cell r="N722" t="str">
            <v>科研費</v>
          </cell>
          <cell r="O722" t="str">
            <v>繰越有</v>
          </cell>
          <cell r="P722" t="str">
            <v>研）学術院（福浦）</v>
          </cell>
          <cell r="Q722" t="str">
            <v>益田　宗孝</v>
          </cell>
          <cell r="R722" t="str">
            <v>医学研究科</v>
          </cell>
          <cell r="S722" t="str">
            <v>教授</v>
          </cell>
          <cell r="W722">
            <v>20210331</v>
          </cell>
          <cell r="X722" t="str">
            <v>開始</v>
          </cell>
          <cell r="Y722" t="str">
            <v>虎谷　裕子</v>
          </cell>
          <cell r="Z722" t="str">
            <v>研究推進部（八景）（29-）</v>
          </cell>
          <cell r="AA722" t="str">
            <v>基盤研究(C)</v>
          </cell>
          <cell r="AB722" t="str">
            <v>18K08768</v>
          </cell>
          <cell r="AC722" t="str">
            <v>許可しない</v>
          </cell>
          <cell r="AD722" t="str">
            <v>許可しない</v>
          </cell>
          <cell r="AE722" t="str">
            <v>許可しない</v>
          </cell>
          <cell r="AF722" t="str">
            <v>直接費</v>
          </cell>
          <cell r="AG722">
            <v>11351001</v>
          </cell>
          <cell r="AH722" t="str">
            <v>客）富永　訓央（30-）</v>
          </cell>
          <cell r="AI722">
            <v>0</v>
          </cell>
          <cell r="AJ722">
            <v>0</v>
          </cell>
          <cell r="AK722">
            <v>0</v>
          </cell>
          <cell r="AL722">
            <v>0</v>
          </cell>
          <cell r="AM722">
            <v>0</v>
          </cell>
          <cell r="AN722">
            <v>0</v>
          </cell>
          <cell r="AO722">
            <v>0</v>
          </cell>
          <cell r="AP722">
            <v>50000</v>
          </cell>
          <cell r="AQ722">
            <v>0</v>
          </cell>
          <cell r="AR722">
            <v>50000</v>
          </cell>
        </row>
        <row r="723">
          <cell r="A723" t="str">
            <v>1818K08768澁谷　泰介</v>
          </cell>
          <cell r="B723" t="str">
            <v>澁谷　泰介</v>
          </cell>
          <cell r="C723" t="str">
            <v>2018年度</v>
          </cell>
          <cell r="D723" t="str">
            <v>（収入）学術研究助成基金助成金(科基)</v>
          </cell>
          <cell r="E723" t="str">
            <v>1818K08768</v>
          </cell>
          <cell r="F723" t="str">
            <v>（科基）自家心膜のグルタルアルデヒド処理と抗石灰化処理に関する研究</v>
          </cell>
          <cell r="G723" t="str">
            <v>（科基）自家心膜のグルタルアルデヒド処理</v>
          </cell>
          <cell r="H723" t="str">
            <v>科研費（基金）</v>
          </cell>
          <cell r="I723">
            <v>20180401</v>
          </cell>
          <cell r="J723">
            <v>20210331</v>
          </cell>
          <cell r="K723" t="str">
            <v>2018年度</v>
          </cell>
          <cell r="L723" t="str">
            <v>（支出）学術研究助成基金助成金(科基)</v>
          </cell>
          <cell r="M723" t="str">
            <v>直接経費</v>
          </cell>
          <cell r="N723" t="str">
            <v>科研費</v>
          </cell>
          <cell r="O723" t="str">
            <v>繰越有</v>
          </cell>
          <cell r="P723" t="str">
            <v>研）学術院（福浦）</v>
          </cell>
          <cell r="Q723" t="str">
            <v>益田　宗孝</v>
          </cell>
          <cell r="R723" t="str">
            <v>医学研究科</v>
          </cell>
          <cell r="S723" t="str">
            <v>教授</v>
          </cell>
          <cell r="W723">
            <v>20210331</v>
          </cell>
          <cell r="X723" t="str">
            <v>開始</v>
          </cell>
          <cell r="Y723" t="str">
            <v>虎谷　裕子</v>
          </cell>
          <cell r="Z723" t="str">
            <v>研究推進部（八景）（29-）</v>
          </cell>
          <cell r="AA723" t="str">
            <v>基盤研究(C)</v>
          </cell>
          <cell r="AB723" t="str">
            <v>18K08768</v>
          </cell>
          <cell r="AC723" t="str">
            <v>許可しない</v>
          </cell>
          <cell r="AD723" t="str">
            <v>許可しない</v>
          </cell>
          <cell r="AE723" t="str">
            <v>許可しない</v>
          </cell>
          <cell r="AF723" t="str">
            <v>直接費</v>
          </cell>
          <cell r="AG723">
            <v>11351002</v>
          </cell>
          <cell r="AH723" t="str">
            <v>客）澁谷　泰介（30-）</v>
          </cell>
          <cell r="AI723">
            <v>0</v>
          </cell>
          <cell r="AJ723">
            <v>0</v>
          </cell>
          <cell r="AK723">
            <v>0</v>
          </cell>
          <cell r="AL723">
            <v>0</v>
          </cell>
          <cell r="AM723">
            <v>0</v>
          </cell>
          <cell r="AN723">
            <v>0</v>
          </cell>
          <cell r="AO723">
            <v>0</v>
          </cell>
          <cell r="AP723">
            <v>56951</v>
          </cell>
          <cell r="AQ723">
            <v>0</v>
          </cell>
          <cell r="AR723">
            <v>56951</v>
          </cell>
        </row>
        <row r="724">
          <cell r="A724" t="str">
            <v>1818K08896横瀬　真志</v>
          </cell>
          <cell r="B724" t="str">
            <v>横瀬　真志</v>
          </cell>
          <cell r="C724" t="str">
            <v>2018年度</v>
          </cell>
          <cell r="D724" t="str">
            <v>（収入）学術研究助成基金助成金(科基)</v>
          </cell>
          <cell r="E724" t="str">
            <v>1818K08896</v>
          </cell>
          <cell r="F724" t="str">
            <v>（科基）人工知能を用いた鎮静及び鎮痛スケールの予測モデルの構築</v>
          </cell>
          <cell r="G724" t="str">
            <v>（科基）人工知能を用いた鎮静及び鎮痛スケ</v>
          </cell>
          <cell r="H724" t="str">
            <v>科研費（基金）</v>
          </cell>
          <cell r="I724">
            <v>20180401</v>
          </cell>
          <cell r="J724">
            <v>20220331</v>
          </cell>
          <cell r="K724" t="str">
            <v>2018年度</v>
          </cell>
          <cell r="L724" t="str">
            <v>（支出）学術研究助成基金助成金(科基)</v>
          </cell>
          <cell r="M724" t="str">
            <v>直接経費</v>
          </cell>
          <cell r="N724" t="str">
            <v>科研費</v>
          </cell>
          <cell r="O724" t="str">
            <v>繰越有</v>
          </cell>
          <cell r="P724" t="str">
            <v>病）学術院（病院）</v>
          </cell>
          <cell r="Q724" t="str">
            <v>横瀬　真志</v>
          </cell>
          <cell r="R724" t="str">
            <v>附属病院</v>
          </cell>
          <cell r="S724" t="str">
            <v>講師</v>
          </cell>
          <cell r="W724">
            <v>20220331</v>
          </cell>
          <cell r="X724" t="str">
            <v>開始</v>
          </cell>
          <cell r="Y724" t="str">
            <v>虎谷　裕子</v>
          </cell>
          <cell r="Z724" t="str">
            <v>研究推進部（八景）（29-）</v>
          </cell>
          <cell r="AA724" t="str">
            <v>基盤研究(C)</v>
          </cell>
          <cell r="AB724" t="str">
            <v>18K08896</v>
          </cell>
          <cell r="AC724" t="str">
            <v>許可しない</v>
          </cell>
          <cell r="AD724" t="str">
            <v>許可しない</v>
          </cell>
          <cell r="AE724" t="str">
            <v>許可しない</v>
          </cell>
          <cell r="AF724" t="str">
            <v>直接費</v>
          </cell>
          <cell r="AG724">
            <v>11001454</v>
          </cell>
          <cell r="AH724" t="str">
            <v>病附）横瀬　真志（H28-）</v>
          </cell>
          <cell r="AI724">
            <v>100</v>
          </cell>
          <cell r="AJ724">
            <v>0</v>
          </cell>
          <cell r="AK724">
            <v>0</v>
          </cell>
          <cell r="AL724">
            <v>0</v>
          </cell>
          <cell r="AM724">
            <v>0</v>
          </cell>
          <cell r="AN724">
            <v>0</v>
          </cell>
          <cell r="AO724">
            <v>800000</v>
          </cell>
          <cell r="AP724">
            <v>0</v>
          </cell>
          <cell r="AQ724">
            <v>200000</v>
          </cell>
          <cell r="AR724">
            <v>600000</v>
          </cell>
        </row>
        <row r="725">
          <cell r="A725" t="str">
            <v>1818K08896高木　俊介</v>
          </cell>
          <cell r="B725" t="str">
            <v>高木　俊介</v>
          </cell>
          <cell r="C725" t="str">
            <v>2018年度</v>
          </cell>
          <cell r="D725" t="str">
            <v>（収入）学術研究助成基金助成金(科基)</v>
          </cell>
          <cell r="E725" t="str">
            <v>1818K08896</v>
          </cell>
          <cell r="F725" t="str">
            <v>（科基）人工知能を用いた鎮静及び鎮痛スケールの予測モデルの構築</v>
          </cell>
          <cell r="G725" t="str">
            <v>（科基）人工知能を用いた鎮静及び鎮痛スケ</v>
          </cell>
          <cell r="H725" t="str">
            <v>科研費（基金）</v>
          </cell>
          <cell r="I725">
            <v>20180401</v>
          </cell>
          <cell r="J725">
            <v>20220331</v>
          </cell>
          <cell r="K725" t="str">
            <v>2018年度</v>
          </cell>
          <cell r="L725" t="str">
            <v>（支出）学術研究助成基金助成金(科基)</v>
          </cell>
          <cell r="M725" t="str">
            <v>直接経費</v>
          </cell>
          <cell r="N725" t="str">
            <v>科研費</v>
          </cell>
          <cell r="O725" t="str">
            <v>繰越有</v>
          </cell>
          <cell r="P725" t="str">
            <v>病）学術院（病院）</v>
          </cell>
          <cell r="Q725" t="str">
            <v>横瀬　真志</v>
          </cell>
          <cell r="R725" t="str">
            <v>附属病院</v>
          </cell>
          <cell r="S725" t="str">
            <v>講師</v>
          </cell>
          <cell r="W725">
            <v>20220331</v>
          </cell>
          <cell r="X725" t="str">
            <v>開始</v>
          </cell>
          <cell r="Y725" t="str">
            <v>虎谷　裕子</v>
          </cell>
          <cell r="Z725" t="str">
            <v>研究推進部（八景）（29-）</v>
          </cell>
          <cell r="AA725" t="str">
            <v>基盤研究(C)</v>
          </cell>
          <cell r="AB725" t="str">
            <v>18K08896</v>
          </cell>
          <cell r="AC725" t="str">
            <v>許可しない</v>
          </cell>
          <cell r="AD725" t="str">
            <v>許可しない</v>
          </cell>
          <cell r="AE725" t="str">
            <v>許可しない</v>
          </cell>
          <cell r="AF725" t="str">
            <v>直接費</v>
          </cell>
          <cell r="AG725">
            <v>11001485</v>
          </cell>
          <cell r="AH725" t="str">
            <v>病附)高木　俊介（30-）</v>
          </cell>
          <cell r="AI725">
            <v>0</v>
          </cell>
          <cell r="AJ725">
            <v>0</v>
          </cell>
          <cell r="AK725">
            <v>0</v>
          </cell>
          <cell r="AL725">
            <v>0</v>
          </cell>
          <cell r="AM725">
            <v>0</v>
          </cell>
          <cell r="AN725">
            <v>0</v>
          </cell>
          <cell r="AO725">
            <v>0</v>
          </cell>
          <cell r="AP725">
            <v>200000</v>
          </cell>
          <cell r="AQ725">
            <v>0</v>
          </cell>
          <cell r="AR725">
            <v>200000</v>
          </cell>
        </row>
        <row r="726">
          <cell r="A726" t="str">
            <v>1818K08922竹内　一郎</v>
          </cell>
          <cell r="B726" t="str">
            <v>竹内　一郎</v>
          </cell>
          <cell r="C726" t="str">
            <v>2018年度</v>
          </cell>
          <cell r="D726" t="str">
            <v>（収入）学術研究助成基金助成金(科基)</v>
          </cell>
          <cell r="E726" t="str">
            <v>1818K08922</v>
          </cell>
          <cell r="F726" t="str">
            <v>（科基）活動性心筋炎による難治性重症心不全に対する新たな治療法の開発</v>
          </cell>
          <cell r="G726" t="str">
            <v>（科基）活動性心筋炎による難治性重症心不</v>
          </cell>
          <cell r="H726" t="str">
            <v>科研費（基金）</v>
          </cell>
          <cell r="I726">
            <v>20180401</v>
          </cell>
          <cell r="J726">
            <v>20210331</v>
          </cell>
          <cell r="K726" t="str">
            <v>2018年度</v>
          </cell>
          <cell r="L726" t="str">
            <v>（支出）学術研究助成基金助成金(科基)</v>
          </cell>
          <cell r="M726" t="str">
            <v>直接経費</v>
          </cell>
          <cell r="N726" t="str">
            <v>科研費</v>
          </cell>
          <cell r="O726" t="str">
            <v>繰越有</v>
          </cell>
          <cell r="P726" t="str">
            <v>研）学術院（福浦）</v>
          </cell>
          <cell r="Q726" t="str">
            <v>竹内　一郎</v>
          </cell>
          <cell r="R726" t="str">
            <v>医学研究科</v>
          </cell>
          <cell r="S726" t="str">
            <v>教授</v>
          </cell>
          <cell r="W726">
            <v>20210331</v>
          </cell>
          <cell r="X726" t="str">
            <v>開始</v>
          </cell>
          <cell r="Y726" t="str">
            <v>虎谷　裕子</v>
          </cell>
          <cell r="Z726" t="str">
            <v>研究推進部（八景）（29-）</v>
          </cell>
          <cell r="AA726" t="str">
            <v>基盤研究(C)</v>
          </cell>
          <cell r="AB726" t="str">
            <v>18K08922</v>
          </cell>
          <cell r="AC726" t="str">
            <v>許可しない</v>
          </cell>
          <cell r="AD726" t="str">
            <v>許可しない</v>
          </cell>
          <cell r="AE726" t="str">
            <v>許可しない</v>
          </cell>
          <cell r="AF726" t="str">
            <v>直接費</v>
          </cell>
          <cell r="AG726">
            <v>10952607</v>
          </cell>
          <cell r="AH726" t="str">
            <v>研）竹内　一郎（29-）</v>
          </cell>
          <cell r="AI726">
            <v>100</v>
          </cell>
          <cell r="AJ726">
            <v>0</v>
          </cell>
          <cell r="AK726">
            <v>0</v>
          </cell>
          <cell r="AL726">
            <v>0</v>
          </cell>
          <cell r="AM726">
            <v>0</v>
          </cell>
          <cell r="AN726">
            <v>0</v>
          </cell>
          <cell r="AO726">
            <v>2700000</v>
          </cell>
          <cell r="AP726">
            <v>0</v>
          </cell>
          <cell r="AQ726">
            <v>0</v>
          </cell>
          <cell r="AR726">
            <v>2700000</v>
          </cell>
        </row>
        <row r="727">
          <cell r="A727" t="str">
            <v>1818K09000西　真由子</v>
          </cell>
          <cell r="B727" t="str">
            <v>西　真由子</v>
          </cell>
          <cell r="C727" t="str">
            <v>2018年度</v>
          </cell>
          <cell r="D727" t="str">
            <v>（収入）学術研究助成基金助成金(科基)</v>
          </cell>
          <cell r="E727" t="str">
            <v>1818K09000</v>
          </cell>
          <cell r="F727" t="str">
            <v>（科基）改変ノッチ受容体導入T細胞による中枢神経系原発悪性リンパ腫抑制効果の検討</v>
          </cell>
          <cell r="G727" t="str">
            <v>（科基）改変ノッチ受容体導入T細胞による</v>
          </cell>
          <cell r="H727" t="str">
            <v>科研費（基金）</v>
          </cell>
          <cell r="I727">
            <v>20180401</v>
          </cell>
          <cell r="J727">
            <v>20210331</v>
          </cell>
          <cell r="K727" t="str">
            <v>2018年度</v>
          </cell>
          <cell r="L727" t="str">
            <v>（支出）学術研究助成基金助成金(科基)</v>
          </cell>
          <cell r="M727" t="str">
            <v>直接経費</v>
          </cell>
          <cell r="N727" t="str">
            <v>科研費</v>
          </cell>
          <cell r="O727" t="str">
            <v>繰越有</v>
          </cell>
          <cell r="P727" t="str">
            <v>客)客員教員等(医学・病院等）</v>
          </cell>
          <cell r="Q727" t="str">
            <v>西　真由子</v>
          </cell>
          <cell r="R727" t="str">
            <v>医学研究科</v>
          </cell>
          <cell r="S727" t="str">
            <v>特任助教</v>
          </cell>
          <cell r="W727">
            <v>20210331</v>
          </cell>
          <cell r="X727" t="str">
            <v>開始</v>
          </cell>
          <cell r="Y727" t="str">
            <v>虎谷　裕子</v>
          </cell>
          <cell r="Z727" t="str">
            <v>研究推進部（八景）（29-）</v>
          </cell>
          <cell r="AA727" t="str">
            <v>基盤研究(C)</v>
          </cell>
          <cell r="AB727" t="str">
            <v>18K09000</v>
          </cell>
          <cell r="AC727" t="str">
            <v>許可しない</v>
          </cell>
          <cell r="AD727" t="str">
            <v>許可しない</v>
          </cell>
          <cell r="AE727" t="str">
            <v>許可しない</v>
          </cell>
          <cell r="AF727" t="str">
            <v>直接費</v>
          </cell>
          <cell r="AG727">
            <v>11351140</v>
          </cell>
          <cell r="AH727" t="str">
            <v>客）西　真由子（25-）</v>
          </cell>
          <cell r="AI727">
            <v>100</v>
          </cell>
          <cell r="AJ727">
            <v>0</v>
          </cell>
          <cell r="AK727">
            <v>0</v>
          </cell>
          <cell r="AL727">
            <v>0</v>
          </cell>
          <cell r="AM727">
            <v>0</v>
          </cell>
          <cell r="AN727">
            <v>0</v>
          </cell>
          <cell r="AO727">
            <v>1200000</v>
          </cell>
          <cell r="AP727">
            <v>0</v>
          </cell>
          <cell r="AQ727">
            <v>0</v>
          </cell>
          <cell r="AR727">
            <v>1200000</v>
          </cell>
        </row>
        <row r="728">
          <cell r="A728" t="str">
            <v>1818K09073小林　直実</v>
          </cell>
          <cell r="B728" t="str">
            <v>小林　直実</v>
          </cell>
          <cell r="C728" t="str">
            <v>2018年度</v>
          </cell>
          <cell r="D728" t="str">
            <v>（収入）学術研究助成基金助成金(科基)</v>
          </cell>
          <cell r="E728" t="str">
            <v>1818K09073</v>
          </cell>
          <cell r="F728" t="str">
            <v>（科基）股関節鏡視下手術におけるコンピューター支援手術の開発と臨床応用</v>
          </cell>
          <cell r="G728" t="str">
            <v>（科基）股関節鏡視下手術におけるコンピュ</v>
          </cell>
          <cell r="H728" t="str">
            <v>科研費（基金）</v>
          </cell>
          <cell r="I728">
            <v>20180401</v>
          </cell>
          <cell r="J728">
            <v>20210331</v>
          </cell>
          <cell r="K728" t="str">
            <v>2018年度</v>
          </cell>
          <cell r="L728" t="str">
            <v>（支出）学術研究助成基金助成金(科基)</v>
          </cell>
          <cell r="M728" t="str">
            <v>直接経費</v>
          </cell>
          <cell r="N728" t="str">
            <v>科研費</v>
          </cell>
          <cell r="O728" t="str">
            <v>繰越有</v>
          </cell>
          <cell r="P728" t="str">
            <v>病）学術院（病院）</v>
          </cell>
          <cell r="Q728" t="str">
            <v>小林　直実</v>
          </cell>
          <cell r="R728" t="str">
            <v>附属病院</v>
          </cell>
          <cell r="S728" t="str">
            <v>講師</v>
          </cell>
          <cell r="W728">
            <v>20210331</v>
          </cell>
          <cell r="X728" t="str">
            <v>開始</v>
          </cell>
          <cell r="Y728" t="str">
            <v>虎谷　裕子</v>
          </cell>
          <cell r="Z728" t="str">
            <v>研究推進部（八景）（29-）</v>
          </cell>
          <cell r="AA728" t="str">
            <v>基盤研究(C)</v>
          </cell>
          <cell r="AB728" t="str">
            <v>18K09073</v>
          </cell>
          <cell r="AC728" t="str">
            <v>許可しない</v>
          </cell>
          <cell r="AD728" t="str">
            <v>許可しない</v>
          </cell>
          <cell r="AE728" t="str">
            <v>許可しない</v>
          </cell>
          <cell r="AF728" t="str">
            <v>直接費</v>
          </cell>
          <cell r="AG728">
            <v>11001136</v>
          </cell>
          <cell r="AH728" t="str">
            <v>病附）小林　直実(19-)</v>
          </cell>
          <cell r="AI728">
            <v>100</v>
          </cell>
          <cell r="AJ728">
            <v>0</v>
          </cell>
          <cell r="AK728">
            <v>0</v>
          </cell>
          <cell r="AL728">
            <v>0</v>
          </cell>
          <cell r="AM728">
            <v>0</v>
          </cell>
          <cell r="AN728">
            <v>0</v>
          </cell>
          <cell r="AO728">
            <v>1300000</v>
          </cell>
          <cell r="AP728">
            <v>0</v>
          </cell>
          <cell r="AQ728">
            <v>100000</v>
          </cell>
          <cell r="AR728">
            <v>1200000</v>
          </cell>
        </row>
        <row r="729">
          <cell r="A729" t="str">
            <v>1818K09073稲葉　裕</v>
          </cell>
          <cell r="B729" t="str">
            <v>稲葉　裕</v>
          </cell>
          <cell r="C729" t="str">
            <v>2018年度</v>
          </cell>
          <cell r="D729" t="str">
            <v>（収入）学術研究助成基金助成金(科基)</v>
          </cell>
          <cell r="E729" t="str">
            <v>1818K09073</v>
          </cell>
          <cell r="F729" t="str">
            <v>（科基）股関節鏡視下手術におけるコンピューター支援手術の開発と臨床応用</v>
          </cell>
          <cell r="G729" t="str">
            <v>（科基）股関節鏡視下手術におけるコンピュ</v>
          </cell>
          <cell r="H729" t="str">
            <v>科研費（基金）</v>
          </cell>
          <cell r="I729">
            <v>20180401</v>
          </cell>
          <cell r="J729">
            <v>20210331</v>
          </cell>
          <cell r="K729" t="str">
            <v>2018年度</v>
          </cell>
          <cell r="L729" t="str">
            <v>（支出）学術研究助成基金助成金(科基)</v>
          </cell>
          <cell r="M729" t="str">
            <v>直接経費</v>
          </cell>
          <cell r="N729" t="str">
            <v>科研費</v>
          </cell>
          <cell r="O729" t="str">
            <v>繰越有</v>
          </cell>
          <cell r="P729" t="str">
            <v>病）学術院（病院）</v>
          </cell>
          <cell r="Q729" t="str">
            <v>小林　直実</v>
          </cell>
          <cell r="R729" t="str">
            <v>附属病院</v>
          </cell>
          <cell r="S729" t="str">
            <v>講師</v>
          </cell>
          <cell r="W729">
            <v>20210331</v>
          </cell>
          <cell r="X729" t="str">
            <v>開始</v>
          </cell>
          <cell r="Y729" t="str">
            <v>虎谷　裕子</v>
          </cell>
          <cell r="Z729" t="str">
            <v>研究推進部（八景）（29-）</v>
          </cell>
          <cell r="AA729" t="str">
            <v>基盤研究(C)</v>
          </cell>
          <cell r="AB729" t="str">
            <v>18K09073</v>
          </cell>
          <cell r="AC729" t="str">
            <v>許可しない</v>
          </cell>
          <cell r="AD729" t="str">
            <v>許可しない</v>
          </cell>
          <cell r="AE729" t="str">
            <v>許可しない</v>
          </cell>
          <cell r="AF729" t="str">
            <v>直接費</v>
          </cell>
          <cell r="AG729">
            <v>10952016</v>
          </cell>
          <cell r="AH729" t="str">
            <v>研）稲葉　裕（30-）</v>
          </cell>
          <cell r="AI729">
            <v>0</v>
          </cell>
          <cell r="AJ729">
            <v>0</v>
          </cell>
          <cell r="AK729">
            <v>0</v>
          </cell>
          <cell r="AL729">
            <v>0</v>
          </cell>
          <cell r="AM729">
            <v>0</v>
          </cell>
          <cell r="AN729">
            <v>0</v>
          </cell>
          <cell r="AO729">
            <v>0</v>
          </cell>
          <cell r="AP729">
            <v>100000</v>
          </cell>
          <cell r="AQ729">
            <v>0</v>
          </cell>
          <cell r="AR729">
            <v>100000</v>
          </cell>
        </row>
        <row r="730">
          <cell r="A730" t="str">
            <v>1818K09351畠山　博充</v>
          </cell>
          <cell r="B730" t="str">
            <v>畠山　博充</v>
          </cell>
          <cell r="C730" t="str">
            <v>2018年度</v>
          </cell>
          <cell r="D730" t="str">
            <v>（収入）学術研究助成基金助成金(科基)</v>
          </cell>
          <cell r="E730" t="str">
            <v>1818K09351</v>
          </cell>
          <cell r="F730" t="str">
            <v>（科基）頭頸部癌heterogeneityを引き起こす微小環境のオーム解析</v>
          </cell>
          <cell r="G730" t="str">
            <v>（科基）頭頸部癌heterogeneit</v>
          </cell>
          <cell r="H730" t="str">
            <v>科研費（基金）</v>
          </cell>
          <cell r="I730">
            <v>20180401</v>
          </cell>
          <cell r="J730">
            <v>20210331</v>
          </cell>
          <cell r="K730" t="str">
            <v>2018年度</v>
          </cell>
          <cell r="L730" t="str">
            <v>（支出）学術研究助成基金助成金(科基)</v>
          </cell>
          <cell r="M730" t="str">
            <v>直接経費</v>
          </cell>
          <cell r="N730" t="str">
            <v>科研費</v>
          </cell>
          <cell r="O730" t="str">
            <v>繰越有</v>
          </cell>
          <cell r="P730" t="str">
            <v>病）学術院（病院）</v>
          </cell>
          <cell r="Q730" t="str">
            <v>畠山　博充</v>
          </cell>
          <cell r="R730" t="str">
            <v>センター病院</v>
          </cell>
          <cell r="S730" t="str">
            <v>准教授</v>
          </cell>
          <cell r="W730">
            <v>20210331</v>
          </cell>
          <cell r="X730" t="str">
            <v>開始</v>
          </cell>
          <cell r="Y730" t="str">
            <v>虎谷　裕子</v>
          </cell>
          <cell r="Z730" t="str">
            <v>研究推進部（八景）（29-）</v>
          </cell>
          <cell r="AA730" t="str">
            <v>基盤研究(C)</v>
          </cell>
          <cell r="AB730" t="str">
            <v>18K09351</v>
          </cell>
          <cell r="AC730" t="str">
            <v>許可しない</v>
          </cell>
          <cell r="AD730" t="str">
            <v>許可しない</v>
          </cell>
          <cell r="AE730" t="str">
            <v>許可しない</v>
          </cell>
          <cell r="AF730" t="str">
            <v>直接費</v>
          </cell>
          <cell r="AG730">
            <v>11005010</v>
          </cell>
          <cell r="AH730" t="str">
            <v>病）畠山　博充（29-）</v>
          </cell>
          <cell r="AI730">
            <v>100</v>
          </cell>
          <cell r="AJ730">
            <v>0</v>
          </cell>
          <cell r="AK730">
            <v>0</v>
          </cell>
          <cell r="AL730">
            <v>0</v>
          </cell>
          <cell r="AM730">
            <v>0</v>
          </cell>
          <cell r="AN730">
            <v>0</v>
          </cell>
          <cell r="AO730">
            <v>900000</v>
          </cell>
          <cell r="AP730">
            <v>0</v>
          </cell>
          <cell r="AQ730">
            <v>0</v>
          </cell>
          <cell r="AR730">
            <v>900000</v>
          </cell>
        </row>
        <row r="731">
          <cell r="A731" t="str">
            <v>1818K09382折舘　伸彦</v>
          </cell>
          <cell r="B731" t="str">
            <v>折舘　伸彦</v>
          </cell>
          <cell r="C731" t="str">
            <v>2018年度</v>
          </cell>
          <cell r="D731" t="str">
            <v>（収入）学術研究助成基金助成金(科基)</v>
          </cell>
          <cell r="E731" t="str">
            <v>1818K09382</v>
          </cell>
          <cell r="F731" t="str">
            <v>（科基）唾液腺腫瘍自然発生モデルマウスの確立とそのメカニズムの解明</v>
          </cell>
          <cell r="G731" t="str">
            <v>（科基）唾液腺腫瘍自然発生モデルマウスの</v>
          </cell>
          <cell r="H731" t="str">
            <v>科研費（基金）</v>
          </cell>
          <cell r="I731">
            <v>20180401</v>
          </cell>
          <cell r="J731">
            <v>20210331</v>
          </cell>
          <cell r="K731" t="str">
            <v>2018年度</v>
          </cell>
          <cell r="L731" t="str">
            <v>（支出）学術研究助成基金助成金(科基)</v>
          </cell>
          <cell r="M731" t="str">
            <v>直接経費</v>
          </cell>
          <cell r="N731" t="str">
            <v>科研費</v>
          </cell>
          <cell r="O731" t="str">
            <v>繰越有</v>
          </cell>
          <cell r="P731" t="str">
            <v>研）学術院（福浦）</v>
          </cell>
          <cell r="Q731" t="str">
            <v>折舘　伸彦</v>
          </cell>
          <cell r="R731" t="str">
            <v>医学研究科</v>
          </cell>
          <cell r="S731" t="str">
            <v>教授</v>
          </cell>
          <cell r="W731">
            <v>20210331</v>
          </cell>
          <cell r="X731" t="str">
            <v>開始</v>
          </cell>
          <cell r="Y731" t="str">
            <v>虎谷　裕子</v>
          </cell>
          <cell r="Z731" t="str">
            <v>研究推進部（八景）（29-）</v>
          </cell>
          <cell r="AA731" t="str">
            <v>基盤研究(C)</v>
          </cell>
          <cell r="AB731" t="str">
            <v>18K09382</v>
          </cell>
          <cell r="AC731" t="str">
            <v>許可しない</v>
          </cell>
          <cell r="AD731" t="str">
            <v>許可しない</v>
          </cell>
          <cell r="AE731" t="str">
            <v>許可しない</v>
          </cell>
          <cell r="AF731" t="str">
            <v>直接費</v>
          </cell>
          <cell r="AG731">
            <v>10952468</v>
          </cell>
          <cell r="AH731" t="str">
            <v>研）折舘　伸彦（24-）</v>
          </cell>
          <cell r="AI731">
            <v>100</v>
          </cell>
          <cell r="AJ731">
            <v>0</v>
          </cell>
          <cell r="AK731">
            <v>0</v>
          </cell>
          <cell r="AL731">
            <v>0</v>
          </cell>
          <cell r="AM731">
            <v>0</v>
          </cell>
          <cell r="AN731">
            <v>0</v>
          </cell>
          <cell r="AO731">
            <v>1000000</v>
          </cell>
          <cell r="AP731">
            <v>0</v>
          </cell>
          <cell r="AQ731">
            <v>150000</v>
          </cell>
          <cell r="AR731">
            <v>850000</v>
          </cell>
        </row>
        <row r="732">
          <cell r="A732" t="str">
            <v>1818K09382蓮見　壽史</v>
          </cell>
          <cell r="B732" t="str">
            <v>蓮見　壽史</v>
          </cell>
          <cell r="C732" t="str">
            <v>2018年度</v>
          </cell>
          <cell r="D732" t="str">
            <v>（収入）学術研究助成基金助成金(科基)</v>
          </cell>
          <cell r="E732" t="str">
            <v>1818K09382</v>
          </cell>
          <cell r="F732" t="str">
            <v>（科基）唾液腺腫瘍自然発生モデルマウスの確立とそのメカニズムの解明</v>
          </cell>
          <cell r="G732" t="str">
            <v>（科基）唾液腺腫瘍自然発生モデルマウスの</v>
          </cell>
          <cell r="H732" t="str">
            <v>科研費（基金）</v>
          </cell>
          <cell r="I732">
            <v>20180401</v>
          </cell>
          <cell r="J732">
            <v>20210331</v>
          </cell>
          <cell r="K732" t="str">
            <v>2018年度</v>
          </cell>
          <cell r="L732" t="str">
            <v>（支出）学術研究助成基金助成金(科基)</v>
          </cell>
          <cell r="M732" t="str">
            <v>直接経費</v>
          </cell>
          <cell r="N732" t="str">
            <v>科研費</v>
          </cell>
          <cell r="O732" t="str">
            <v>繰越有</v>
          </cell>
          <cell r="P732" t="str">
            <v>研）学術院（福浦）</v>
          </cell>
          <cell r="Q732" t="str">
            <v>折舘　伸彦</v>
          </cell>
          <cell r="R732" t="str">
            <v>医学研究科</v>
          </cell>
          <cell r="S732" t="str">
            <v>教授</v>
          </cell>
          <cell r="W732">
            <v>20210331</v>
          </cell>
          <cell r="X732" t="str">
            <v>開始</v>
          </cell>
          <cell r="Y732" t="str">
            <v>虎谷　裕子</v>
          </cell>
          <cell r="Z732" t="str">
            <v>研究推進部（八景）（29-）</v>
          </cell>
          <cell r="AA732" t="str">
            <v>基盤研究(C)</v>
          </cell>
          <cell r="AB732" t="str">
            <v>18K09382</v>
          </cell>
          <cell r="AC732" t="str">
            <v>許可しない</v>
          </cell>
          <cell r="AD732" t="str">
            <v>許可しない</v>
          </cell>
          <cell r="AE732" t="str">
            <v>許可しない</v>
          </cell>
          <cell r="AF732" t="str">
            <v>直接費</v>
          </cell>
          <cell r="AG732">
            <v>10952981</v>
          </cell>
          <cell r="AH732" t="str">
            <v>研）蓮見　壽史（H29-)</v>
          </cell>
          <cell r="AI732">
            <v>0</v>
          </cell>
          <cell r="AJ732">
            <v>0</v>
          </cell>
          <cell r="AK732">
            <v>0</v>
          </cell>
          <cell r="AL732">
            <v>0</v>
          </cell>
          <cell r="AM732">
            <v>0</v>
          </cell>
          <cell r="AN732">
            <v>0</v>
          </cell>
          <cell r="AO732">
            <v>0</v>
          </cell>
          <cell r="AP732">
            <v>150000</v>
          </cell>
          <cell r="AQ732">
            <v>0</v>
          </cell>
          <cell r="AR732">
            <v>150000</v>
          </cell>
        </row>
        <row r="733">
          <cell r="A733" t="str">
            <v>1818K09453水木　信久</v>
          </cell>
          <cell r="B733" t="str">
            <v>水木　信久</v>
          </cell>
          <cell r="C733" t="str">
            <v>2018年度</v>
          </cell>
          <cell r="D733" t="str">
            <v>（収入）学術研究助成基金助成金(科基)</v>
          </cell>
          <cell r="E733" t="str">
            <v>1818K09453</v>
          </cell>
          <cell r="F733" t="str">
            <v>（科基）網膜格子状変性を対象とした分子遺伝学的発症機序の解明</v>
          </cell>
          <cell r="G733" t="str">
            <v>（科基）網膜格子状変性を対象とした分子遺</v>
          </cell>
          <cell r="H733" t="str">
            <v>科研費（基金）</v>
          </cell>
          <cell r="I733">
            <v>20180401</v>
          </cell>
          <cell r="J733">
            <v>20210331</v>
          </cell>
          <cell r="K733" t="str">
            <v>2018年度</v>
          </cell>
          <cell r="L733" t="str">
            <v>（支出）学術研究助成基金助成金(科基)</v>
          </cell>
          <cell r="M733" t="str">
            <v>直接経費</v>
          </cell>
          <cell r="N733" t="str">
            <v>科研費</v>
          </cell>
          <cell r="O733" t="str">
            <v>繰越有</v>
          </cell>
          <cell r="P733" t="str">
            <v>病）学術院（病院）</v>
          </cell>
          <cell r="Q733" t="str">
            <v>上本　理世</v>
          </cell>
          <cell r="R733" t="str">
            <v>附属病院</v>
          </cell>
          <cell r="S733" t="str">
            <v>講師</v>
          </cell>
          <cell r="W733">
            <v>20210331</v>
          </cell>
          <cell r="X733" t="str">
            <v>開始</v>
          </cell>
          <cell r="Y733" t="str">
            <v>虎谷　裕子</v>
          </cell>
          <cell r="Z733" t="str">
            <v>研究推進部（八景）（29-）</v>
          </cell>
          <cell r="AA733" t="str">
            <v>基盤研究(C)</v>
          </cell>
          <cell r="AB733" t="str">
            <v>18K09453</v>
          </cell>
          <cell r="AC733" t="str">
            <v>許可しない</v>
          </cell>
          <cell r="AD733" t="str">
            <v>許可しない</v>
          </cell>
          <cell r="AE733" t="str">
            <v>許可しない</v>
          </cell>
          <cell r="AF733" t="str">
            <v>直接費</v>
          </cell>
          <cell r="AG733">
            <v>10952272</v>
          </cell>
          <cell r="AH733" t="str">
            <v>研）水木　信久(19-)</v>
          </cell>
          <cell r="AI733">
            <v>0</v>
          </cell>
          <cell r="AJ733">
            <v>0</v>
          </cell>
          <cell r="AK733">
            <v>0</v>
          </cell>
          <cell r="AL733">
            <v>0</v>
          </cell>
          <cell r="AM733">
            <v>0</v>
          </cell>
          <cell r="AN733">
            <v>0</v>
          </cell>
          <cell r="AO733">
            <v>0</v>
          </cell>
          <cell r="AP733">
            <v>250365</v>
          </cell>
          <cell r="AQ733">
            <v>0</v>
          </cell>
          <cell r="AR733">
            <v>250365</v>
          </cell>
        </row>
        <row r="734">
          <cell r="A734" t="str">
            <v>1818K09453上本　理世</v>
          </cell>
          <cell r="B734" t="str">
            <v>上本　理世</v>
          </cell>
          <cell r="C734" t="str">
            <v>2018年度</v>
          </cell>
          <cell r="D734" t="str">
            <v>（収入）学術研究助成基金助成金(科基)</v>
          </cell>
          <cell r="E734" t="str">
            <v>1818K09453</v>
          </cell>
          <cell r="F734" t="str">
            <v>（科基）網膜格子状変性を対象とした分子遺伝学的発症機序の解明</v>
          </cell>
          <cell r="G734" t="str">
            <v>（科基）網膜格子状変性を対象とした分子遺</v>
          </cell>
          <cell r="H734" t="str">
            <v>科研費（基金）</v>
          </cell>
          <cell r="I734">
            <v>20180401</v>
          </cell>
          <cell r="J734">
            <v>20210331</v>
          </cell>
          <cell r="K734" t="str">
            <v>2018年度</v>
          </cell>
          <cell r="L734" t="str">
            <v>（支出）学術研究助成基金助成金(科基)</v>
          </cell>
          <cell r="M734" t="str">
            <v>直接経費</v>
          </cell>
          <cell r="N734" t="str">
            <v>科研費</v>
          </cell>
          <cell r="O734" t="str">
            <v>繰越有</v>
          </cell>
          <cell r="P734" t="str">
            <v>病）学術院（病院）</v>
          </cell>
          <cell r="Q734" t="str">
            <v>上本　理世</v>
          </cell>
          <cell r="R734" t="str">
            <v>附属病院</v>
          </cell>
          <cell r="S734" t="str">
            <v>講師</v>
          </cell>
          <cell r="W734">
            <v>20210331</v>
          </cell>
          <cell r="X734" t="str">
            <v>開始</v>
          </cell>
          <cell r="Y734" t="str">
            <v>虎谷　裕子</v>
          </cell>
          <cell r="Z734" t="str">
            <v>研究推進部（八景）（29-）</v>
          </cell>
          <cell r="AA734" t="str">
            <v>基盤研究(C)</v>
          </cell>
          <cell r="AB734" t="str">
            <v>18K09453</v>
          </cell>
          <cell r="AC734" t="str">
            <v>許可しない</v>
          </cell>
          <cell r="AD734" t="str">
            <v>許可しない</v>
          </cell>
          <cell r="AE734" t="str">
            <v>許可しない</v>
          </cell>
          <cell r="AF734" t="str">
            <v>直接費</v>
          </cell>
          <cell r="AG734">
            <v>11001112</v>
          </cell>
          <cell r="AH734" t="str">
            <v>病附）上本　理世（30-）</v>
          </cell>
          <cell r="AI734">
            <v>100</v>
          </cell>
          <cell r="AJ734">
            <v>0</v>
          </cell>
          <cell r="AK734">
            <v>0</v>
          </cell>
          <cell r="AL734">
            <v>0</v>
          </cell>
          <cell r="AM734">
            <v>0</v>
          </cell>
          <cell r="AN734">
            <v>0</v>
          </cell>
          <cell r="AO734">
            <v>1600000</v>
          </cell>
          <cell r="AP734">
            <v>0</v>
          </cell>
          <cell r="AQ734">
            <v>750365</v>
          </cell>
          <cell r="AR734">
            <v>849635</v>
          </cell>
        </row>
        <row r="735">
          <cell r="A735" t="str">
            <v>1818K09453目黒　明</v>
          </cell>
          <cell r="B735" t="str">
            <v>目黒　明</v>
          </cell>
          <cell r="C735" t="str">
            <v>2018年度</v>
          </cell>
          <cell r="D735" t="str">
            <v>（収入）学術研究助成基金助成金(科基)</v>
          </cell>
          <cell r="E735" t="str">
            <v>1818K09453</v>
          </cell>
          <cell r="F735" t="str">
            <v>（科基）網膜格子状変性を対象とした分子遺伝学的発症機序の解明</v>
          </cell>
          <cell r="G735" t="str">
            <v>（科基）網膜格子状変性を対象とした分子遺</v>
          </cell>
          <cell r="H735" t="str">
            <v>科研費（基金）</v>
          </cell>
          <cell r="I735">
            <v>20180401</v>
          </cell>
          <cell r="J735">
            <v>20210331</v>
          </cell>
          <cell r="K735" t="str">
            <v>2018年度</v>
          </cell>
          <cell r="L735" t="str">
            <v>（支出）学術研究助成基金助成金(科基)</v>
          </cell>
          <cell r="M735" t="str">
            <v>直接経費</v>
          </cell>
          <cell r="N735" t="str">
            <v>科研費</v>
          </cell>
          <cell r="O735" t="str">
            <v>繰越有</v>
          </cell>
          <cell r="P735" t="str">
            <v>病）学術院（病院）</v>
          </cell>
          <cell r="Q735" t="str">
            <v>上本　理世</v>
          </cell>
          <cell r="R735" t="str">
            <v>附属病院</v>
          </cell>
          <cell r="S735" t="str">
            <v>講師</v>
          </cell>
          <cell r="W735">
            <v>20210331</v>
          </cell>
          <cell r="X735" t="str">
            <v>開始</v>
          </cell>
          <cell r="Y735" t="str">
            <v>虎谷　裕子</v>
          </cell>
          <cell r="Z735" t="str">
            <v>研究推進部（八景）（29-）</v>
          </cell>
          <cell r="AA735" t="str">
            <v>基盤研究(C)</v>
          </cell>
          <cell r="AB735" t="str">
            <v>18K09453</v>
          </cell>
          <cell r="AC735" t="str">
            <v>許可しない</v>
          </cell>
          <cell r="AD735" t="str">
            <v>許可しない</v>
          </cell>
          <cell r="AE735" t="str">
            <v>許可しない</v>
          </cell>
          <cell r="AF735" t="str">
            <v>直接費</v>
          </cell>
          <cell r="AG735">
            <v>11351079</v>
          </cell>
          <cell r="AH735" t="str">
            <v>客）目黒　明（22-）</v>
          </cell>
          <cell r="AI735">
            <v>0</v>
          </cell>
          <cell r="AJ735">
            <v>0</v>
          </cell>
          <cell r="AK735">
            <v>0</v>
          </cell>
          <cell r="AL735">
            <v>0</v>
          </cell>
          <cell r="AM735">
            <v>0</v>
          </cell>
          <cell r="AN735">
            <v>0</v>
          </cell>
          <cell r="AO735">
            <v>0</v>
          </cell>
          <cell r="AP735">
            <v>500000</v>
          </cell>
          <cell r="AQ735">
            <v>0</v>
          </cell>
          <cell r="AR735">
            <v>500000</v>
          </cell>
        </row>
        <row r="736">
          <cell r="A736" t="str">
            <v>1818K09454水木　信久</v>
          </cell>
          <cell r="B736" t="str">
            <v>水木　信久</v>
          </cell>
          <cell r="C736" t="str">
            <v>2018年度</v>
          </cell>
          <cell r="D736" t="str">
            <v>（収入）学術研究助成基金助成金(科基)</v>
          </cell>
          <cell r="E736" t="str">
            <v>1818K09454</v>
          </cell>
          <cell r="F736" t="str">
            <v>（科基）ベーチェット病の病因HLAと病因ペプチドの結合を阻害する医薬分子の特定</v>
          </cell>
          <cell r="G736" t="str">
            <v>（科基）ベーチェット病の病因HLAと病因</v>
          </cell>
          <cell r="H736" t="str">
            <v>科研費（基金）</v>
          </cell>
          <cell r="I736">
            <v>20180401</v>
          </cell>
          <cell r="J736">
            <v>20210331</v>
          </cell>
          <cell r="K736" t="str">
            <v>2018年度</v>
          </cell>
          <cell r="L736" t="str">
            <v>（支出）学術研究助成基金助成金(科基)</v>
          </cell>
          <cell r="M736" t="str">
            <v>直接経費</v>
          </cell>
          <cell r="N736" t="str">
            <v>科研費</v>
          </cell>
          <cell r="O736" t="str">
            <v>繰越有</v>
          </cell>
          <cell r="P736" t="str">
            <v>病）学術院（病院）</v>
          </cell>
          <cell r="Q736" t="str">
            <v>野村　英一</v>
          </cell>
          <cell r="R736" t="str">
            <v>附属病院</v>
          </cell>
          <cell r="S736" t="str">
            <v>准教授</v>
          </cell>
          <cell r="W736">
            <v>20210331</v>
          </cell>
          <cell r="X736" t="str">
            <v>開始</v>
          </cell>
          <cell r="Y736" t="str">
            <v>虎谷　裕子</v>
          </cell>
          <cell r="Z736" t="str">
            <v>研究推進部（八景）（29-）</v>
          </cell>
          <cell r="AA736" t="str">
            <v>基盤研究(C)</v>
          </cell>
          <cell r="AB736" t="str">
            <v>18K09454</v>
          </cell>
          <cell r="AC736" t="str">
            <v>許可しない</v>
          </cell>
          <cell r="AD736" t="str">
            <v>許可しない</v>
          </cell>
          <cell r="AE736" t="str">
            <v>許可しない</v>
          </cell>
          <cell r="AF736" t="str">
            <v>直接費</v>
          </cell>
          <cell r="AG736">
            <v>10952272</v>
          </cell>
          <cell r="AH736" t="str">
            <v>研）水木　信久(19-)</v>
          </cell>
          <cell r="AI736">
            <v>0</v>
          </cell>
          <cell r="AJ736">
            <v>0</v>
          </cell>
          <cell r="AK736">
            <v>0</v>
          </cell>
          <cell r="AL736">
            <v>0</v>
          </cell>
          <cell r="AM736">
            <v>0</v>
          </cell>
          <cell r="AN736">
            <v>0</v>
          </cell>
          <cell r="AO736">
            <v>0</v>
          </cell>
          <cell r="AP736">
            <v>251293</v>
          </cell>
          <cell r="AQ736">
            <v>0</v>
          </cell>
          <cell r="AR736">
            <v>251293</v>
          </cell>
        </row>
        <row r="737">
          <cell r="A737" t="str">
            <v>1818K09454野村　英一</v>
          </cell>
          <cell r="B737" t="str">
            <v>野村　英一</v>
          </cell>
          <cell r="C737" t="str">
            <v>2018年度</v>
          </cell>
          <cell r="D737" t="str">
            <v>（収入）学術研究助成基金助成金(科基)</v>
          </cell>
          <cell r="E737" t="str">
            <v>1818K09454</v>
          </cell>
          <cell r="F737" t="str">
            <v>（科基）ベーチェット病の病因HLAと病因ペプチドの結合を阻害する医薬分子の特定</v>
          </cell>
          <cell r="G737" t="str">
            <v>（科基）ベーチェット病の病因HLAと病因</v>
          </cell>
          <cell r="H737" t="str">
            <v>科研費（基金）</v>
          </cell>
          <cell r="I737">
            <v>20180401</v>
          </cell>
          <cell r="J737">
            <v>20210331</v>
          </cell>
          <cell r="K737" t="str">
            <v>2018年度</v>
          </cell>
          <cell r="L737" t="str">
            <v>（支出）学術研究助成基金助成金(科基)</v>
          </cell>
          <cell r="M737" t="str">
            <v>直接経費</v>
          </cell>
          <cell r="N737" t="str">
            <v>科研費</v>
          </cell>
          <cell r="O737" t="str">
            <v>繰越有</v>
          </cell>
          <cell r="P737" t="str">
            <v>病）学術院（病院）</v>
          </cell>
          <cell r="Q737" t="str">
            <v>野村　英一</v>
          </cell>
          <cell r="R737" t="str">
            <v>附属病院</v>
          </cell>
          <cell r="S737" t="str">
            <v>准教授</v>
          </cell>
          <cell r="W737">
            <v>20210331</v>
          </cell>
          <cell r="X737" t="str">
            <v>開始</v>
          </cell>
          <cell r="Y737" t="str">
            <v>虎谷　裕子</v>
          </cell>
          <cell r="Z737" t="str">
            <v>研究推進部（八景）（29-）</v>
          </cell>
          <cell r="AA737" t="str">
            <v>基盤研究(C)</v>
          </cell>
          <cell r="AB737" t="str">
            <v>18K09454</v>
          </cell>
          <cell r="AC737" t="str">
            <v>許可しない</v>
          </cell>
          <cell r="AD737" t="str">
            <v>許可しない</v>
          </cell>
          <cell r="AE737" t="str">
            <v>許可しない</v>
          </cell>
          <cell r="AF737" t="str">
            <v>直接費</v>
          </cell>
          <cell r="AG737">
            <v>11001489</v>
          </cell>
          <cell r="AH737" t="str">
            <v>病附)野村　英一（30-）</v>
          </cell>
          <cell r="AI737">
            <v>100</v>
          </cell>
          <cell r="AJ737">
            <v>0</v>
          </cell>
          <cell r="AK737">
            <v>0</v>
          </cell>
          <cell r="AL737">
            <v>0</v>
          </cell>
          <cell r="AM737">
            <v>0</v>
          </cell>
          <cell r="AN737">
            <v>0</v>
          </cell>
          <cell r="AO737">
            <v>1200000</v>
          </cell>
          <cell r="AP737">
            <v>0</v>
          </cell>
          <cell r="AQ737">
            <v>405397</v>
          </cell>
          <cell r="AR737">
            <v>794603</v>
          </cell>
        </row>
        <row r="738">
          <cell r="A738" t="str">
            <v>1818K09454目黒　明</v>
          </cell>
          <cell r="B738" t="str">
            <v>目黒　明</v>
          </cell>
          <cell r="C738" t="str">
            <v>2018年度</v>
          </cell>
          <cell r="D738" t="str">
            <v>（収入）学術研究助成基金助成金(科基)</v>
          </cell>
          <cell r="E738" t="str">
            <v>1818K09454</v>
          </cell>
          <cell r="F738" t="str">
            <v>（科基）ベーチェット病の病因HLAと病因ペプチドの結合を阻害する医薬分子の特定</v>
          </cell>
          <cell r="G738" t="str">
            <v>（科基）ベーチェット病の病因HLAと病因</v>
          </cell>
          <cell r="H738" t="str">
            <v>科研費（基金）</v>
          </cell>
          <cell r="I738">
            <v>20180401</v>
          </cell>
          <cell r="J738">
            <v>20210331</v>
          </cell>
          <cell r="K738" t="str">
            <v>2018年度</v>
          </cell>
          <cell r="L738" t="str">
            <v>（支出）学術研究助成基金助成金(科基)</v>
          </cell>
          <cell r="M738" t="str">
            <v>直接経費</v>
          </cell>
          <cell r="N738" t="str">
            <v>科研費</v>
          </cell>
          <cell r="O738" t="str">
            <v>繰越有</v>
          </cell>
          <cell r="P738" t="str">
            <v>病）学術院（病院）</v>
          </cell>
          <cell r="Q738" t="str">
            <v>野村　英一</v>
          </cell>
          <cell r="R738" t="str">
            <v>附属病院</v>
          </cell>
          <cell r="S738" t="str">
            <v>准教授</v>
          </cell>
          <cell r="W738">
            <v>20210331</v>
          </cell>
          <cell r="X738" t="str">
            <v>開始</v>
          </cell>
          <cell r="Y738" t="str">
            <v>虎谷　裕子</v>
          </cell>
          <cell r="Z738" t="str">
            <v>研究推進部（八景）（29-）</v>
          </cell>
          <cell r="AA738" t="str">
            <v>基盤研究(C)</v>
          </cell>
          <cell r="AB738" t="str">
            <v>18K09454</v>
          </cell>
          <cell r="AC738" t="str">
            <v>許可しない</v>
          </cell>
          <cell r="AD738" t="str">
            <v>許可しない</v>
          </cell>
          <cell r="AE738" t="str">
            <v>許可しない</v>
          </cell>
          <cell r="AF738" t="str">
            <v>直接費</v>
          </cell>
          <cell r="AG738">
            <v>11351079</v>
          </cell>
          <cell r="AH738" t="str">
            <v>客）目黒　明（22-）</v>
          </cell>
          <cell r="AI738">
            <v>0</v>
          </cell>
          <cell r="AJ738">
            <v>0</v>
          </cell>
          <cell r="AK738">
            <v>0</v>
          </cell>
          <cell r="AL738">
            <v>0</v>
          </cell>
          <cell r="AM738">
            <v>0</v>
          </cell>
          <cell r="AN738">
            <v>0</v>
          </cell>
          <cell r="AO738">
            <v>0</v>
          </cell>
          <cell r="AP738">
            <v>205397</v>
          </cell>
          <cell r="AQ738">
            <v>51293</v>
          </cell>
          <cell r="AR738">
            <v>154104</v>
          </cell>
        </row>
        <row r="739">
          <cell r="A739" t="str">
            <v>1818K09487前川　二郎</v>
          </cell>
          <cell r="B739" t="str">
            <v>前川　二郎</v>
          </cell>
          <cell r="C739" t="str">
            <v>2018年度</v>
          </cell>
          <cell r="D739" t="str">
            <v>（収入）学術研究助成基金助成金(科基)</v>
          </cell>
          <cell r="E739" t="str">
            <v>1818K09487</v>
          </cell>
          <cell r="F739" t="str">
            <v>（科基）血管内治療を応用したリンパ浮腫の新たな治療に関する基礎研究</v>
          </cell>
          <cell r="G739" t="str">
            <v>（科基）血管内治療を応用したリンパ浮腫の</v>
          </cell>
          <cell r="H739" t="str">
            <v>科研費（基金）</v>
          </cell>
          <cell r="I739">
            <v>20180401</v>
          </cell>
          <cell r="J739">
            <v>20210331</v>
          </cell>
          <cell r="K739" t="str">
            <v>2018年度</v>
          </cell>
          <cell r="L739" t="str">
            <v>（支出）学術研究助成基金助成金(科基)</v>
          </cell>
          <cell r="M739" t="str">
            <v>直接経費</v>
          </cell>
          <cell r="N739" t="str">
            <v>科研費</v>
          </cell>
          <cell r="O739" t="str">
            <v>繰越有</v>
          </cell>
          <cell r="P739" t="str">
            <v>研）学術院（福浦）</v>
          </cell>
          <cell r="Q739" t="str">
            <v>前川　二郎</v>
          </cell>
          <cell r="R739" t="str">
            <v>医学研究科</v>
          </cell>
          <cell r="S739" t="str">
            <v>教授</v>
          </cell>
          <cell r="W739">
            <v>20210331</v>
          </cell>
          <cell r="X739" t="str">
            <v>開始</v>
          </cell>
          <cell r="Y739" t="str">
            <v>虎谷　裕子</v>
          </cell>
          <cell r="Z739" t="str">
            <v>研究推進部（八景）（29-）</v>
          </cell>
          <cell r="AA739" t="str">
            <v>基盤研究(C)</v>
          </cell>
          <cell r="AB739" t="str">
            <v>18K09487</v>
          </cell>
          <cell r="AC739" t="str">
            <v>許可しない</v>
          </cell>
          <cell r="AD739" t="str">
            <v>許可しない</v>
          </cell>
          <cell r="AE739" t="str">
            <v>許可しない</v>
          </cell>
          <cell r="AF739" t="str">
            <v>直接費</v>
          </cell>
          <cell r="AG739">
            <v>10952466</v>
          </cell>
          <cell r="AH739" t="str">
            <v>研）前川　二郎（24-）</v>
          </cell>
          <cell r="AI739">
            <v>100</v>
          </cell>
          <cell r="AJ739">
            <v>0</v>
          </cell>
          <cell r="AK739">
            <v>0</v>
          </cell>
          <cell r="AL739">
            <v>0</v>
          </cell>
          <cell r="AM739">
            <v>0</v>
          </cell>
          <cell r="AN739">
            <v>0</v>
          </cell>
          <cell r="AO739">
            <v>1200000</v>
          </cell>
          <cell r="AP739">
            <v>0</v>
          </cell>
          <cell r="AQ739">
            <v>90000</v>
          </cell>
          <cell r="AR739">
            <v>1110000</v>
          </cell>
        </row>
        <row r="740">
          <cell r="A740" t="str">
            <v>1818K09487三上　太郎</v>
          </cell>
          <cell r="B740" t="str">
            <v>三上　太郎</v>
          </cell>
          <cell r="C740" t="str">
            <v>2018年度</v>
          </cell>
          <cell r="D740" t="str">
            <v>（収入）学術研究助成基金助成金(科基)</v>
          </cell>
          <cell r="E740" t="str">
            <v>1818K09487</v>
          </cell>
          <cell r="F740" t="str">
            <v>（科基）血管内治療を応用したリンパ浮腫の新たな治療に関する基礎研究</v>
          </cell>
          <cell r="G740" t="str">
            <v>（科基）血管内治療を応用したリンパ浮腫の</v>
          </cell>
          <cell r="H740" t="str">
            <v>科研費（基金）</v>
          </cell>
          <cell r="I740">
            <v>20180401</v>
          </cell>
          <cell r="J740">
            <v>20210331</v>
          </cell>
          <cell r="K740" t="str">
            <v>2018年度</v>
          </cell>
          <cell r="L740" t="str">
            <v>（支出）学術研究助成基金助成金(科基)</v>
          </cell>
          <cell r="M740" t="str">
            <v>直接経費</v>
          </cell>
          <cell r="N740" t="str">
            <v>科研費</v>
          </cell>
          <cell r="O740" t="str">
            <v>繰越有</v>
          </cell>
          <cell r="P740" t="str">
            <v>研）学術院（福浦）</v>
          </cell>
          <cell r="Q740" t="str">
            <v>前川　二郎</v>
          </cell>
          <cell r="R740" t="str">
            <v>医学研究科</v>
          </cell>
          <cell r="S740" t="str">
            <v>教授</v>
          </cell>
          <cell r="W740">
            <v>20210331</v>
          </cell>
          <cell r="X740" t="str">
            <v>開始</v>
          </cell>
          <cell r="Y740" t="str">
            <v>虎谷　裕子</v>
          </cell>
          <cell r="Z740" t="str">
            <v>研究推進部（八景）（29-）</v>
          </cell>
          <cell r="AA740" t="str">
            <v>基盤研究(C)</v>
          </cell>
          <cell r="AB740" t="str">
            <v>18K09487</v>
          </cell>
          <cell r="AC740" t="str">
            <v>許可しない</v>
          </cell>
          <cell r="AD740" t="str">
            <v>許可しない</v>
          </cell>
          <cell r="AE740" t="str">
            <v>許可しない</v>
          </cell>
          <cell r="AF740" t="str">
            <v>直接費</v>
          </cell>
          <cell r="AG740">
            <v>10952522</v>
          </cell>
          <cell r="AH740" t="str">
            <v>研）三上　太郎（26-）</v>
          </cell>
          <cell r="AI740">
            <v>0</v>
          </cell>
          <cell r="AJ740">
            <v>0</v>
          </cell>
          <cell r="AK740">
            <v>0</v>
          </cell>
          <cell r="AL740">
            <v>0</v>
          </cell>
          <cell r="AM740">
            <v>0</v>
          </cell>
          <cell r="AN740">
            <v>0</v>
          </cell>
          <cell r="AO740">
            <v>0</v>
          </cell>
          <cell r="AP740">
            <v>30000</v>
          </cell>
          <cell r="AQ740">
            <v>0</v>
          </cell>
          <cell r="AR740">
            <v>30000</v>
          </cell>
        </row>
        <row r="741">
          <cell r="A741" t="str">
            <v>1818K09487矢吹　雄一郎</v>
          </cell>
          <cell r="B741" t="str">
            <v>矢吹　雄一郎</v>
          </cell>
          <cell r="C741" t="str">
            <v>2018年度</v>
          </cell>
          <cell r="D741" t="str">
            <v>（収入）学術研究助成基金助成金(科基)</v>
          </cell>
          <cell r="E741" t="str">
            <v>1818K09487</v>
          </cell>
          <cell r="F741" t="str">
            <v>（科基）血管内治療を応用したリンパ浮腫の新たな治療に関する基礎研究</v>
          </cell>
          <cell r="G741" t="str">
            <v>（科基）血管内治療を応用したリンパ浮腫の</v>
          </cell>
          <cell r="H741" t="str">
            <v>科研費（基金）</v>
          </cell>
          <cell r="I741">
            <v>20180401</v>
          </cell>
          <cell r="J741">
            <v>20210331</v>
          </cell>
          <cell r="K741" t="str">
            <v>2018年度</v>
          </cell>
          <cell r="L741" t="str">
            <v>（支出）学術研究助成基金助成金(科基)</v>
          </cell>
          <cell r="M741" t="str">
            <v>直接経費</v>
          </cell>
          <cell r="N741" t="str">
            <v>科研費</v>
          </cell>
          <cell r="O741" t="str">
            <v>繰越有</v>
          </cell>
          <cell r="P741" t="str">
            <v>研）学術院（福浦）</v>
          </cell>
          <cell r="Q741" t="str">
            <v>前川　二郎</v>
          </cell>
          <cell r="R741" t="str">
            <v>医学研究科</v>
          </cell>
          <cell r="S741" t="str">
            <v>教授</v>
          </cell>
          <cell r="W741">
            <v>20210331</v>
          </cell>
          <cell r="X741" t="str">
            <v>開始</v>
          </cell>
          <cell r="Y741" t="str">
            <v>虎谷　裕子</v>
          </cell>
          <cell r="Z741" t="str">
            <v>研究推進部（八景）（29-）</v>
          </cell>
          <cell r="AA741" t="str">
            <v>基盤研究(C)</v>
          </cell>
          <cell r="AB741" t="str">
            <v>18K09487</v>
          </cell>
          <cell r="AC741" t="str">
            <v>許可しない</v>
          </cell>
          <cell r="AD741" t="str">
            <v>許可しない</v>
          </cell>
          <cell r="AE741" t="str">
            <v>許可しない</v>
          </cell>
          <cell r="AF741" t="str">
            <v>直接費</v>
          </cell>
          <cell r="AG741">
            <v>11001445</v>
          </cell>
          <cell r="AH741" t="str">
            <v>病附）矢吹　雄一郎（H28-）</v>
          </cell>
          <cell r="AI741">
            <v>0</v>
          </cell>
          <cell r="AJ741">
            <v>0</v>
          </cell>
          <cell r="AK741">
            <v>0</v>
          </cell>
          <cell r="AL741">
            <v>0</v>
          </cell>
          <cell r="AM741">
            <v>0</v>
          </cell>
          <cell r="AN741">
            <v>0</v>
          </cell>
          <cell r="AO741">
            <v>0</v>
          </cell>
          <cell r="AP741">
            <v>30000</v>
          </cell>
          <cell r="AQ741">
            <v>0</v>
          </cell>
          <cell r="AR741">
            <v>30000</v>
          </cell>
        </row>
        <row r="742">
          <cell r="A742" t="str">
            <v>1818K09554光藤　健司</v>
          </cell>
          <cell r="B742" t="str">
            <v>光藤　健司</v>
          </cell>
          <cell r="C742" t="str">
            <v>2018年度</v>
          </cell>
          <cell r="D742" t="str">
            <v>（収入）学術研究助成基金助成金(科基)</v>
          </cell>
          <cell r="E742" t="str">
            <v>1818K09554</v>
          </cell>
          <cell r="F742" t="str">
            <v>（科基）温熱療法とIL-1R阻害薬の臨床応用に向けた併用療法の開発</v>
          </cell>
          <cell r="G742" t="str">
            <v>（科基）温熱療法とIL-1R阻害薬の臨床</v>
          </cell>
          <cell r="H742" t="str">
            <v>科研費（基金）</v>
          </cell>
          <cell r="I742">
            <v>20180401</v>
          </cell>
          <cell r="J742">
            <v>20210331</v>
          </cell>
          <cell r="K742" t="str">
            <v>2018年度</v>
          </cell>
          <cell r="L742" t="str">
            <v>（支出）学術研究助成基金助成金(科基)</v>
          </cell>
          <cell r="M742" t="str">
            <v>直接経費</v>
          </cell>
          <cell r="N742" t="str">
            <v>科研費</v>
          </cell>
          <cell r="O742" t="str">
            <v>繰越有</v>
          </cell>
          <cell r="P742" t="str">
            <v>研）学術院（福浦）</v>
          </cell>
          <cell r="Q742" t="str">
            <v>小栗　千里</v>
          </cell>
          <cell r="R742" t="str">
            <v>医学研究科</v>
          </cell>
          <cell r="S742" t="str">
            <v>助教</v>
          </cell>
          <cell r="W742">
            <v>20210331</v>
          </cell>
          <cell r="X742" t="str">
            <v>開始</v>
          </cell>
          <cell r="Y742" t="str">
            <v>虎谷　裕子</v>
          </cell>
          <cell r="Z742" t="str">
            <v>研究推進部（八景）（29-）</v>
          </cell>
          <cell r="AA742" t="str">
            <v>基盤研究(C)</v>
          </cell>
          <cell r="AB742" t="str">
            <v>18K09554</v>
          </cell>
          <cell r="AC742" t="str">
            <v>許可しない</v>
          </cell>
          <cell r="AD742" t="str">
            <v>許可しない</v>
          </cell>
          <cell r="AE742" t="str">
            <v>許可しない</v>
          </cell>
          <cell r="AF742" t="str">
            <v>直接費</v>
          </cell>
          <cell r="AG742">
            <v>10952359</v>
          </cell>
          <cell r="AH742" t="str">
            <v>研）光藤　健司（21-）</v>
          </cell>
          <cell r="AI742">
            <v>0</v>
          </cell>
          <cell r="AJ742">
            <v>0</v>
          </cell>
          <cell r="AK742">
            <v>0</v>
          </cell>
          <cell r="AL742">
            <v>0</v>
          </cell>
          <cell r="AM742">
            <v>0</v>
          </cell>
          <cell r="AN742">
            <v>0</v>
          </cell>
          <cell r="AO742">
            <v>0</v>
          </cell>
          <cell r="AP742">
            <v>100000</v>
          </cell>
          <cell r="AQ742">
            <v>0</v>
          </cell>
          <cell r="AR742">
            <v>100000</v>
          </cell>
        </row>
        <row r="743">
          <cell r="A743" t="str">
            <v>1818K09554來生　知</v>
          </cell>
          <cell r="B743" t="str">
            <v>來生　知</v>
          </cell>
          <cell r="C743" t="str">
            <v>2018年度</v>
          </cell>
          <cell r="D743" t="str">
            <v>（収入）学術研究助成基金助成金(科基)</v>
          </cell>
          <cell r="E743" t="str">
            <v>1818K09554</v>
          </cell>
          <cell r="F743" t="str">
            <v>（科基）温熱療法とIL-1R阻害薬の臨床応用に向けた併用療法の開発</v>
          </cell>
          <cell r="G743" t="str">
            <v>（科基）温熱療法とIL-1R阻害薬の臨床</v>
          </cell>
          <cell r="H743" t="str">
            <v>科研費（基金）</v>
          </cell>
          <cell r="I743">
            <v>20180401</v>
          </cell>
          <cell r="J743">
            <v>20210331</v>
          </cell>
          <cell r="K743" t="str">
            <v>2018年度</v>
          </cell>
          <cell r="L743" t="str">
            <v>（支出）学術研究助成基金助成金(科基)</v>
          </cell>
          <cell r="M743" t="str">
            <v>直接経費</v>
          </cell>
          <cell r="N743" t="str">
            <v>科研費</v>
          </cell>
          <cell r="O743" t="str">
            <v>繰越有</v>
          </cell>
          <cell r="P743" t="str">
            <v>研）学術院（福浦）</v>
          </cell>
          <cell r="Q743" t="str">
            <v>小栗　千里</v>
          </cell>
          <cell r="R743" t="str">
            <v>医学研究科</v>
          </cell>
          <cell r="S743" t="str">
            <v>助教</v>
          </cell>
          <cell r="W743">
            <v>20210331</v>
          </cell>
          <cell r="X743" t="str">
            <v>開始</v>
          </cell>
          <cell r="Y743" t="str">
            <v>虎谷　裕子</v>
          </cell>
          <cell r="Z743" t="str">
            <v>研究推進部（八景）（29-）</v>
          </cell>
          <cell r="AA743" t="str">
            <v>基盤研究(C)</v>
          </cell>
          <cell r="AB743" t="str">
            <v>18K09554</v>
          </cell>
          <cell r="AC743" t="str">
            <v>許可しない</v>
          </cell>
          <cell r="AD743" t="str">
            <v>許可しない</v>
          </cell>
          <cell r="AE743" t="str">
            <v>許可しない</v>
          </cell>
          <cell r="AF743" t="str">
            <v>直接費</v>
          </cell>
          <cell r="AG743">
            <v>10952388</v>
          </cell>
          <cell r="AH743" t="str">
            <v>研）來生　知（22-）</v>
          </cell>
          <cell r="AI743">
            <v>0</v>
          </cell>
          <cell r="AJ743">
            <v>0</v>
          </cell>
          <cell r="AK743">
            <v>0</v>
          </cell>
          <cell r="AL743">
            <v>0</v>
          </cell>
          <cell r="AM743">
            <v>0</v>
          </cell>
          <cell r="AN743">
            <v>0</v>
          </cell>
          <cell r="AO743">
            <v>0</v>
          </cell>
          <cell r="AP743">
            <v>100000</v>
          </cell>
          <cell r="AQ743">
            <v>0</v>
          </cell>
          <cell r="AR743">
            <v>100000</v>
          </cell>
        </row>
        <row r="744">
          <cell r="A744" t="str">
            <v>1818K09554小栗　千里</v>
          </cell>
          <cell r="B744" t="str">
            <v>小栗　千里</v>
          </cell>
          <cell r="C744" t="str">
            <v>2018年度</v>
          </cell>
          <cell r="D744" t="str">
            <v>（収入）学術研究助成基金助成金(科基)</v>
          </cell>
          <cell r="E744" t="str">
            <v>1818K09554</v>
          </cell>
          <cell r="F744" t="str">
            <v>（科基）温熱療法とIL-1R阻害薬の臨床応用に向けた併用療法の開発</v>
          </cell>
          <cell r="G744" t="str">
            <v>（科基）温熱療法とIL-1R阻害薬の臨床</v>
          </cell>
          <cell r="H744" t="str">
            <v>科研費（基金）</v>
          </cell>
          <cell r="I744">
            <v>20180401</v>
          </cell>
          <cell r="J744">
            <v>20210331</v>
          </cell>
          <cell r="K744" t="str">
            <v>2018年度</v>
          </cell>
          <cell r="L744" t="str">
            <v>（支出）学術研究助成基金助成金(科基)</v>
          </cell>
          <cell r="M744" t="str">
            <v>直接経費</v>
          </cell>
          <cell r="N744" t="str">
            <v>科研費</v>
          </cell>
          <cell r="O744" t="str">
            <v>繰越有</v>
          </cell>
          <cell r="P744" t="str">
            <v>研）学術院（福浦）</v>
          </cell>
          <cell r="Q744" t="str">
            <v>小栗　千里</v>
          </cell>
          <cell r="R744" t="str">
            <v>医学研究科</v>
          </cell>
          <cell r="S744" t="str">
            <v>助教</v>
          </cell>
          <cell r="W744">
            <v>20210331</v>
          </cell>
          <cell r="X744" t="str">
            <v>開始</v>
          </cell>
          <cell r="Y744" t="str">
            <v>虎谷　裕子</v>
          </cell>
          <cell r="Z744" t="str">
            <v>研究推進部（八景）（29-）</v>
          </cell>
          <cell r="AA744" t="str">
            <v>基盤研究(C)</v>
          </cell>
          <cell r="AB744" t="str">
            <v>18K09554</v>
          </cell>
          <cell r="AC744" t="str">
            <v>許可しない</v>
          </cell>
          <cell r="AD744" t="str">
            <v>許可しない</v>
          </cell>
          <cell r="AE744" t="str">
            <v>許可しない</v>
          </cell>
          <cell r="AF744" t="str">
            <v>直接費</v>
          </cell>
          <cell r="AG744">
            <v>10952512</v>
          </cell>
          <cell r="AH744" t="str">
            <v>研）小栗　千里（25-）</v>
          </cell>
          <cell r="AI744">
            <v>100</v>
          </cell>
          <cell r="AJ744">
            <v>0</v>
          </cell>
          <cell r="AK744">
            <v>0</v>
          </cell>
          <cell r="AL744">
            <v>0</v>
          </cell>
          <cell r="AM744">
            <v>0</v>
          </cell>
          <cell r="AN744">
            <v>0</v>
          </cell>
          <cell r="AO744">
            <v>1900000</v>
          </cell>
          <cell r="AP744">
            <v>0</v>
          </cell>
          <cell r="AQ744">
            <v>300000</v>
          </cell>
          <cell r="AR744">
            <v>1600000</v>
          </cell>
        </row>
        <row r="745">
          <cell r="A745" t="str">
            <v>1818K09554中島　英行</v>
          </cell>
          <cell r="B745" t="str">
            <v>中島　英行</v>
          </cell>
          <cell r="C745" t="str">
            <v>2018年度</v>
          </cell>
          <cell r="D745" t="str">
            <v>（収入）学術研究助成基金助成金(科基)</v>
          </cell>
          <cell r="E745" t="str">
            <v>1818K09554</v>
          </cell>
          <cell r="F745" t="str">
            <v>（科基）温熱療法とIL-1R阻害薬の臨床応用に向けた併用療法の開発</v>
          </cell>
          <cell r="G745" t="str">
            <v>（科基）温熱療法とIL-1R阻害薬の臨床</v>
          </cell>
          <cell r="H745" t="str">
            <v>科研費（基金）</v>
          </cell>
          <cell r="I745">
            <v>20180401</v>
          </cell>
          <cell r="J745">
            <v>20210331</v>
          </cell>
          <cell r="K745" t="str">
            <v>2018年度</v>
          </cell>
          <cell r="L745" t="str">
            <v>（支出）学術研究助成基金助成金(科基)</v>
          </cell>
          <cell r="M745" t="str">
            <v>直接経費</v>
          </cell>
          <cell r="N745" t="str">
            <v>科研費</v>
          </cell>
          <cell r="O745" t="str">
            <v>繰越有</v>
          </cell>
          <cell r="P745" t="str">
            <v>研）学術院（福浦）</v>
          </cell>
          <cell r="Q745" t="str">
            <v>小栗　千里</v>
          </cell>
          <cell r="R745" t="str">
            <v>医学研究科</v>
          </cell>
          <cell r="S745" t="str">
            <v>助教</v>
          </cell>
          <cell r="W745">
            <v>20210331</v>
          </cell>
          <cell r="X745" t="str">
            <v>開始</v>
          </cell>
          <cell r="Y745" t="str">
            <v>虎谷　裕子</v>
          </cell>
          <cell r="Z745" t="str">
            <v>研究推進部（八景）（29-）</v>
          </cell>
          <cell r="AA745" t="str">
            <v>基盤研究(C)</v>
          </cell>
          <cell r="AB745" t="str">
            <v>18K09554</v>
          </cell>
          <cell r="AC745" t="str">
            <v>許可しない</v>
          </cell>
          <cell r="AD745" t="str">
            <v>許可しない</v>
          </cell>
          <cell r="AE745" t="str">
            <v>許可しない</v>
          </cell>
          <cell r="AF745" t="str">
            <v>直接費</v>
          </cell>
          <cell r="AG745">
            <v>11351042</v>
          </cell>
          <cell r="AH745" t="str">
            <v>客）中島　英行（28-）</v>
          </cell>
          <cell r="AI745">
            <v>0</v>
          </cell>
          <cell r="AJ745">
            <v>0</v>
          </cell>
          <cell r="AK745">
            <v>0</v>
          </cell>
          <cell r="AL745">
            <v>0</v>
          </cell>
          <cell r="AM745">
            <v>0</v>
          </cell>
          <cell r="AN745">
            <v>0</v>
          </cell>
          <cell r="AO745">
            <v>0</v>
          </cell>
          <cell r="AP745">
            <v>100000</v>
          </cell>
          <cell r="AQ745">
            <v>0</v>
          </cell>
          <cell r="AR745">
            <v>100000</v>
          </cell>
        </row>
        <row r="746">
          <cell r="A746" t="str">
            <v>1818K09819岩井　俊憲</v>
          </cell>
          <cell r="B746" t="str">
            <v>岩井　俊憲</v>
          </cell>
          <cell r="C746" t="str">
            <v>2018年度</v>
          </cell>
          <cell r="D746" t="str">
            <v>（収入）学術研究助成基金助成金(科基)</v>
          </cell>
          <cell r="E746" t="str">
            <v>1818K09819</v>
          </cell>
          <cell r="F746" t="str">
            <v>（科基）磁性造影剤と磁気プローブを用いた新しい口腔癌センチネルリンパ節同定法の確立</v>
          </cell>
          <cell r="G746" t="str">
            <v>（科基）磁性造影剤と磁気プローブを用いた</v>
          </cell>
          <cell r="H746" t="str">
            <v>科研費（基金）</v>
          </cell>
          <cell r="I746">
            <v>20180401</v>
          </cell>
          <cell r="J746">
            <v>20210331</v>
          </cell>
          <cell r="K746" t="str">
            <v>2018年度</v>
          </cell>
          <cell r="L746" t="str">
            <v>（支出）学術研究助成基金助成金(科基)</v>
          </cell>
          <cell r="M746" t="str">
            <v>直接経費</v>
          </cell>
          <cell r="N746" t="str">
            <v>科研費</v>
          </cell>
          <cell r="O746" t="str">
            <v>繰越有</v>
          </cell>
          <cell r="P746" t="str">
            <v>病）学術院（病院）</v>
          </cell>
          <cell r="Q746" t="str">
            <v>岩井　俊憲</v>
          </cell>
          <cell r="R746" t="str">
            <v>附属病院</v>
          </cell>
          <cell r="S746" t="str">
            <v>助教</v>
          </cell>
          <cell r="W746">
            <v>20210331</v>
          </cell>
          <cell r="X746" t="str">
            <v>開始</v>
          </cell>
          <cell r="Y746" t="str">
            <v>虎谷　裕子</v>
          </cell>
          <cell r="Z746" t="str">
            <v>研究推進部（八景）（29-）</v>
          </cell>
          <cell r="AA746" t="str">
            <v>基盤研究(C)</v>
          </cell>
          <cell r="AB746" t="str">
            <v>18K09819</v>
          </cell>
          <cell r="AC746" t="str">
            <v>許可しない</v>
          </cell>
          <cell r="AD746" t="str">
            <v>許可しない</v>
          </cell>
          <cell r="AE746" t="str">
            <v>許可しない</v>
          </cell>
          <cell r="AF746" t="str">
            <v>直接費</v>
          </cell>
          <cell r="AG746">
            <v>11001244</v>
          </cell>
          <cell r="AH746" t="str">
            <v>病附）岩井　俊憲（22-）</v>
          </cell>
          <cell r="AI746">
            <v>100</v>
          </cell>
          <cell r="AJ746">
            <v>0</v>
          </cell>
          <cell r="AK746">
            <v>0</v>
          </cell>
          <cell r="AL746">
            <v>0</v>
          </cell>
          <cell r="AM746">
            <v>0</v>
          </cell>
          <cell r="AN746">
            <v>0</v>
          </cell>
          <cell r="AO746">
            <v>2000000</v>
          </cell>
          <cell r="AP746">
            <v>0</v>
          </cell>
          <cell r="AQ746">
            <v>0</v>
          </cell>
          <cell r="AR746">
            <v>2000000</v>
          </cell>
        </row>
        <row r="747">
          <cell r="A747" t="str">
            <v>1818K09820來生　知</v>
          </cell>
          <cell r="B747" t="str">
            <v>來生　知</v>
          </cell>
          <cell r="C747" t="str">
            <v>2018年度</v>
          </cell>
          <cell r="D747" t="str">
            <v>（収入）学術研究助成基金助成金(科基)</v>
          </cell>
          <cell r="E747" t="str">
            <v>1818K09820</v>
          </cell>
          <cell r="F747" t="str">
            <v>（科基）進行口腔癌に対する動注養子免疫療法と免疫チェックポイント阻害剤併用療法の開発</v>
          </cell>
          <cell r="G747" t="str">
            <v>（科基）進行口腔癌に対する動注養子免疫療</v>
          </cell>
          <cell r="H747" t="str">
            <v>科研費（基金）</v>
          </cell>
          <cell r="I747">
            <v>20180401</v>
          </cell>
          <cell r="J747">
            <v>20210331</v>
          </cell>
          <cell r="K747" t="str">
            <v>2018年度</v>
          </cell>
          <cell r="L747" t="str">
            <v>（支出）学術研究助成基金助成金(科基)</v>
          </cell>
          <cell r="M747" t="str">
            <v>直接経費</v>
          </cell>
          <cell r="N747" t="str">
            <v>科研費</v>
          </cell>
          <cell r="O747" t="str">
            <v>繰越有</v>
          </cell>
          <cell r="P747" t="str">
            <v>客)客員教員等(医学・病院等）</v>
          </cell>
          <cell r="Q747" t="str">
            <v>光永　幸代</v>
          </cell>
          <cell r="R747" t="str">
            <v>医学研究科</v>
          </cell>
          <cell r="S747" t="str">
            <v>共同研究員</v>
          </cell>
          <cell r="W747">
            <v>20210331</v>
          </cell>
          <cell r="X747" t="str">
            <v>開始</v>
          </cell>
          <cell r="Y747" t="str">
            <v>虎谷　裕子</v>
          </cell>
          <cell r="Z747" t="str">
            <v>研究推進部（八景）（29-）</v>
          </cell>
          <cell r="AA747" t="str">
            <v>基盤研究(C)</v>
          </cell>
          <cell r="AB747" t="str">
            <v>18K09820</v>
          </cell>
          <cell r="AC747" t="str">
            <v>許可しない</v>
          </cell>
          <cell r="AD747" t="str">
            <v>許可しない</v>
          </cell>
          <cell r="AE747" t="str">
            <v>許可しない</v>
          </cell>
          <cell r="AF747" t="str">
            <v>直接費</v>
          </cell>
          <cell r="AG747">
            <v>10952388</v>
          </cell>
          <cell r="AH747" t="str">
            <v>研）來生　知（22-）</v>
          </cell>
          <cell r="AI747">
            <v>0</v>
          </cell>
          <cell r="AJ747">
            <v>0</v>
          </cell>
          <cell r="AK747">
            <v>0</v>
          </cell>
          <cell r="AL747">
            <v>0</v>
          </cell>
          <cell r="AM747">
            <v>0</v>
          </cell>
          <cell r="AN747">
            <v>0</v>
          </cell>
          <cell r="AO747">
            <v>0</v>
          </cell>
          <cell r="AP747">
            <v>700000</v>
          </cell>
          <cell r="AQ747">
            <v>0</v>
          </cell>
          <cell r="AR747">
            <v>700000</v>
          </cell>
        </row>
        <row r="748">
          <cell r="A748" t="str">
            <v>1818K09820光永　幸代</v>
          </cell>
          <cell r="B748" t="str">
            <v>光永　幸代</v>
          </cell>
          <cell r="C748" t="str">
            <v>2018年度</v>
          </cell>
          <cell r="D748" t="str">
            <v>（収入）学術研究助成基金助成金(科基)</v>
          </cell>
          <cell r="E748" t="str">
            <v>1818K09820</v>
          </cell>
          <cell r="F748" t="str">
            <v>（科基）進行口腔癌に対する動注養子免疫療法と免疫チェックポイント阻害剤併用療法の開発</v>
          </cell>
          <cell r="G748" t="str">
            <v>（科基）進行口腔癌に対する動注養子免疫療</v>
          </cell>
          <cell r="H748" t="str">
            <v>科研費（基金）</v>
          </cell>
          <cell r="I748">
            <v>20180401</v>
          </cell>
          <cell r="J748">
            <v>20210331</v>
          </cell>
          <cell r="K748" t="str">
            <v>2018年度</v>
          </cell>
          <cell r="L748" t="str">
            <v>（支出）学術研究助成基金助成金(科基)</v>
          </cell>
          <cell r="M748" t="str">
            <v>直接経費</v>
          </cell>
          <cell r="N748" t="str">
            <v>科研費</v>
          </cell>
          <cell r="O748" t="str">
            <v>繰越有</v>
          </cell>
          <cell r="P748" t="str">
            <v>客)客員教員等(医学・病院等）</v>
          </cell>
          <cell r="Q748" t="str">
            <v>光永　幸代</v>
          </cell>
          <cell r="R748" t="str">
            <v>医学研究科</v>
          </cell>
          <cell r="S748" t="str">
            <v>共同研究員</v>
          </cell>
          <cell r="W748">
            <v>20210331</v>
          </cell>
          <cell r="X748" t="str">
            <v>開始</v>
          </cell>
          <cell r="Y748" t="str">
            <v>虎谷　裕子</v>
          </cell>
          <cell r="Z748" t="str">
            <v>研究推進部（八景）（29-）</v>
          </cell>
          <cell r="AA748" t="str">
            <v>基盤研究(C)</v>
          </cell>
          <cell r="AB748" t="str">
            <v>18K09820</v>
          </cell>
          <cell r="AC748" t="str">
            <v>許可しない</v>
          </cell>
          <cell r="AD748" t="str">
            <v>許可しない</v>
          </cell>
          <cell r="AE748" t="str">
            <v>許可しない</v>
          </cell>
          <cell r="AF748" t="str">
            <v>直接費</v>
          </cell>
          <cell r="AG748">
            <v>11351193</v>
          </cell>
          <cell r="AH748" t="str">
            <v>客）光永　幸代（27-）</v>
          </cell>
          <cell r="AI748">
            <v>100</v>
          </cell>
          <cell r="AJ748">
            <v>0</v>
          </cell>
          <cell r="AK748">
            <v>0</v>
          </cell>
          <cell r="AL748">
            <v>0</v>
          </cell>
          <cell r="AM748">
            <v>0</v>
          </cell>
          <cell r="AN748">
            <v>0</v>
          </cell>
          <cell r="AO748">
            <v>1000000</v>
          </cell>
          <cell r="AP748">
            <v>0</v>
          </cell>
          <cell r="AQ748">
            <v>700000</v>
          </cell>
          <cell r="AR748">
            <v>300000</v>
          </cell>
        </row>
        <row r="749">
          <cell r="A749" t="str">
            <v>1818K10103菅谷　渚</v>
          </cell>
          <cell r="B749" t="str">
            <v>菅谷　渚</v>
          </cell>
          <cell r="C749" t="str">
            <v>2018年度</v>
          </cell>
          <cell r="D749" t="str">
            <v>（収入）学術研究助成基金助成金(科基)</v>
          </cell>
          <cell r="E749" t="str">
            <v>1818K10103</v>
          </cell>
          <cell r="F749" t="str">
            <v>（科基・分）インターネット依存における頸性うつをターゲットとした身体的精神的影響の解明</v>
          </cell>
          <cell r="G749" t="str">
            <v>（科基・分）インターネット依存における頸</v>
          </cell>
          <cell r="H749" t="str">
            <v>科研費（基金）</v>
          </cell>
          <cell r="I749">
            <v>20180401</v>
          </cell>
          <cell r="J749">
            <v>20210331</v>
          </cell>
          <cell r="K749" t="str">
            <v>2018年度</v>
          </cell>
          <cell r="L749" t="str">
            <v>（支出）学術研究助成基金助成金(科基)</v>
          </cell>
          <cell r="M749" t="str">
            <v>直接経費</v>
          </cell>
          <cell r="N749" t="str">
            <v>科研費</v>
          </cell>
          <cell r="O749" t="str">
            <v>繰越有</v>
          </cell>
          <cell r="P749" t="str">
            <v>研）学術院（福浦）</v>
          </cell>
          <cell r="Q749" t="str">
            <v>菅谷（加藤）　渚</v>
          </cell>
          <cell r="R749" t="str">
            <v>医学研究科</v>
          </cell>
          <cell r="S749" t="str">
            <v>助教</v>
          </cell>
          <cell r="W749">
            <v>20210331</v>
          </cell>
          <cell r="X749" t="str">
            <v>開始</v>
          </cell>
          <cell r="Y749" t="str">
            <v>虎谷　裕子</v>
          </cell>
          <cell r="Z749" t="str">
            <v>研究推進部（八景）（29-）</v>
          </cell>
          <cell r="AA749" t="str">
            <v>基盤研究(C) 分担金（島根大学）</v>
          </cell>
          <cell r="AB749" t="str">
            <v>18K10103</v>
          </cell>
          <cell r="AC749" t="str">
            <v>許可しない</v>
          </cell>
          <cell r="AD749" t="str">
            <v>許可しない</v>
          </cell>
          <cell r="AE749" t="str">
            <v>許可しない</v>
          </cell>
          <cell r="AF749" t="str">
            <v>直接費</v>
          </cell>
          <cell r="AG749">
            <v>10952471</v>
          </cell>
          <cell r="AH749" t="str">
            <v>研）菅谷（加藤）　渚（25-）</v>
          </cell>
          <cell r="AI749">
            <v>100</v>
          </cell>
          <cell r="AJ749">
            <v>0</v>
          </cell>
          <cell r="AK749">
            <v>0</v>
          </cell>
          <cell r="AL749">
            <v>0</v>
          </cell>
          <cell r="AM749">
            <v>0</v>
          </cell>
          <cell r="AN749">
            <v>0</v>
          </cell>
          <cell r="AO749">
            <v>30000</v>
          </cell>
          <cell r="AP749">
            <v>0</v>
          </cell>
          <cell r="AQ749">
            <v>0</v>
          </cell>
          <cell r="AR749">
            <v>30000</v>
          </cell>
        </row>
        <row r="750">
          <cell r="A750" t="str">
            <v>1818K10152前川　二郎</v>
          </cell>
          <cell r="B750" t="str">
            <v>前川　二郎</v>
          </cell>
          <cell r="C750" t="str">
            <v>2018年度</v>
          </cell>
          <cell r="D750" t="str">
            <v>（収入）学術研究助成基金助成金(科基)</v>
          </cell>
          <cell r="E750" t="str">
            <v>1818K10152</v>
          </cell>
          <cell r="F750" t="str">
            <v>（科基）がん治療後のリンパ浮腫における画像評価に基づく弾性着衣の選択と圧迫療法の定量評価</v>
          </cell>
          <cell r="G750" t="str">
            <v>（科基）がん治療後のリンパ浮腫における画</v>
          </cell>
          <cell r="H750" t="str">
            <v>科研費（基金）</v>
          </cell>
          <cell r="I750">
            <v>20180401</v>
          </cell>
          <cell r="J750">
            <v>20210331</v>
          </cell>
          <cell r="K750" t="str">
            <v>2018年度</v>
          </cell>
          <cell r="L750" t="str">
            <v>（支出）学術研究助成基金助成金(科基)</v>
          </cell>
          <cell r="M750" t="str">
            <v>直接経費</v>
          </cell>
          <cell r="N750" t="str">
            <v>科研費</v>
          </cell>
          <cell r="O750" t="str">
            <v>繰越有</v>
          </cell>
          <cell r="P750" t="str">
            <v>研）学術院（福浦）</v>
          </cell>
          <cell r="Q750" t="str">
            <v>塚越　みどり</v>
          </cell>
          <cell r="R750" t="str">
            <v>看護学科</v>
          </cell>
          <cell r="S750" t="str">
            <v>准教授</v>
          </cell>
          <cell r="W750">
            <v>20210331</v>
          </cell>
          <cell r="X750" t="str">
            <v>開始</v>
          </cell>
          <cell r="Y750" t="str">
            <v>虎谷　裕子</v>
          </cell>
          <cell r="Z750" t="str">
            <v>研究推進部（八景）（29-）</v>
          </cell>
          <cell r="AA750" t="str">
            <v>基盤研究(C)</v>
          </cell>
          <cell r="AB750" t="str">
            <v>18K10152</v>
          </cell>
          <cell r="AC750" t="str">
            <v>許可しない</v>
          </cell>
          <cell r="AD750" t="str">
            <v>許可しない</v>
          </cell>
          <cell r="AE750" t="str">
            <v>許可しない</v>
          </cell>
          <cell r="AF750" t="str">
            <v>直接費</v>
          </cell>
          <cell r="AG750">
            <v>10952466</v>
          </cell>
          <cell r="AH750" t="str">
            <v>研）前川　二郎（24-）</v>
          </cell>
          <cell r="AI750">
            <v>0</v>
          </cell>
          <cell r="AJ750">
            <v>0</v>
          </cell>
          <cell r="AK750">
            <v>0</v>
          </cell>
          <cell r="AL750">
            <v>0</v>
          </cell>
          <cell r="AM750">
            <v>0</v>
          </cell>
          <cell r="AN750">
            <v>0</v>
          </cell>
          <cell r="AO750">
            <v>0</v>
          </cell>
          <cell r="AP750">
            <v>50000</v>
          </cell>
          <cell r="AQ750">
            <v>0</v>
          </cell>
          <cell r="AR750">
            <v>50000</v>
          </cell>
        </row>
        <row r="751">
          <cell r="A751" t="str">
            <v>1818K10152塚越　みどり</v>
          </cell>
          <cell r="B751" t="str">
            <v>塚越　みどり</v>
          </cell>
          <cell r="C751" t="str">
            <v>2018年度</v>
          </cell>
          <cell r="D751" t="str">
            <v>（収入）学術研究助成基金助成金(科基)</v>
          </cell>
          <cell r="E751" t="str">
            <v>1818K10152</v>
          </cell>
          <cell r="F751" t="str">
            <v>（科基）がん治療後のリンパ浮腫における画像評価に基づく弾性着衣の選択と圧迫療法の定量評価</v>
          </cell>
          <cell r="G751" t="str">
            <v>（科基）がん治療後のリンパ浮腫における画</v>
          </cell>
          <cell r="H751" t="str">
            <v>科研費（基金）</v>
          </cell>
          <cell r="I751">
            <v>20180401</v>
          </cell>
          <cell r="J751">
            <v>20210331</v>
          </cell>
          <cell r="K751" t="str">
            <v>2018年度</v>
          </cell>
          <cell r="L751" t="str">
            <v>（支出）学術研究助成基金助成金(科基)</v>
          </cell>
          <cell r="M751" t="str">
            <v>直接経費</v>
          </cell>
          <cell r="N751" t="str">
            <v>科研費</v>
          </cell>
          <cell r="O751" t="str">
            <v>繰越有</v>
          </cell>
          <cell r="P751" t="str">
            <v>研）学術院（福浦）</v>
          </cell>
          <cell r="Q751" t="str">
            <v>塚越　みどり</v>
          </cell>
          <cell r="R751" t="str">
            <v>看護学科</v>
          </cell>
          <cell r="S751" t="str">
            <v>准教授</v>
          </cell>
          <cell r="W751">
            <v>20210331</v>
          </cell>
          <cell r="X751" t="str">
            <v>開始</v>
          </cell>
          <cell r="Y751" t="str">
            <v>虎谷　裕子</v>
          </cell>
          <cell r="Z751" t="str">
            <v>研究推進部（八景）（29-）</v>
          </cell>
          <cell r="AA751" t="str">
            <v>基盤研究(C)</v>
          </cell>
          <cell r="AB751" t="str">
            <v>18K10152</v>
          </cell>
          <cell r="AC751" t="str">
            <v>許可しない</v>
          </cell>
          <cell r="AD751" t="str">
            <v>許可しない</v>
          </cell>
          <cell r="AE751" t="str">
            <v>許可しない</v>
          </cell>
          <cell r="AF751" t="str">
            <v>直接費</v>
          </cell>
          <cell r="AG751">
            <v>10953021</v>
          </cell>
          <cell r="AH751" t="str">
            <v>研）塚越　みどり(19-)</v>
          </cell>
          <cell r="AI751">
            <v>100</v>
          </cell>
          <cell r="AJ751">
            <v>0</v>
          </cell>
          <cell r="AK751">
            <v>0</v>
          </cell>
          <cell r="AL751">
            <v>0</v>
          </cell>
          <cell r="AM751">
            <v>0</v>
          </cell>
          <cell r="AN751">
            <v>0</v>
          </cell>
          <cell r="AO751">
            <v>1300000</v>
          </cell>
          <cell r="AP751">
            <v>0</v>
          </cell>
          <cell r="AQ751">
            <v>50000</v>
          </cell>
          <cell r="AR751">
            <v>1250000</v>
          </cell>
        </row>
        <row r="752">
          <cell r="A752" t="str">
            <v>1818K10196佐々木　理恵</v>
          </cell>
          <cell r="B752" t="str">
            <v>佐々木　理恵</v>
          </cell>
          <cell r="C752" t="str">
            <v>2018年度</v>
          </cell>
          <cell r="D752" t="str">
            <v>（収入）学術研究助成基金助成金(科基)</v>
          </cell>
          <cell r="E752" t="str">
            <v>1818K10196</v>
          </cell>
          <cell r="F752" t="str">
            <v>（科基）新卒看護師のノンテクニカルスキルの構造化</v>
          </cell>
          <cell r="G752" t="str">
            <v>（科基）新卒看護師のノンテクニカルスキル</v>
          </cell>
          <cell r="H752" t="str">
            <v>科研費（基金）</v>
          </cell>
          <cell r="I752">
            <v>20180401</v>
          </cell>
          <cell r="J752">
            <v>20220331</v>
          </cell>
          <cell r="K752" t="str">
            <v>2018年度</v>
          </cell>
          <cell r="L752" t="str">
            <v>（支出）学術研究助成基金助成金(科基)</v>
          </cell>
          <cell r="M752" t="str">
            <v>直接経費</v>
          </cell>
          <cell r="N752" t="str">
            <v>科研費</v>
          </cell>
          <cell r="O752" t="str">
            <v>繰越有</v>
          </cell>
          <cell r="P752" t="str">
            <v>研）学術院（福浦）</v>
          </cell>
          <cell r="Q752" t="str">
            <v>前山　さやか</v>
          </cell>
          <cell r="R752" t="str">
            <v>看護学科</v>
          </cell>
          <cell r="S752" t="str">
            <v>助教</v>
          </cell>
          <cell r="W752">
            <v>20220331</v>
          </cell>
          <cell r="X752" t="str">
            <v>開始</v>
          </cell>
          <cell r="Y752" t="str">
            <v>虎谷　裕子</v>
          </cell>
          <cell r="Z752" t="str">
            <v>研究推進部（八景）（29-）</v>
          </cell>
          <cell r="AA752" t="str">
            <v>基盤研究(C)</v>
          </cell>
          <cell r="AB752" t="str">
            <v>18K10196</v>
          </cell>
          <cell r="AC752" t="str">
            <v>許可しない</v>
          </cell>
          <cell r="AD752" t="str">
            <v>許可しない</v>
          </cell>
          <cell r="AE752" t="str">
            <v>許可しない</v>
          </cell>
          <cell r="AF752" t="str">
            <v>直接費</v>
          </cell>
          <cell r="AG752">
            <v>10953006</v>
          </cell>
          <cell r="AH752" t="str">
            <v>研）佐々木　理恵（29-）</v>
          </cell>
          <cell r="AI752">
            <v>0</v>
          </cell>
          <cell r="AJ752">
            <v>0</v>
          </cell>
          <cell r="AK752">
            <v>0</v>
          </cell>
          <cell r="AL752">
            <v>0</v>
          </cell>
          <cell r="AM752">
            <v>0</v>
          </cell>
          <cell r="AN752">
            <v>0</v>
          </cell>
          <cell r="AO752">
            <v>0</v>
          </cell>
          <cell r="AP752">
            <v>30000</v>
          </cell>
          <cell r="AQ752">
            <v>0</v>
          </cell>
          <cell r="AR752">
            <v>30000</v>
          </cell>
        </row>
        <row r="753">
          <cell r="A753" t="str">
            <v>1818K10196佐藤　政枝</v>
          </cell>
          <cell r="B753" t="str">
            <v>佐藤　政枝</v>
          </cell>
          <cell r="C753" t="str">
            <v>2018年度</v>
          </cell>
          <cell r="D753" t="str">
            <v>（収入）学術研究助成基金助成金(科基)</v>
          </cell>
          <cell r="E753" t="str">
            <v>1818K10196</v>
          </cell>
          <cell r="F753" t="str">
            <v>（科基）新卒看護師のノンテクニカルスキルの構造化</v>
          </cell>
          <cell r="G753" t="str">
            <v>（科基）新卒看護師のノンテクニカルスキル</v>
          </cell>
          <cell r="H753" t="str">
            <v>科研費（基金）</v>
          </cell>
          <cell r="I753">
            <v>20180401</v>
          </cell>
          <cell r="J753">
            <v>20220331</v>
          </cell>
          <cell r="K753" t="str">
            <v>2018年度</v>
          </cell>
          <cell r="L753" t="str">
            <v>（支出）学術研究助成基金助成金(科基)</v>
          </cell>
          <cell r="M753" t="str">
            <v>直接経費</v>
          </cell>
          <cell r="N753" t="str">
            <v>科研費</v>
          </cell>
          <cell r="O753" t="str">
            <v>繰越有</v>
          </cell>
          <cell r="P753" t="str">
            <v>研）学術院（福浦）</v>
          </cell>
          <cell r="Q753" t="str">
            <v>前山　さやか</v>
          </cell>
          <cell r="R753" t="str">
            <v>看護学科</v>
          </cell>
          <cell r="S753" t="str">
            <v>助教</v>
          </cell>
          <cell r="W753">
            <v>20220331</v>
          </cell>
          <cell r="X753" t="str">
            <v>開始</v>
          </cell>
          <cell r="Y753" t="str">
            <v>虎谷　裕子</v>
          </cell>
          <cell r="Z753" t="str">
            <v>研究推進部（八景）（29-）</v>
          </cell>
          <cell r="AA753" t="str">
            <v>基盤研究(C)</v>
          </cell>
          <cell r="AB753" t="str">
            <v>18K10196</v>
          </cell>
          <cell r="AC753" t="str">
            <v>許可しない</v>
          </cell>
          <cell r="AD753" t="str">
            <v>許可しない</v>
          </cell>
          <cell r="AE753" t="str">
            <v>許可しない</v>
          </cell>
          <cell r="AF753" t="str">
            <v>直接費</v>
          </cell>
          <cell r="AG753">
            <v>10953916</v>
          </cell>
          <cell r="AH753" t="str">
            <v>研）佐藤　政枝（28-）</v>
          </cell>
          <cell r="AI753">
            <v>0</v>
          </cell>
          <cell r="AJ753">
            <v>0</v>
          </cell>
          <cell r="AK753">
            <v>0</v>
          </cell>
          <cell r="AL753">
            <v>0</v>
          </cell>
          <cell r="AM753">
            <v>0</v>
          </cell>
          <cell r="AN753">
            <v>0</v>
          </cell>
          <cell r="AO753">
            <v>0</v>
          </cell>
          <cell r="AP753">
            <v>50000</v>
          </cell>
          <cell r="AQ753">
            <v>0</v>
          </cell>
          <cell r="AR753">
            <v>50000</v>
          </cell>
        </row>
        <row r="754">
          <cell r="A754" t="str">
            <v>1818K10196前山　さやか</v>
          </cell>
          <cell r="B754" t="str">
            <v>前山　さやか</v>
          </cell>
          <cell r="C754" t="str">
            <v>2018年度</v>
          </cell>
          <cell r="D754" t="str">
            <v>（収入）学術研究助成基金助成金(科基)</v>
          </cell>
          <cell r="E754" t="str">
            <v>1818K10196</v>
          </cell>
          <cell r="F754" t="str">
            <v>（科基）新卒看護師のノンテクニカルスキルの構造化</v>
          </cell>
          <cell r="G754" t="str">
            <v>（科基）新卒看護師のノンテクニカルスキル</v>
          </cell>
          <cell r="H754" t="str">
            <v>科研費（基金）</v>
          </cell>
          <cell r="I754">
            <v>20180401</v>
          </cell>
          <cell r="J754">
            <v>20220331</v>
          </cell>
          <cell r="K754" t="str">
            <v>2018年度</v>
          </cell>
          <cell r="L754" t="str">
            <v>（支出）学術研究助成基金助成金(科基)</v>
          </cell>
          <cell r="M754" t="str">
            <v>直接経費</v>
          </cell>
          <cell r="N754" t="str">
            <v>科研費</v>
          </cell>
          <cell r="O754" t="str">
            <v>繰越有</v>
          </cell>
          <cell r="P754" t="str">
            <v>研）学術院（福浦）</v>
          </cell>
          <cell r="Q754" t="str">
            <v>前山　さやか</v>
          </cell>
          <cell r="R754" t="str">
            <v>看護学科</v>
          </cell>
          <cell r="S754" t="str">
            <v>助教</v>
          </cell>
          <cell r="W754">
            <v>20220331</v>
          </cell>
          <cell r="X754" t="str">
            <v>開始</v>
          </cell>
          <cell r="Y754" t="str">
            <v>虎谷　裕子</v>
          </cell>
          <cell r="Z754" t="str">
            <v>研究推進部（八景）（29-）</v>
          </cell>
          <cell r="AA754" t="str">
            <v>基盤研究(C)</v>
          </cell>
          <cell r="AB754" t="str">
            <v>18K10196</v>
          </cell>
          <cell r="AC754" t="str">
            <v>許可しない</v>
          </cell>
          <cell r="AD754" t="str">
            <v>許可しない</v>
          </cell>
          <cell r="AE754" t="str">
            <v>許可しない</v>
          </cell>
          <cell r="AF754" t="str">
            <v>直接費</v>
          </cell>
          <cell r="AG754">
            <v>10953918</v>
          </cell>
          <cell r="AH754" t="str">
            <v>研）前山　さやか（28-）</v>
          </cell>
          <cell r="AI754">
            <v>100</v>
          </cell>
          <cell r="AJ754">
            <v>0</v>
          </cell>
          <cell r="AK754">
            <v>0</v>
          </cell>
          <cell r="AL754">
            <v>0</v>
          </cell>
          <cell r="AM754">
            <v>0</v>
          </cell>
          <cell r="AN754">
            <v>0</v>
          </cell>
          <cell r="AO754">
            <v>900000</v>
          </cell>
          <cell r="AP754">
            <v>0</v>
          </cell>
          <cell r="AQ754">
            <v>80000</v>
          </cell>
          <cell r="AR754">
            <v>820000</v>
          </cell>
        </row>
        <row r="755">
          <cell r="A755" t="str">
            <v>1818K10239佐藤　みほ</v>
          </cell>
          <cell r="B755" t="str">
            <v>佐藤　みほ</v>
          </cell>
          <cell r="C755" t="str">
            <v>2018年度</v>
          </cell>
          <cell r="D755" t="str">
            <v>（収入）学術研究助成基金助成金(科基)</v>
          </cell>
          <cell r="E755" t="str">
            <v>1818K10239</v>
          </cell>
          <cell r="F755" t="str">
            <v>（科基）3D画像と3Dプリント技術を融合した実践的な解剖学知識を高める学習システムの開発</v>
          </cell>
          <cell r="G755" t="str">
            <v>（科基）3D画像と3Dプリント技術を融合</v>
          </cell>
          <cell r="H755" t="str">
            <v>科研費（基金）</v>
          </cell>
          <cell r="I755">
            <v>20180401</v>
          </cell>
          <cell r="J755">
            <v>20210331</v>
          </cell>
          <cell r="K755" t="str">
            <v>2018年度</v>
          </cell>
          <cell r="L755" t="str">
            <v>（支出）学術研究助成基金助成金(科基)</v>
          </cell>
          <cell r="M755" t="str">
            <v>直接経費</v>
          </cell>
          <cell r="N755" t="str">
            <v>科研費</v>
          </cell>
          <cell r="O755" t="str">
            <v>繰越有</v>
          </cell>
          <cell r="P755" t="str">
            <v>研）学術院（福浦）</v>
          </cell>
          <cell r="Q755" t="str">
            <v>佐藤　みほ</v>
          </cell>
          <cell r="R755" t="str">
            <v>看護学科</v>
          </cell>
          <cell r="S755" t="str">
            <v>准教授</v>
          </cell>
          <cell r="W755">
            <v>20210331</v>
          </cell>
          <cell r="X755" t="str">
            <v>開始</v>
          </cell>
          <cell r="Y755" t="str">
            <v>虎谷　裕子</v>
          </cell>
          <cell r="Z755" t="str">
            <v>研究推進部（八景）（29-）</v>
          </cell>
          <cell r="AA755" t="str">
            <v>基盤研究(C)</v>
          </cell>
          <cell r="AB755" t="str">
            <v>18K10239</v>
          </cell>
          <cell r="AC755" t="str">
            <v>許可しない</v>
          </cell>
          <cell r="AD755" t="str">
            <v>許可しない</v>
          </cell>
          <cell r="AE755" t="str">
            <v>許可しない</v>
          </cell>
          <cell r="AF755" t="str">
            <v>直接費</v>
          </cell>
          <cell r="AG755">
            <v>10953012</v>
          </cell>
          <cell r="AH755" t="str">
            <v>研）佐藤みほ（29-）</v>
          </cell>
          <cell r="AI755">
            <v>100</v>
          </cell>
          <cell r="AJ755">
            <v>0</v>
          </cell>
          <cell r="AK755">
            <v>0</v>
          </cell>
          <cell r="AL755">
            <v>0</v>
          </cell>
          <cell r="AM755">
            <v>0</v>
          </cell>
          <cell r="AN755">
            <v>0</v>
          </cell>
          <cell r="AO755">
            <v>1400000</v>
          </cell>
          <cell r="AP755">
            <v>0</v>
          </cell>
          <cell r="AQ755">
            <v>50000</v>
          </cell>
          <cell r="AR755">
            <v>1350000</v>
          </cell>
        </row>
        <row r="756">
          <cell r="A756" t="str">
            <v>1818K10351松下　年子</v>
          </cell>
          <cell r="B756" t="str">
            <v>松下　年子</v>
          </cell>
          <cell r="C756" t="str">
            <v>2018年度</v>
          </cell>
          <cell r="D756" t="str">
            <v>（収入）学術研究助成基金助成金(科基)</v>
          </cell>
          <cell r="E756" t="str">
            <v>1818K10351</v>
          </cell>
          <cell r="F756" t="str">
            <v>（科基）養護者による高齢者虐待共依存ケースへの対処法と看護職の共依存対応コンピテンシー</v>
          </cell>
          <cell r="G756" t="str">
            <v>（科基）養護者による高齢者虐待共依存ケー</v>
          </cell>
          <cell r="H756" t="str">
            <v>科研費（基金）</v>
          </cell>
          <cell r="I756">
            <v>20180401</v>
          </cell>
          <cell r="J756">
            <v>20210331</v>
          </cell>
          <cell r="K756" t="str">
            <v>2018年度</v>
          </cell>
          <cell r="L756" t="str">
            <v>（支出）学術研究助成基金助成金(科基)</v>
          </cell>
          <cell r="M756" t="str">
            <v>直接経費</v>
          </cell>
          <cell r="N756" t="str">
            <v>科研費</v>
          </cell>
          <cell r="O756" t="str">
            <v>繰越有</v>
          </cell>
          <cell r="P756" t="str">
            <v>研）学術院（福浦）</v>
          </cell>
          <cell r="Q756" t="str">
            <v>松下　年子</v>
          </cell>
          <cell r="R756" t="str">
            <v>看護学科</v>
          </cell>
          <cell r="S756" t="str">
            <v>教授</v>
          </cell>
          <cell r="W756">
            <v>20210331</v>
          </cell>
          <cell r="X756" t="str">
            <v>開始</v>
          </cell>
          <cell r="Y756" t="str">
            <v>虎谷　裕子</v>
          </cell>
          <cell r="Z756" t="str">
            <v>研究推進部（八景）（29-）</v>
          </cell>
          <cell r="AA756" t="str">
            <v>基盤研究(C)</v>
          </cell>
          <cell r="AB756" t="str">
            <v>18K10351</v>
          </cell>
          <cell r="AC756" t="str">
            <v>許可しない</v>
          </cell>
          <cell r="AD756" t="str">
            <v>許可しない</v>
          </cell>
          <cell r="AE756" t="str">
            <v>許可しない</v>
          </cell>
          <cell r="AF756" t="str">
            <v>直接費</v>
          </cell>
          <cell r="AG756">
            <v>10953057</v>
          </cell>
          <cell r="AH756" t="str">
            <v>研）松下　年子（24-）</v>
          </cell>
          <cell r="AI756">
            <v>100</v>
          </cell>
          <cell r="AJ756">
            <v>0</v>
          </cell>
          <cell r="AK756">
            <v>0</v>
          </cell>
          <cell r="AL756">
            <v>0</v>
          </cell>
          <cell r="AM756">
            <v>0</v>
          </cell>
          <cell r="AN756">
            <v>0</v>
          </cell>
          <cell r="AO756">
            <v>900000</v>
          </cell>
          <cell r="AP756">
            <v>0</v>
          </cell>
          <cell r="AQ756">
            <v>0</v>
          </cell>
          <cell r="AR756">
            <v>900000</v>
          </cell>
        </row>
        <row r="757">
          <cell r="A757" t="str">
            <v>1818K10430叶谷　由佳</v>
          </cell>
          <cell r="B757" t="str">
            <v>叶谷　由佳</v>
          </cell>
          <cell r="C757" t="str">
            <v>2018年度</v>
          </cell>
          <cell r="D757" t="str">
            <v>（収入）学術研究助成基金助成金(科基)</v>
          </cell>
          <cell r="E757" t="str">
            <v>1818K10430</v>
          </cell>
          <cell r="F757" t="str">
            <v>（科基・分）子ども期の災害経験後の心的外傷後成長（PTG）につながる要因の二国間比較</v>
          </cell>
          <cell r="G757" t="str">
            <v>（科基・分）子ども期の災害経験後の心的外</v>
          </cell>
          <cell r="H757" t="str">
            <v>科研費（基金）</v>
          </cell>
          <cell r="I757">
            <v>20180401</v>
          </cell>
          <cell r="J757">
            <v>20210331</v>
          </cell>
          <cell r="K757" t="str">
            <v>2018年度</v>
          </cell>
          <cell r="L757" t="str">
            <v>（支出）学術研究助成基金助成金(科基)</v>
          </cell>
          <cell r="M757" t="str">
            <v>直接経費</v>
          </cell>
          <cell r="N757" t="str">
            <v>科研費</v>
          </cell>
          <cell r="O757" t="str">
            <v>繰越有</v>
          </cell>
          <cell r="P757" t="str">
            <v>研）学術院（福浦）</v>
          </cell>
          <cell r="Q757" t="str">
            <v>叶谷　由佳</v>
          </cell>
          <cell r="R757" t="str">
            <v>看護学科</v>
          </cell>
          <cell r="S757" t="str">
            <v>教授</v>
          </cell>
          <cell r="W757">
            <v>20210331</v>
          </cell>
          <cell r="X757" t="str">
            <v>開始</v>
          </cell>
          <cell r="Y757" t="str">
            <v>虎谷　裕子</v>
          </cell>
          <cell r="Z757" t="str">
            <v>研究推進部（八景）（29-）</v>
          </cell>
          <cell r="AA757" t="str">
            <v>基盤研究(C) ※研究代表者転出（熊本大学 2018.8.1→長崎大学 2018.9.1）</v>
          </cell>
          <cell r="AB757" t="str">
            <v>18K10430</v>
          </cell>
          <cell r="AC757" t="str">
            <v>許可しない</v>
          </cell>
          <cell r="AD757" t="str">
            <v>許可しない</v>
          </cell>
          <cell r="AE757" t="str">
            <v>許可しない</v>
          </cell>
          <cell r="AF757" t="str">
            <v>直接費</v>
          </cell>
          <cell r="AG757">
            <v>10953059</v>
          </cell>
          <cell r="AH757" t="str">
            <v>研）叶谷　由佳（24-）</v>
          </cell>
          <cell r="AI757">
            <v>0</v>
          </cell>
          <cell r="AJ757">
            <v>0</v>
          </cell>
          <cell r="AK757">
            <v>0</v>
          </cell>
          <cell r="AL757">
            <v>0</v>
          </cell>
          <cell r="AM757">
            <v>0</v>
          </cell>
          <cell r="AN757">
            <v>0</v>
          </cell>
          <cell r="AO757">
            <v>0</v>
          </cell>
          <cell r="AP757">
            <v>10000</v>
          </cell>
          <cell r="AQ757">
            <v>0</v>
          </cell>
          <cell r="AR757">
            <v>10000</v>
          </cell>
        </row>
        <row r="758">
          <cell r="A758" t="str">
            <v>1818K10430柏木　聖代</v>
          </cell>
          <cell r="B758" t="str">
            <v>柏木　聖代</v>
          </cell>
          <cell r="C758" t="str">
            <v>2018年度</v>
          </cell>
          <cell r="D758" t="str">
            <v>（収入）学術研究助成基金助成金(科基)</v>
          </cell>
          <cell r="E758" t="str">
            <v>1818K10430</v>
          </cell>
          <cell r="F758" t="str">
            <v>（科基・分）子ども期の災害経験後の心的外傷後成長（PTG）につながる要因の二国間比較</v>
          </cell>
          <cell r="G758" t="str">
            <v>（科基・分）子ども期の災害経験後の心的外</v>
          </cell>
          <cell r="H758" t="str">
            <v>科研費（基金）</v>
          </cell>
          <cell r="I758">
            <v>20180401</v>
          </cell>
          <cell r="J758">
            <v>20210331</v>
          </cell>
          <cell r="K758" t="str">
            <v>2018年度</v>
          </cell>
          <cell r="L758" t="str">
            <v>（支出）学術研究助成基金助成金(科基)</v>
          </cell>
          <cell r="M758" t="str">
            <v>直接経費</v>
          </cell>
          <cell r="N758" t="str">
            <v>科研費</v>
          </cell>
          <cell r="O758" t="str">
            <v>繰越有</v>
          </cell>
          <cell r="P758" t="str">
            <v>研）学術院（福浦）</v>
          </cell>
          <cell r="Q758" t="str">
            <v>叶谷　由佳</v>
          </cell>
          <cell r="R758" t="str">
            <v>看護学科</v>
          </cell>
          <cell r="S758" t="str">
            <v>教授</v>
          </cell>
          <cell r="W758">
            <v>20210331</v>
          </cell>
          <cell r="X758" t="str">
            <v>開始</v>
          </cell>
          <cell r="Y758" t="str">
            <v>虎谷　裕子</v>
          </cell>
          <cell r="Z758" t="str">
            <v>研究推進部（八景）（29-）</v>
          </cell>
          <cell r="AA758" t="str">
            <v>基盤研究(C) ※研究代表者転出（熊本大学 2018.8.1→長崎大学 2018.9.1）</v>
          </cell>
          <cell r="AB758" t="str">
            <v>18K10430</v>
          </cell>
          <cell r="AC758" t="str">
            <v>許可しない</v>
          </cell>
          <cell r="AD758" t="str">
            <v>許可しない</v>
          </cell>
          <cell r="AE758" t="str">
            <v>許可しない</v>
          </cell>
          <cell r="AF758" t="str">
            <v>直接費</v>
          </cell>
          <cell r="AG758">
            <v>10953062</v>
          </cell>
          <cell r="AH758" t="str">
            <v>研）柏木　聖代（25-）</v>
          </cell>
          <cell r="AI758">
            <v>0</v>
          </cell>
          <cell r="AJ758">
            <v>0</v>
          </cell>
          <cell r="AK758">
            <v>0</v>
          </cell>
          <cell r="AL758">
            <v>0</v>
          </cell>
          <cell r="AM758">
            <v>0</v>
          </cell>
          <cell r="AN758">
            <v>0</v>
          </cell>
          <cell r="AO758">
            <v>0</v>
          </cell>
          <cell r="AP758">
            <v>10000</v>
          </cell>
          <cell r="AQ758">
            <v>10000</v>
          </cell>
          <cell r="AR758">
            <v>0</v>
          </cell>
        </row>
        <row r="759">
          <cell r="A759" t="str">
            <v>1818K10430本多　由起子</v>
          </cell>
          <cell r="B759" t="str">
            <v>本多　由起子</v>
          </cell>
          <cell r="C759" t="str">
            <v>2018年度</v>
          </cell>
          <cell r="D759" t="str">
            <v>（収入）学術研究助成基金助成金(科基)</v>
          </cell>
          <cell r="E759" t="str">
            <v>1818K10430</v>
          </cell>
          <cell r="F759" t="str">
            <v>（科基・分）子ども期の災害経験後の心的外傷後成長（PTG）につながる要因の二国間比較</v>
          </cell>
          <cell r="G759" t="str">
            <v>（科基・分）子ども期の災害経験後の心的外</v>
          </cell>
          <cell r="H759" t="str">
            <v>科研費（基金）</v>
          </cell>
          <cell r="I759">
            <v>20180401</v>
          </cell>
          <cell r="J759">
            <v>20210331</v>
          </cell>
          <cell r="K759" t="str">
            <v>2018年度</v>
          </cell>
          <cell r="L759" t="str">
            <v>（支出）学術研究助成基金助成金(科基)</v>
          </cell>
          <cell r="M759" t="str">
            <v>直接経費</v>
          </cell>
          <cell r="N759" t="str">
            <v>科研費</v>
          </cell>
          <cell r="O759" t="str">
            <v>繰越有</v>
          </cell>
          <cell r="P759" t="str">
            <v>研）学術院（福浦）</v>
          </cell>
          <cell r="Q759" t="str">
            <v>叶谷　由佳</v>
          </cell>
          <cell r="R759" t="str">
            <v>看護学科</v>
          </cell>
          <cell r="S759" t="str">
            <v>教授</v>
          </cell>
          <cell r="W759">
            <v>20210331</v>
          </cell>
          <cell r="X759" t="str">
            <v>開始</v>
          </cell>
          <cell r="Y759" t="str">
            <v>虎谷　裕子</v>
          </cell>
          <cell r="Z759" t="str">
            <v>研究推進部（八景）（29-）</v>
          </cell>
          <cell r="AA759" t="str">
            <v>基盤研究(C) ※研究代表者転出（熊本大学 2018.8.1→長崎大学 2018.9.1）</v>
          </cell>
          <cell r="AB759" t="str">
            <v>18K10430</v>
          </cell>
          <cell r="AC759" t="str">
            <v>許可しない</v>
          </cell>
          <cell r="AD759" t="str">
            <v>許可しない</v>
          </cell>
          <cell r="AE759" t="str">
            <v>許可しない</v>
          </cell>
          <cell r="AF759" t="str">
            <v>直接費</v>
          </cell>
          <cell r="AG759">
            <v>11302023</v>
          </cell>
          <cell r="AH759" t="str">
            <v>客）本多　由起子（29-）</v>
          </cell>
          <cell r="AI759">
            <v>100</v>
          </cell>
          <cell r="AJ759">
            <v>0</v>
          </cell>
          <cell r="AK759">
            <v>0</v>
          </cell>
          <cell r="AL759">
            <v>0</v>
          </cell>
          <cell r="AM759">
            <v>0</v>
          </cell>
          <cell r="AN759">
            <v>0</v>
          </cell>
          <cell r="AO759">
            <v>1600000</v>
          </cell>
          <cell r="AP759">
            <v>0</v>
          </cell>
          <cell r="AQ759">
            <v>1183367</v>
          </cell>
          <cell r="AR759">
            <v>416633</v>
          </cell>
        </row>
        <row r="760">
          <cell r="A760" t="str">
            <v>1818K10657三輪　律江</v>
          </cell>
          <cell r="B760" t="str">
            <v>三輪　律江</v>
          </cell>
          <cell r="C760" t="str">
            <v>2018年度</v>
          </cell>
          <cell r="D760" t="str">
            <v>（収入）学術研究助成基金助成金(科基)</v>
          </cell>
          <cell r="E760" t="str">
            <v>1818K10657</v>
          </cell>
          <cell r="F760" t="str">
            <v>（科基・分）地域高齢者の互助共助育成のための家庭外共食プログラムの開発と介入検証</v>
          </cell>
          <cell r="G760" t="str">
            <v>（科基・分）地域高齢者の互助共助育成のた</v>
          </cell>
          <cell r="H760" t="str">
            <v>科研費（基金）</v>
          </cell>
          <cell r="I760">
            <v>20180401</v>
          </cell>
          <cell r="J760">
            <v>20230331</v>
          </cell>
          <cell r="K760" t="str">
            <v>2018年度</v>
          </cell>
          <cell r="L760" t="str">
            <v>（支出）学術研究助成基金助成金(科基)</v>
          </cell>
          <cell r="M760" t="str">
            <v>直接経費</v>
          </cell>
          <cell r="N760" t="str">
            <v>科研費</v>
          </cell>
          <cell r="O760" t="str">
            <v>繰越有</v>
          </cell>
          <cell r="P760" t="str">
            <v>研）学術院</v>
          </cell>
          <cell r="Q760" t="str">
            <v>三輪　律江</v>
          </cell>
          <cell r="R760" t="str">
            <v>八景キャンパス</v>
          </cell>
          <cell r="S760" t="str">
            <v>准教授</v>
          </cell>
          <cell r="W760">
            <v>20230331</v>
          </cell>
          <cell r="X760" t="str">
            <v>開始</v>
          </cell>
          <cell r="Y760" t="str">
            <v>虎谷　裕子</v>
          </cell>
          <cell r="Z760" t="str">
            <v>研究推進部（八景）（29-）</v>
          </cell>
          <cell r="AA760" t="str">
            <v>基盤研究(C) 分担金（東京医療保健大学）</v>
          </cell>
          <cell r="AB760" t="str">
            <v>18K10657</v>
          </cell>
          <cell r="AC760" t="str">
            <v>許可しない</v>
          </cell>
          <cell r="AD760" t="str">
            <v>許可しない</v>
          </cell>
          <cell r="AE760" t="str">
            <v>許可しない</v>
          </cell>
          <cell r="AF760" t="str">
            <v>直接費</v>
          </cell>
          <cell r="AG760">
            <v>10901262</v>
          </cell>
          <cell r="AH760" t="str">
            <v>研）三輪　律江（23-）</v>
          </cell>
          <cell r="AI760">
            <v>100</v>
          </cell>
          <cell r="AJ760">
            <v>0</v>
          </cell>
          <cell r="AK760">
            <v>0</v>
          </cell>
          <cell r="AL760">
            <v>0</v>
          </cell>
          <cell r="AM760">
            <v>0</v>
          </cell>
          <cell r="AN760">
            <v>0</v>
          </cell>
          <cell r="AO760">
            <v>200000</v>
          </cell>
          <cell r="AP760">
            <v>0</v>
          </cell>
          <cell r="AQ760">
            <v>0</v>
          </cell>
          <cell r="AR760">
            <v>200000</v>
          </cell>
        </row>
        <row r="761">
          <cell r="A761" t="str">
            <v>1818K10717菊地　尚久</v>
          </cell>
          <cell r="B761" t="str">
            <v>菊地　尚久</v>
          </cell>
          <cell r="C761" t="str">
            <v>2018年度</v>
          </cell>
          <cell r="D761" t="str">
            <v>（収入）学術研究助成基金助成金(科基)</v>
          </cell>
          <cell r="E761" t="str">
            <v>1818K10717</v>
          </cell>
          <cell r="F761" t="str">
            <v>（科基）慢性期脊髄損傷に対する痙縮と反復経頭蓋磁気刺激治療を用いた機能回復の多施設間検討</v>
          </cell>
          <cell r="G761" t="str">
            <v>（科基）慢性期脊髄損傷に対する痙縮と反復</v>
          </cell>
          <cell r="H761" t="str">
            <v>科研費（基金）</v>
          </cell>
          <cell r="I761">
            <v>20180401</v>
          </cell>
          <cell r="J761">
            <v>20210331</v>
          </cell>
          <cell r="K761" t="str">
            <v>2018年度</v>
          </cell>
          <cell r="L761" t="str">
            <v>（支出）学術研究助成基金助成金(科基)</v>
          </cell>
          <cell r="M761" t="str">
            <v>直接経費</v>
          </cell>
          <cell r="N761" t="str">
            <v>科研費</v>
          </cell>
          <cell r="O761" t="str">
            <v>繰越有</v>
          </cell>
          <cell r="P761" t="str">
            <v>客)客員教員等(医学・病院等）</v>
          </cell>
          <cell r="Q761" t="str">
            <v>菊地　尚久</v>
          </cell>
          <cell r="R761" t="str">
            <v>医学研究科</v>
          </cell>
          <cell r="S761" t="str">
            <v>客員准教授</v>
          </cell>
          <cell r="W761">
            <v>20210331</v>
          </cell>
          <cell r="X761" t="str">
            <v>開始</v>
          </cell>
          <cell r="Y761" t="str">
            <v>虎谷　裕子</v>
          </cell>
          <cell r="Z761" t="str">
            <v>研究推進部（八景）（29-）</v>
          </cell>
          <cell r="AA761" t="str">
            <v>基盤研究(C)</v>
          </cell>
          <cell r="AB761" t="str">
            <v>18K10717</v>
          </cell>
          <cell r="AC761" t="str">
            <v>許可しない</v>
          </cell>
          <cell r="AD761" t="str">
            <v>許可しない</v>
          </cell>
          <cell r="AE761" t="str">
            <v>許可しない</v>
          </cell>
          <cell r="AF761" t="str">
            <v>直接費</v>
          </cell>
          <cell r="AG761">
            <v>11351096</v>
          </cell>
          <cell r="AH761" t="str">
            <v>客）菊地　尚久（29-）</v>
          </cell>
          <cell r="AI761">
            <v>100</v>
          </cell>
          <cell r="AJ761">
            <v>0</v>
          </cell>
          <cell r="AK761">
            <v>0</v>
          </cell>
          <cell r="AL761">
            <v>0</v>
          </cell>
          <cell r="AM761">
            <v>0</v>
          </cell>
          <cell r="AN761">
            <v>0</v>
          </cell>
          <cell r="AO761">
            <v>1100000</v>
          </cell>
          <cell r="AP761">
            <v>0</v>
          </cell>
          <cell r="AQ761">
            <v>0</v>
          </cell>
          <cell r="AR761">
            <v>1100000</v>
          </cell>
        </row>
        <row r="762">
          <cell r="A762" t="str">
            <v>1818K11169清見　礼</v>
          </cell>
          <cell r="B762" t="str">
            <v>清見　礼</v>
          </cell>
          <cell r="C762" t="str">
            <v>2018年度</v>
          </cell>
          <cell r="D762" t="str">
            <v>（収入）学術研究助成基金助成金(科基)</v>
          </cell>
          <cell r="E762" t="str">
            <v>1818K11169</v>
          </cell>
          <cell r="F762" t="str">
            <v>（科基）固定パラメータ困難問題に対する汎用解法の研究</v>
          </cell>
          <cell r="G762" t="str">
            <v>（科基）固定パラメータ困難問題に対する汎</v>
          </cell>
          <cell r="H762" t="str">
            <v>科研費（基金）</v>
          </cell>
          <cell r="I762">
            <v>20180401</v>
          </cell>
          <cell r="J762">
            <v>20220331</v>
          </cell>
          <cell r="K762" t="str">
            <v>2018年度</v>
          </cell>
          <cell r="L762" t="str">
            <v>（支出）学術研究助成基金助成金(科基)</v>
          </cell>
          <cell r="M762" t="str">
            <v>直接経費</v>
          </cell>
          <cell r="N762" t="str">
            <v>科研費</v>
          </cell>
          <cell r="O762" t="str">
            <v>繰越有</v>
          </cell>
          <cell r="P762" t="str">
            <v>研）学術院</v>
          </cell>
          <cell r="Q762" t="str">
            <v>清見　礼</v>
          </cell>
          <cell r="R762" t="str">
            <v>八景キャンパス</v>
          </cell>
          <cell r="S762" t="str">
            <v>准教授</v>
          </cell>
          <cell r="W762">
            <v>20220331</v>
          </cell>
          <cell r="X762" t="str">
            <v>開始</v>
          </cell>
          <cell r="Y762" t="str">
            <v>虎谷　裕子</v>
          </cell>
          <cell r="Z762" t="str">
            <v>研究推進部（八景）（29-）</v>
          </cell>
          <cell r="AA762" t="str">
            <v>基盤研究(C)</v>
          </cell>
          <cell r="AB762" t="str">
            <v>18K11169</v>
          </cell>
          <cell r="AC762" t="str">
            <v>許可しない</v>
          </cell>
          <cell r="AD762" t="str">
            <v>許可しない</v>
          </cell>
          <cell r="AE762" t="str">
            <v>許可しない</v>
          </cell>
          <cell r="AF762" t="str">
            <v>直接費</v>
          </cell>
          <cell r="AG762">
            <v>10902007</v>
          </cell>
          <cell r="AH762" t="str">
            <v>研）清見　礼（30-）</v>
          </cell>
          <cell r="AI762">
            <v>100</v>
          </cell>
          <cell r="AJ762">
            <v>0</v>
          </cell>
          <cell r="AK762">
            <v>0</v>
          </cell>
          <cell r="AL762">
            <v>0</v>
          </cell>
          <cell r="AM762">
            <v>0</v>
          </cell>
          <cell r="AN762">
            <v>0</v>
          </cell>
          <cell r="AO762">
            <v>900000</v>
          </cell>
          <cell r="AP762">
            <v>0</v>
          </cell>
          <cell r="AQ762">
            <v>500000</v>
          </cell>
          <cell r="AR762">
            <v>400000</v>
          </cell>
        </row>
        <row r="763">
          <cell r="A763" t="str">
            <v>1818K11195山本　紘司</v>
          </cell>
          <cell r="B763" t="str">
            <v>山本　紘司</v>
          </cell>
          <cell r="C763" t="str">
            <v>2018年度</v>
          </cell>
          <cell r="D763" t="str">
            <v>（収入）学術研究助成基金助成金(科基)</v>
          </cell>
          <cell r="E763" t="str">
            <v>1818K11195</v>
          </cell>
          <cell r="F763" t="str">
            <v>（科基）小標本臨床試験におけるカテゴリカル変数に対する正確検定の開発</v>
          </cell>
          <cell r="G763" t="str">
            <v>（科基）小標本臨床試験におけるカテゴ</v>
          </cell>
          <cell r="H763" t="str">
            <v>科研費（基金）</v>
          </cell>
          <cell r="I763">
            <v>20181001</v>
          </cell>
          <cell r="J763">
            <v>20210331</v>
          </cell>
          <cell r="K763" t="str">
            <v>2018年度</v>
          </cell>
          <cell r="L763" t="str">
            <v>（支出）学術研究助成基金助成金(科基)</v>
          </cell>
          <cell r="M763" t="str">
            <v>直接経費</v>
          </cell>
          <cell r="N763" t="str">
            <v>科研費</v>
          </cell>
          <cell r="O763" t="str">
            <v>繰越有</v>
          </cell>
          <cell r="P763" t="str">
            <v>研）学術院（福浦）</v>
          </cell>
          <cell r="Q763" t="str">
            <v>山本　紘司</v>
          </cell>
          <cell r="R763" t="str">
            <v>医学研究科</v>
          </cell>
          <cell r="S763" t="str">
            <v>准教授</v>
          </cell>
          <cell r="W763">
            <v>20210331</v>
          </cell>
          <cell r="X763" t="str">
            <v>開始</v>
          </cell>
          <cell r="Y763" t="str">
            <v>虎谷　裕子</v>
          </cell>
          <cell r="Z763" t="str">
            <v>研究推進部（八景）（29-）</v>
          </cell>
          <cell r="AA763" t="str">
            <v>基盤研究(C) 転入（大阪市立大学 2018.10.1）</v>
          </cell>
          <cell r="AB763" t="str">
            <v>18K11195</v>
          </cell>
          <cell r="AC763" t="str">
            <v>許可しない</v>
          </cell>
          <cell r="AD763" t="str">
            <v>許可しない</v>
          </cell>
          <cell r="AE763" t="str">
            <v>許可しない</v>
          </cell>
          <cell r="AF763" t="str">
            <v>直接費</v>
          </cell>
          <cell r="AG763">
            <v>10952015</v>
          </cell>
          <cell r="AH763" t="str">
            <v>研）山本　絋司（30-）</v>
          </cell>
          <cell r="AI763">
            <v>100</v>
          </cell>
          <cell r="AJ763">
            <v>0</v>
          </cell>
          <cell r="AK763">
            <v>0</v>
          </cell>
          <cell r="AL763">
            <v>0</v>
          </cell>
          <cell r="AM763">
            <v>0</v>
          </cell>
          <cell r="AN763">
            <v>0</v>
          </cell>
          <cell r="AO763">
            <v>836928</v>
          </cell>
          <cell r="AP763">
            <v>0</v>
          </cell>
          <cell r="AQ763">
            <v>0</v>
          </cell>
          <cell r="AR763">
            <v>836928</v>
          </cell>
        </row>
        <row r="764">
          <cell r="A764" t="str">
            <v>1818K11319船越　健悟</v>
          </cell>
          <cell r="B764" t="str">
            <v>船越　健悟</v>
          </cell>
          <cell r="C764" t="str">
            <v>2018年度</v>
          </cell>
          <cell r="D764" t="str">
            <v>（収入）学術研究助成基金助成金(科基)</v>
          </cell>
          <cell r="E764" t="str">
            <v>1818K11319</v>
          </cell>
          <cell r="F764" t="str">
            <v>（科基）PET/CT/MRIによるがん自動診断システムと陽性判定データベースの構築</v>
          </cell>
          <cell r="G764" t="str">
            <v>（科基）PET/CT/MRIによるがん自</v>
          </cell>
          <cell r="H764" t="str">
            <v>科研費（基金）</v>
          </cell>
          <cell r="I764">
            <v>20180401</v>
          </cell>
          <cell r="J764">
            <v>20210331</v>
          </cell>
          <cell r="K764" t="str">
            <v>2018年度</v>
          </cell>
          <cell r="L764" t="str">
            <v>（支出）学術研究助成基金助成金(科基)</v>
          </cell>
          <cell r="M764" t="str">
            <v>直接経費</v>
          </cell>
          <cell r="N764" t="str">
            <v>科研費</v>
          </cell>
          <cell r="O764" t="str">
            <v>繰越有</v>
          </cell>
          <cell r="P764" t="str">
            <v>客)客員教員等(医学・病院等）</v>
          </cell>
          <cell r="Q764" t="str">
            <v>有澤　博</v>
          </cell>
          <cell r="R764" t="str">
            <v>医学研究科</v>
          </cell>
          <cell r="S764" t="str">
            <v>客員教授</v>
          </cell>
          <cell r="W764">
            <v>20210331</v>
          </cell>
          <cell r="X764" t="str">
            <v>開始</v>
          </cell>
          <cell r="Y764" t="str">
            <v>虎谷　裕子</v>
          </cell>
          <cell r="Z764" t="str">
            <v>研究推進部（八景）（29-）</v>
          </cell>
          <cell r="AA764" t="str">
            <v>基盤研究(C)</v>
          </cell>
          <cell r="AB764" t="str">
            <v>18K11319</v>
          </cell>
          <cell r="AC764" t="str">
            <v>許可しない</v>
          </cell>
          <cell r="AD764" t="str">
            <v>許可しない</v>
          </cell>
          <cell r="AE764" t="str">
            <v>許可しない</v>
          </cell>
          <cell r="AF764" t="str">
            <v>直接費</v>
          </cell>
          <cell r="AG764">
            <v>10952258</v>
          </cell>
          <cell r="AH764" t="str">
            <v>研）船越　健悟(19-)</v>
          </cell>
          <cell r="AI764">
            <v>0</v>
          </cell>
          <cell r="AJ764">
            <v>0</v>
          </cell>
          <cell r="AK764">
            <v>0</v>
          </cell>
          <cell r="AL764">
            <v>0</v>
          </cell>
          <cell r="AM764">
            <v>0</v>
          </cell>
          <cell r="AN764">
            <v>0</v>
          </cell>
          <cell r="AO764">
            <v>0</v>
          </cell>
          <cell r="AP764">
            <v>100000</v>
          </cell>
          <cell r="AQ764">
            <v>0</v>
          </cell>
          <cell r="AR764">
            <v>100000</v>
          </cell>
        </row>
        <row r="765">
          <cell r="A765" t="str">
            <v>1818K11319有澤　博</v>
          </cell>
          <cell r="B765" t="str">
            <v>有澤　博</v>
          </cell>
          <cell r="C765" t="str">
            <v>2018年度</v>
          </cell>
          <cell r="D765" t="str">
            <v>（収入）学術研究助成基金助成金(科基)</v>
          </cell>
          <cell r="E765" t="str">
            <v>1818K11319</v>
          </cell>
          <cell r="F765" t="str">
            <v>（科基）PET/CT/MRIによるがん自動診断システムと陽性判定データベースの構築</v>
          </cell>
          <cell r="G765" t="str">
            <v>（科基）PET/CT/MRIによるがん自</v>
          </cell>
          <cell r="H765" t="str">
            <v>科研費（基金）</v>
          </cell>
          <cell r="I765">
            <v>20180401</v>
          </cell>
          <cell r="J765">
            <v>20210331</v>
          </cell>
          <cell r="K765" t="str">
            <v>2018年度</v>
          </cell>
          <cell r="L765" t="str">
            <v>（支出）学術研究助成基金助成金(科基)</v>
          </cell>
          <cell r="M765" t="str">
            <v>直接経費</v>
          </cell>
          <cell r="N765" t="str">
            <v>科研費</v>
          </cell>
          <cell r="O765" t="str">
            <v>繰越有</v>
          </cell>
          <cell r="P765" t="str">
            <v>客)客員教員等(医学・病院等）</v>
          </cell>
          <cell r="Q765" t="str">
            <v>有澤　博</v>
          </cell>
          <cell r="R765" t="str">
            <v>医学研究科</v>
          </cell>
          <cell r="S765" t="str">
            <v>客員教授</v>
          </cell>
          <cell r="W765">
            <v>20210331</v>
          </cell>
          <cell r="X765" t="str">
            <v>開始</v>
          </cell>
          <cell r="Y765" t="str">
            <v>虎谷　裕子</v>
          </cell>
          <cell r="Z765" t="str">
            <v>研究推進部（八景）（29-）</v>
          </cell>
          <cell r="AA765" t="str">
            <v>基盤研究(C)</v>
          </cell>
          <cell r="AB765" t="str">
            <v>18K11319</v>
          </cell>
          <cell r="AC765" t="str">
            <v>許可しない</v>
          </cell>
          <cell r="AD765" t="str">
            <v>許可しない</v>
          </cell>
          <cell r="AE765" t="str">
            <v>許可しない</v>
          </cell>
          <cell r="AF765" t="str">
            <v>直接費</v>
          </cell>
          <cell r="AG765">
            <v>11351176</v>
          </cell>
          <cell r="AH765" t="str">
            <v>客）有澤　博（26-）</v>
          </cell>
          <cell r="AI765">
            <v>100</v>
          </cell>
          <cell r="AJ765">
            <v>0</v>
          </cell>
          <cell r="AK765">
            <v>0</v>
          </cell>
          <cell r="AL765">
            <v>0</v>
          </cell>
          <cell r="AM765">
            <v>0</v>
          </cell>
          <cell r="AN765">
            <v>0</v>
          </cell>
          <cell r="AO765">
            <v>1100000</v>
          </cell>
          <cell r="AP765">
            <v>0</v>
          </cell>
          <cell r="AQ765">
            <v>100000</v>
          </cell>
          <cell r="AR765">
            <v>1000000</v>
          </cell>
        </row>
        <row r="766">
          <cell r="A766" t="str">
            <v>1818K12893黒木　淳</v>
          </cell>
          <cell r="B766" t="str">
            <v>黒木　淳</v>
          </cell>
          <cell r="C766" t="str">
            <v>2018年度</v>
          </cell>
          <cell r="D766" t="str">
            <v>（収入）学術研究助成基金助成金(科基)</v>
          </cell>
          <cell r="E766" t="str">
            <v>1818K12893</v>
          </cell>
          <cell r="F766" t="str">
            <v>（科基）予算設定者による公会計情報の活用：質問紙実験と実証分析の混合研究</v>
          </cell>
          <cell r="G766" t="str">
            <v>（科基）予算設定者による公会計情報の活用</v>
          </cell>
          <cell r="H766" t="str">
            <v>科研費（基金）</v>
          </cell>
          <cell r="I766">
            <v>20180401</v>
          </cell>
          <cell r="J766">
            <v>20210331</v>
          </cell>
          <cell r="K766" t="str">
            <v>2018年度</v>
          </cell>
          <cell r="L766" t="str">
            <v>（支出）学術研究助成基金助成金(科基)</v>
          </cell>
          <cell r="M766" t="str">
            <v>直接経費</v>
          </cell>
          <cell r="N766" t="str">
            <v>科研費</v>
          </cell>
          <cell r="O766" t="str">
            <v>繰越有</v>
          </cell>
          <cell r="P766" t="str">
            <v>研）学術院</v>
          </cell>
          <cell r="Q766" t="str">
            <v>黒木　淳</v>
          </cell>
          <cell r="R766" t="str">
            <v>八景キャンパス</v>
          </cell>
          <cell r="S766" t="str">
            <v>准教授</v>
          </cell>
          <cell r="W766">
            <v>20210331</v>
          </cell>
          <cell r="X766" t="str">
            <v>開始</v>
          </cell>
          <cell r="Y766" t="str">
            <v>虎谷　裕子</v>
          </cell>
          <cell r="Z766" t="str">
            <v>研究推進部（八景）（29-）</v>
          </cell>
          <cell r="AA766" t="str">
            <v>若手研究</v>
          </cell>
          <cell r="AB766" t="str">
            <v>18K12893</v>
          </cell>
          <cell r="AC766" t="str">
            <v>許可しない</v>
          </cell>
          <cell r="AD766" t="str">
            <v>許可しない</v>
          </cell>
          <cell r="AE766" t="str">
            <v>許可しない</v>
          </cell>
          <cell r="AF766" t="str">
            <v>直接費</v>
          </cell>
          <cell r="AG766">
            <v>10901311</v>
          </cell>
          <cell r="AH766" t="str">
            <v>研）黒木　淳（27-）</v>
          </cell>
          <cell r="AI766">
            <v>100</v>
          </cell>
          <cell r="AJ766">
            <v>0</v>
          </cell>
          <cell r="AK766">
            <v>0</v>
          </cell>
          <cell r="AL766">
            <v>0</v>
          </cell>
          <cell r="AM766">
            <v>0</v>
          </cell>
          <cell r="AN766">
            <v>0</v>
          </cell>
          <cell r="AO766">
            <v>1100000</v>
          </cell>
          <cell r="AP766">
            <v>0</v>
          </cell>
          <cell r="AQ766">
            <v>0</v>
          </cell>
          <cell r="AR766">
            <v>1100000</v>
          </cell>
        </row>
        <row r="767">
          <cell r="A767" t="str">
            <v>1818K14734吉田　英樹</v>
          </cell>
          <cell r="B767" t="str">
            <v>吉田　英樹</v>
          </cell>
          <cell r="C767" t="str">
            <v>2018年度</v>
          </cell>
          <cell r="D767" t="str">
            <v>（収入）学術研究助成基金助成金(科基)</v>
          </cell>
          <cell r="E767" t="str">
            <v>1818K14734</v>
          </cell>
          <cell r="F767" t="str">
            <v>（科基）CAPTURE法による植物の成長制御に関わる転写制御機構の解析</v>
          </cell>
          <cell r="G767" t="str">
            <v>（科基）CAPTURE法による植物の成長</v>
          </cell>
          <cell r="H767" t="str">
            <v>科研費（基金）</v>
          </cell>
          <cell r="I767">
            <v>20180401</v>
          </cell>
          <cell r="J767">
            <v>20200331</v>
          </cell>
          <cell r="K767" t="str">
            <v>2018年度</v>
          </cell>
          <cell r="L767" t="str">
            <v>（支出）学術研究助成基金助成金(科基)</v>
          </cell>
          <cell r="M767" t="str">
            <v>直接経費</v>
          </cell>
          <cell r="N767" t="str">
            <v>科研費</v>
          </cell>
          <cell r="O767" t="str">
            <v>繰越有</v>
          </cell>
          <cell r="P767" t="str">
            <v>客）客員教員等</v>
          </cell>
          <cell r="Q767" t="str">
            <v>吉田　英樹</v>
          </cell>
          <cell r="R767" t="str">
            <v>舞岡キャンパス</v>
          </cell>
          <cell r="S767" t="str">
            <v>特別研究員（PD）</v>
          </cell>
          <cell r="W767">
            <v>20200331</v>
          </cell>
          <cell r="X767" t="str">
            <v>開始</v>
          </cell>
          <cell r="Y767" t="str">
            <v>虎谷　裕子</v>
          </cell>
          <cell r="Z767" t="str">
            <v>研究推進部（八景）（29-）</v>
          </cell>
          <cell r="AA767" t="str">
            <v>若手研究</v>
          </cell>
          <cell r="AB767" t="str">
            <v>18K14734</v>
          </cell>
          <cell r="AC767" t="str">
            <v>許可しない</v>
          </cell>
          <cell r="AD767" t="str">
            <v>許可しない</v>
          </cell>
          <cell r="AE767" t="str">
            <v>許可しない</v>
          </cell>
          <cell r="AF767" t="str">
            <v>直接費</v>
          </cell>
          <cell r="AG767">
            <v>11302022</v>
          </cell>
          <cell r="AH767" t="str">
            <v>客）吉田　英樹（29-）</v>
          </cell>
          <cell r="AI767">
            <v>100</v>
          </cell>
          <cell r="AJ767">
            <v>0</v>
          </cell>
          <cell r="AK767">
            <v>0</v>
          </cell>
          <cell r="AL767">
            <v>0</v>
          </cell>
          <cell r="AM767">
            <v>0</v>
          </cell>
          <cell r="AN767">
            <v>0</v>
          </cell>
          <cell r="AO767">
            <v>1600000</v>
          </cell>
          <cell r="AP767">
            <v>0</v>
          </cell>
          <cell r="AQ767">
            <v>0</v>
          </cell>
          <cell r="AR767">
            <v>1600000</v>
          </cell>
        </row>
        <row r="768">
          <cell r="A768" t="str">
            <v>1818K14923増川　太輝</v>
          </cell>
          <cell r="B768" t="str">
            <v>増川　太輝</v>
          </cell>
          <cell r="C768" t="str">
            <v>2018年度</v>
          </cell>
          <cell r="D768" t="str">
            <v>（収入）学術研究助成基金助成金(科基)</v>
          </cell>
          <cell r="E768" t="str">
            <v>1818K14923</v>
          </cell>
          <cell r="F768" t="str">
            <v>（科基）下位脳幹弧束核領域におけるドーパ神経伝達の機能解明</v>
          </cell>
          <cell r="G768" t="str">
            <v>（科基）下位脳幹弧束核領域におけるドーパ</v>
          </cell>
          <cell r="H768" t="str">
            <v>科研費（基金）</v>
          </cell>
          <cell r="I768">
            <v>20180401</v>
          </cell>
          <cell r="J768">
            <v>20200331</v>
          </cell>
          <cell r="K768" t="str">
            <v>2018年度</v>
          </cell>
          <cell r="L768" t="str">
            <v>（支出）学術研究助成基金助成金(科基)</v>
          </cell>
          <cell r="M768" t="str">
            <v>直接経費</v>
          </cell>
          <cell r="N768" t="str">
            <v>科研費</v>
          </cell>
          <cell r="O768" t="str">
            <v>繰越有</v>
          </cell>
          <cell r="P768" t="str">
            <v>研）学術院（福浦）</v>
          </cell>
          <cell r="Q768" t="str">
            <v>増川　太輝</v>
          </cell>
          <cell r="R768" t="str">
            <v>医学研究科</v>
          </cell>
          <cell r="S768" t="str">
            <v>助手</v>
          </cell>
          <cell r="W768">
            <v>20200331</v>
          </cell>
          <cell r="X768" t="str">
            <v>開始</v>
          </cell>
          <cell r="Y768" t="str">
            <v>虎谷　裕子</v>
          </cell>
          <cell r="Z768" t="str">
            <v>研究推進部（八景）（29-）</v>
          </cell>
          <cell r="AA768" t="str">
            <v>若手研究</v>
          </cell>
          <cell r="AB768" t="str">
            <v>18K14923</v>
          </cell>
          <cell r="AC768" t="str">
            <v>許可しない</v>
          </cell>
          <cell r="AD768" t="str">
            <v>許可しない</v>
          </cell>
          <cell r="AE768" t="str">
            <v>許可しない</v>
          </cell>
          <cell r="AF768" t="str">
            <v>直接費</v>
          </cell>
          <cell r="AG768">
            <v>10952129</v>
          </cell>
          <cell r="AH768" t="str">
            <v>研）増川　太輝（28-）</v>
          </cell>
          <cell r="AI768">
            <v>100</v>
          </cell>
          <cell r="AJ768">
            <v>0</v>
          </cell>
          <cell r="AK768">
            <v>0</v>
          </cell>
          <cell r="AL768">
            <v>0</v>
          </cell>
          <cell r="AM768">
            <v>0</v>
          </cell>
          <cell r="AN768">
            <v>0</v>
          </cell>
          <cell r="AO768">
            <v>1800000</v>
          </cell>
          <cell r="AP768">
            <v>0</v>
          </cell>
          <cell r="AQ768">
            <v>0</v>
          </cell>
          <cell r="AR768">
            <v>1800000</v>
          </cell>
        </row>
        <row r="769">
          <cell r="A769" t="str">
            <v>1818K15007佐藤　由典</v>
          </cell>
          <cell r="B769" t="str">
            <v>佐藤　由典</v>
          </cell>
          <cell r="C769" t="str">
            <v>2018年度</v>
          </cell>
          <cell r="D769" t="str">
            <v>（収入）学術研究助成基金助成金(科基)</v>
          </cell>
          <cell r="E769" t="str">
            <v>1818K15007</v>
          </cell>
          <cell r="F769" t="str">
            <v>（科基）精子幹細胞におけるRNAメチル化修飾酵素の機能に関する解析</v>
          </cell>
          <cell r="G769" t="str">
            <v>（科基）精子幹細胞におけるRNAメチル化</v>
          </cell>
          <cell r="H769" t="str">
            <v>科研費（基金）</v>
          </cell>
          <cell r="I769">
            <v>20180401</v>
          </cell>
          <cell r="J769">
            <v>20180911</v>
          </cell>
          <cell r="K769" t="str">
            <v>2018年度</v>
          </cell>
          <cell r="L769" t="str">
            <v>（支出）学術研究助成基金助成金(科基)</v>
          </cell>
          <cell r="M769" t="str">
            <v>直接経費</v>
          </cell>
          <cell r="N769" t="str">
            <v>科研費</v>
          </cell>
          <cell r="O769" t="str">
            <v>繰越有</v>
          </cell>
          <cell r="P769" t="str">
            <v>研）学術院（福浦）</v>
          </cell>
          <cell r="Q769" t="str">
            <v>佐藤　由典</v>
          </cell>
          <cell r="R769" t="str">
            <v>医学研究科</v>
          </cell>
          <cell r="S769" t="str">
            <v>助教</v>
          </cell>
          <cell r="W769">
            <v>20180911</v>
          </cell>
          <cell r="X769" t="str">
            <v>開始</v>
          </cell>
          <cell r="Y769" t="str">
            <v>虎谷　裕子</v>
          </cell>
          <cell r="Z769" t="str">
            <v>研究推進部（八景）（29-）</v>
          </cell>
          <cell r="AA769" t="str">
            <v>若手研究 ※廃止申請承認2018.9.11</v>
          </cell>
          <cell r="AB769" t="str">
            <v>18K15007</v>
          </cell>
          <cell r="AC769" t="str">
            <v>許可しない</v>
          </cell>
          <cell r="AD769" t="str">
            <v>許可しない</v>
          </cell>
          <cell r="AE769" t="str">
            <v>許可しない</v>
          </cell>
          <cell r="AF769" t="str">
            <v>直接費</v>
          </cell>
          <cell r="AG769">
            <v>10952103</v>
          </cell>
          <cell r="AH769" t="str">
            <v>研）佐藤　由典（H31.3.31まで）</v>
          </cell>
          <cell r="AI769">
            <v>100</v>
          </cell>
          <cell r="AJ769">
            <v>0</v>
          </cell>
          <cell r="AK769">
            <v>0</v>
          </cell>
          <cell r="AL769">
            <v>0</v>
          </cell>
          <cell r="AM769">
            <v>0</v>
          </cell>
          <cell r="AN769">
            <v>0</v>
          </cell>
          <cell r="AO769">
            <v>1900000</v>
          </cell>
          <cell r="AP769">
            <v>0</v>
          </cell>
          <cell r="AQ769">
            <v>1632916</v>
          </cell>
          <cell r="AR769">
            <v>267084</v>
          </cell>
        </row>
        <row r="770">
          <cell r="A770" t="str">
            <v>1818K15013中村　隆</v>
          </cell>
          <cell r="B770" t="str">
            <v>中村　隆</v>
          </cell>
          <cell r="C770" t="str">
            <v>2018年度</v>
          </cell>
          <cell r="D770" t="str">
            <v>（収入）学術研究助成基金助成金(科基)</v>
          </cell>
          <cell r="E770" t="str">
            <v>1818K15013</v>
          </cell>
          <cell r="F770" t="str">
            <v>（科基）心臓型アデニル酸シクラーゼを治療標的とした新規抗不整脈薬の開発</v>
          </cell>
          <cell r="G770" t="str">
            <v>（科基）心臓型アデニル酸シクラーゼを治療</v>
          </cell>
          <cell r="H770" t="str">
            <v>科研費（基金）</v>
          </cell>
          <cell r="I770">
            <v>20180401</v>
          </cell>
          <cell r="J770">
            <v>20200331</v>
          </cell>
          <cell r="K770" t="str">
            <v>2018年度</v>
          </cell>
          <cell r="L770" t="str">
            <v>（支出）学術研究助成基金助成金(科基)</v>
          </cell>
          <cell r="M770" t="str">
            <v>直接経費</v>
          </cell>
          <cell r="N770" t="str">
            <v>科研費</v>
          </cell>
          <cell r="O770" t="str">
            <v>繰越有</v>
          </cell>
          <cell r="P770" t="str">
            <v>客)客員教員等(医学・病院等）</v>
          </cell>
          <cell r="Q770" t="str">
            <v>中村　隆</v>
          </cell>
          <cell r="R770" t="str">
            <v>医学研究科</v>
          </cell>
          <cell r="S770" t="str">
            <v>特任助教</v>
          </cell>
          <cell r="W770">
            <v>20200331</v>
          </cell>
          <cell r="X770" t="str">
            <v>開始</v>
          </cell>
          <cell r="Y770" t="str">
            <v>虎谷　裕子</v>
          </cell>
          <cell r="Z770" t="str">
            <v>研究推進部（八景）（29-）</v>
          </cell>
          <cell r="AA770" t="str">
            <v>若手研究</v>
          </cell>
          <cell r="AB770" t="str">
            <v>18K15013</v>
          </cell>
          <cell r="AC770" t="str">
            <v>許可しない</v>
          </cell>
          <cell r="AD770" t="str">
            <v>許可しない</v>
          </cell>
          <cell r="AE770" t="str">
            <v>許可しない</v>
          </cell>
          <cell r="AF770" t="str">
            <v>直接費</v>
          </cell>
          <cell r="AG770">
            <v>11351152</v>
          </cell>
          <cell r="AH770" t="str">
            <v>客）中村　隆（30-）</v>
          </cell>
          <cell r="AI770">
            <v>100</v>
          </cell>
          <cell r="AJ770">
            <v>0</v>
          </cell>
          <cell r="AK770">
            <v>0</v>
          </cell>
          <cell r="AL770">
            <v>0</v>
          </cell>
          <cell r="AM770">
            <v>0</v>
          </cell>
          <cell r="AN770">
            <v>0</v>
          </cell>
          <cell r="AO770">
            <v>1700000</v>
          </cell>
          <cell r="AP770">
            <v>0</v>
          </cell>
          <cell r="AQ770">
            <v>0</v>
          </cell>
          <cell r="AR770">
            <v>1700000</v>
          </cell>
        </row>
        <row r="771">
          <cell r="A771" t="str">
            <v>1818K15086松村　舞依</v>
          </cell>
          <cell r="B771" t="str">
            <v>松村　舞依</v>
          </cell>
          <cell r="C771" t="str">
            <v>2018年度</v>
          </cell>
          <cell r="D771" t="str">
            <v>（収入）学術研究助成基金助成金(科基)</v>
          </cell>
          <cell r="E771" t="str">
            <v>1818K15086</v>
          </cell>
          <cell r="F771" t="str">
            <v>（科基）高悪性度EGFR変異型肺腺癌の分子病理（MUC21を指標とした網羅的変異検索）</v>
          </cell>
          <cell r="G771" t="str">
            <v>（科基）高悪性度EGFR変異型肺腺癌の分</v>
          </cell>
          <cell r="H771" t="str">
            <v>科研費（基金）</v>
          </cell>
          <cell r="I771">
            <v>20180401</v>
          </cell>
          <cell r="J771">
            <v>20210331</v>
          </cell>
          <cell r="K771" t="str">
            <v>2018年度</v>
          </cell>
          <cell r="L771" t="str">
            <v>（支出）学術研究助成基金助成金(科基)</v>
          </cell>
          <cell r="M771" t="str">
            <v>直接経費</v>
          </cell>
          <cell r="N771" t="str">
            <v>科研費</v>
          </cell>
          <cell r="O771" t="str">
            <v>繰越有</v>
          </cell>
          <cell r="P771" t="str">
            <v>研）学術院（福浦）</v>
          </cell>
          <cell r="Q771" t="str">
            <v>松村　舞依</v>
          </cell>
          <cell r="R771" t="str">
            <v>医学研究科</v>
          </cell>
          <cell r="S771" t="str">
            <v>助教</v>
          </cell>
          <cell r="W771">
            <v>20210331</v>
          </cell>
          <cell r="X771" t="str">
            <v>開始</v>
          </cell>
          <cell r="Y771" t="str">
            <v>虎谷　裕子</v>
          </cell>
          <cell r="Z771" t="str">
            <v>研究推進部（八景）（29-）</v>
          </cell>
          <cell r="AA771" t="str">
            <v>若手研究</v>
          </cell>
          <cell r="AB771" t="str">
            <v>18K15086</v>
          </cell>
          <cell r="AC771" t="str">
            <v>許可しない</v>
          </cell>
          <cell r="AD771" t="str">
            <v>許可しない</v>
          </cell>
          <cell r="AE771" t="str">
            <v>許可しない</v>
          </cell>
          <cell r="AF771" t="str">
            <v>直接費</v>
          </cell>
          <cell r="AG771">
            <v>10952284</v>
          </cell>
          <cell r="AH771" t="str">
            <v>研）松村　舞依（30-）</v>
          </cell>
          <cell r="AI771">
            <v>100</v>
          </cell>
          <cell r="AJ771">
            <v>0</v>
          </cell>
          <cell r="AK771">
            <v>0</v>
          </cell>
          <cell r="AL771">
            <v>0</v>
          </cell>
          <cell r="AM771">
            <v>0</v>
          </cell>
          <cell r="AN771">
            <v>0</v>
          </cell>
          <cell r="AO771">
            <v>1700000</v>
          </cell>
          <cell r="AP771">
            <v>0</v>
          </cell>
          <cell r="AQ771">
            <v>0</v>
          </cell>
          <cell r="AR771">
            <v>1700000</v>
          </cell>
        </row>
        <row r="772">
          <cell r="A772" t="str">
            <v>1818K15457中村　治子</v>
          </cell>
          <cell r="B772" t="str">
            <v>中村　治子</v>
          </cell>
          <cell r="C772" t="str">
            <v>2018年度</v>
          </cell>
          <cell r="D772" t="str">
            <v>（収入）学術研究助成基金助成金(科基)</v>
          </cell>
          <cell r="E772" t="str">
            <v>1818K15457</v>
          </cell>
          <cell r="F772" t="str">
            <v>（科基）CRMP2の機能解明に基づく神経変性疾患の治療法開発</v>
          </cell>
          <cell r="G772" t="str">
            <v>（科基）CRMP2の機能解明に基づく神経</v>
          </cell>
          <cell r="H772" t="str">
            <v>科研費（基金）</v>
          </cell>
          <cell r="I772">
            <v>20180401</v>
          </cell>
          <cell r="J772">
            <v>20200331</v>
          </cell>
          <cell r="K772" t="str">
            <v>2018年度</v>
          </cell>
          <cell r="L772" t="str">
            <v>（支出）学術研究助成基金助成金(科基)</v>
          </cell>
          <cell r="M772" t="str">
            <v>直接経費</v>
          </cell>
          <cell r="N772" t="str">
            <v>科研費</v>
          </cell>
          <cell r="O772" t="str">
            <v>繰越有</v>
          </cell>
          <cell r="P772" t="str">
            <v>病）学術院（病院）</v>
          </cell>
          <cell r="Q772" t="str">
            <v>中村　治子</v>
          </cell>
          <cell r="R772" t="str">
            <v>附属病院</v>
          </cell>
          <cell r="S772" t="str">
            <v>指導診療医</v>
          </cell>
          <cell r="W772">
            <v>20200331</v>
          </cell>
          <cell r="X772" t="str">
            <v>開始</v>
          </cell>
          <cell r="Y772" t="str">
            <v>虎谷　裕子</v>
          </cell>
          <cell r="Z772" t="str">
            <v>研究推進部（八景）（29-）</v>
          </cell>
          <cell r="AA772" t="str">
            <v>若手研究</v>
          </cell>
          <cell r="AB772" t="str">
            <v>18K15457</v>
          </cell>
          <cell r="AC772" t="str">
            <v>許可しない</v>
          </cell>
          <cell r="AD772" t="str">
            <v>許可しない</v>
          </cell>
          <cell r="AE772" t="str">
            <v>許可しない</v>
          </cell>
          <cell r="AF772" t="str">
            <v>直接費</v>
          </cell>
          <cell r="AG772">
            <v>11001078</v>
          </cell>
          <cell r="AH772" t="str">
            <v>病附）中村　治子（29-）</v>
          </cell>
          <cell r="AI772">
            <v>100</v>
          </cell>
          <cell r="AJ772">
            <v>0</v>
          </cell>
          <cell r="AK772">
            <v>0</v>
          </cell>
          <cell r="AL772">
            <v>0</v>
          </cell>
          <cell r="AM772">
            <v>0</v>
          </cell>
          <cell r="AN772">
            <v>0</v>
          </cell>
          <cell r="AO772">
            <v>1900000</v>
          </cell>
          <cell r="AP772">
            <v>0</v>
          </cell>
          <cell r="AQ772">
            <v>0</v>
          </cell>
          <cell r="AR772">
            <v>1900000</v>
          </cell>
        </row>
        <row r="773">
          <cell r="A773" t="str">
            <v>1818K15458高橋　慶太</v>
          </cell>
          <cell r="B773" t="str">
            <v>高橋　慶太</v>
          </cell>
          <cell r="C773" t="str">
            <v>2018年度</v>
          </cell>
          <cell r="D773" t="str">
            <v>（収入）学術研究助成基金助成金(科基)</v>
          </cell>
          <cell r="E773" t="str">
            <v>1818K15458</v>
          </cell>
          <cell r="F773" t="str">
            <v>（科基）多発性硬化症の病勢診断における血液バイオマーカーの開発</v>
          </cell>
          <cell r="G773" t="str">
            <v>（科基）多発性硬化症の病勢診断における血</v>
          </cell>
          <cell r="H773" t="str">
            <v>科研費（基金）</v>
          </cell>
          <cell r="I773">
            <v>20180401</v>
          </cell>
          <cell r="J773">
            <v>20200331</v>
          </cell>
          <cell r="K773" t="str">
            <v>2018年度</v>
          </cell>
          <cell r="L773" t="str">
            <v>（支出）学術研究助成基金助成金(科基)</v>
          </cell>
          <cell r="M773" t="str">
            <v>直接経費</v>
          </cell>
          <cell r="N773" t="str">
            <v>科研費</v>
          </cell>
          <cell r="O773" t="str">
            <v>繰越有</v>
          </cell>
          <cell r="P773" t="str">
            <v>病）学術院（病院）</v>
          </cell>
          <cell r="Q773" t="str">
            <v>高橋　慶太</v>
          </cell>
          <cell r="R773" t="str">
            <v>附属病院</v>
          </cell>
          <cell r="S773" t="str">
            <v>助教</v>
          </cell>
          <cell r="W773">
            <v>20200331</v>
          </cell>
          <cell r="X773" t="str">
            <v>開始</v>
          </cell>
          <cell r="Y773" t="str">
            <v>虎谷　裕子</v>
          </cell>
          <cell r="Z773" t="str">
            <v>研究推進部（八景）（29-）</v>
          </cell>
          <cell r="AA773" t="str">
            <v>若手研究</v>
          </cell>
          <cell r="AB773" t="str">
            <v>18K15458</v>
          </cell>
          <cell r="AC773" t="str">
            <v>許可しない</v>
          </cell>
          <cell r="AD773" t="str">
            <v>許可しない</v>
          </cell>
          <cell r="AE773" t="str">
            <v>許可しない</v>
          </cell>
          <cell r="AF773" t="str">
            <v>直接費</v>
          </cell>
          <cell r="AG773">
            <v>11001031</v>
          </cell>
          <cell r="AH773" t="str">
            <v>病附）高橋　慶太（29-）</v>
          </cell>
          <cell r="AI773">
            <v>100</v>
          </cell>
          <cell r="AJ773">
            <v>0</v>
          </cell>
          <cell r="AK773">
            <v>0</v>
          </cell>
          <cell r="AL773">
            <v>0</v>
          </cell>
          <cell r="AM773">
            <v>0</v>
          </cell>
          <cell r="AN773">
            <v>0</v>
          </cell>
          <cell r="AO773">
            <v>2000000</v>
          </cell>
          <cell r="AP773">
            <v>0</v>
          </cell>
          <cell r="AQ773">
            <v>0</v>
          </cell>
          <cell r="AR773">
            <v>2000000</v>
          </cell>
        </row>
        <row r="774">
          <cell r="A774" t="str">
            <v>1818K15459三宅　綾子</v>
          </cell>
          <cell r="B774" t="str">
            <v>三宅　綾子</v>
          </cell>
          <cell r="C774" t="str">
            <v>2018年度</v>
          </cell>
          <cell r="D774" t="str">
            <v>（収入）学術研究助成基金助成金(科基)</v>
          </cell>
          <cell r="E774" t="str">
            <v>1818K15459</v>
          </cell>
          <cell r="F774" t="str">
            <v>（科基）成人白質脳症の臨床・遺伝学的背景の解明と新規遺伝子同定</v>
          </cell>
          <cell r="G774" t="str">
            <v>（科基）成人白質脳症の臨床・遺伝学的背景</v>
          </cell>
          <cell r="H774" t="str">
            <v>科研費（基金）</v>
          </cell>
          <cell r="I774">
            <v>20180401</v>
          </cell>
          <cell r="J774">
            <v>20200331</v>
          </cell>
          <cell r="K774" t="str">
            <v>2018年度</v>
          </cell>
          <cell r="L774" t="str">
            <v>（支出）学術研究助成基金助成金(科基)</v>
          </cell>
          <cell r="M774" t="str">
            <v>直接経費</v>
          </cell>
          <cell r="N774" t="str">
            <v>科研費</v>
          </cell>
          <cell r="O774" t="str">
            <v>繰越有</v>
          </cell>
          <cell r="P774" t="str">
            <v>客)客員教員等(医学・病院等）</v>
          </cell>
          <cell r="Q774" t="str">
            <v>三宅　綾子</v>
          </cell>
          <cell r="R774" t="str">
            <v>医学研究科</v>
          </cell>
          <cell r="S774" t="str">
            <v>指導診療医</v>
          </cell>
          <cell r="W774">
            <v>20200331</v>
          </cell>
          <cell r="X774" t="str">
            <v>開始</v>
          </cell>
          <cell r="Y774" t="str">
            <v>虎谷　裕子</v>
          </cell>
          <cell r="Z774" t="str">
            <v>研究推進部（八景）（29-）</v>
          </cell>
          <cell r="AA774" t="str">
            <v>若手研究</v>
          </cell>
          <cell r="AB774" t="str">
            <v>18K15459</v>
          </cell>
          <cell r="AC774" t="str">
            <v>許可しない</v>
          </cell>
          <cell r="AD774" t="str">
            <v>許可しない</v>
          </cell>
          <cell r="AE774" t="str">
            <v>許可しない</v>
          </cell>
          <cell r="AF774" t="str">
            <v>直接費</v>
          </cell>
          <cell r="AG774">
            <v>11351163</v>
          </cell>
          <cell r="AH774" t="str">
            <v>客）三宅　綾子（30-）</v>
          </cell>
          <cell r="AI774">
            <v>100</v>
          </cell>
          <cell r="AJ774">
            <v>0</v>
          </cell>
          <cell r="AK774">
            <v>0</v>
          </cell>
          <cell r="AL774">
            <v>0</v>
          </cell>
          <cell r="AM774">
            <v>0</v>
          </cell>
          <cell r="AN774">
            <v>0</v>
          </cell>
          <cell r="AO774">
            <v>1900000</v>
          </cell>
          <cell r="AP774">
            <v>0</v>
          </cell>
          <cell r="AQ774">
            <v>0</v>
          </cell>
          <cell r="AR774">
            <v>1900000</v>
          </cell>
        </row>
        <row r="775">
          <cell r="A775" t="str">
            <v>1818K15460勝元　敦子</v>
          </cell>
          <cell r="B775" t="str">
            <v>勝元　敦子</v>
          </cell>
          <cell r="C775" t="str">
            <v>2018年度</v>
          </cell>
          <cell r="D775" t="str">
            <v>（収入）学術研究助成基金助成金(科基)</v>
          </cell>
          <cell r="E775" t="str">
            <v>1818K15460</v>
          </cell>
          <cell r="F775" t="str">
            <v>（科基）アルツハイマー病のタウ病態からみたインフラマソームの機能解明と治療法開発</v>
          </cell>
          <cell r="G775" t="str">
            <v>（科基）アルツハイマー病のタウ病態からみ</v>
          </cell>
          <cell r="H775" t="str">
            <v>科研費（基金）</v>
          </cell>
          <cell r="I775">
            <v>20180401</v>
          </cell>
          <cell r="J775">
            <v>20200331</v>
          </cell>
          <cell r="K775" t="str">
            <v>2018年度</v>
          </cell>
          <cell r="L775" t="str">
            <v>（支出）学術研究助成基金助成金(科基)</v>
          </cell>
          <cell r="M775" t="str">
            <v>直接経費</v>
          </cell>
          <cell r="N775" t="str">
            <v>科研費</v>
          </cell>
          <cell r="O775" t="str">
            <v>繰越有</v>
          </cell>
          <cell r="P775" t="str">
            <v>病）学術院（病院）</v>
          </cell>
          <cell r="Q775" t="str">
            <v>勝元　敦子</v>
          </cell>
          <cell r="R775" t="str">
            <v>附属病院</v>
          </cell>
          <cell r="S775" t="str">
            <v>助教</v>
          </cell>
          <cell r="W775">
            <v>20200331</v>
          </cell>
          <cell r="X775" t="str">
            <v>開始</v>
          </cell>
          <cell r="Y775" t="str">
            <v>虎谷　裕子</v>
          </cell>
          <cell r="Z775" t="str">
            <v>研究推進部（八景）（29-）</v>
          </cell>
          <cell r="AA775" t="str">
            <v>若手研究</v>
          </cell>
          <cell r="AB775" t="str">
            <v>18K15460</v>
          </cell>
          <cell r="AC775" t="str">
            <v>許可しない</v>
          </cell>
          <cell r="AD775" t="str">
            <v>許可しない</v>
          </cell>
          <cell r="AE775" t="str">
            <v>許可しない</v>
          </cell>
          <cell r="AF775" t="str">
            <v>直接費</v>
          </cell>
          <cell r="AG775">
            <v>11001086</v>
          </cell>
          <cell r="AH775" t="str">
            <v>病附）勝元 敦子（30-）</v>
          </cell>
          <cell r="AI775">
            <v>100</v>
          </cell>
          <cell r="AJ775">
            <v>0</v>
          </cell>
          <cell r="AK775">
            <v>0</v>
          </cell>
          <cell r="AL775">
            <v>0</v>
          </cell>
          <cell r="AM775">
            <v>0</v>
          </cell>
          <cell r="AN775">
            <v>0</v>
          </cell>
          <cell r="AO775">
            <v>1900000</v>
          </cell>
          <cell r="AP775">
            <v>0</v>
          </cell>
          <cell r="AQ775">
            <v>0</v>
          </cell>
          <cell r="AR775">
            <v>1900000</v>
          </cell>
        </row>
        <row r="776">
          <cell r="A776" t="str">
            <v>1818K15681齋藤　純一</v>
          </cell>
          <cell r="B776" t="str">
            <v>齋藤　純一</v>
          </cell>
          <cell r="C776" t="str">
            <v>2018年度</v>
          </cell>
          <cell r="D776" t="str">
            <v>（収入）学術研究助成基金助成金(科基)</v>
          </cell>
          <cell r="E776" t="str">
            <v>1818K15681</v>
          </cell>
          <cell r="F776" t="str">
            <v>（科基）臍帯由来細胞で創る小児用血管グラフトの開発</v>
          </cell>
          <cell r="G776" t="str">
            <v>（科基）臍帯由来細胞で創る小児用血管グラ</v>
          </cell>
          <cell r="H776" t="str">
            <v>科研費（基金）</v>
          </cell>
          <cell r="I776">
            <v>20180401</v>
          </cell>
          <cell r="J776">
            <v>20200331</v>
          </cell>
          <cell r="K776" t="str">
            <v>2018年度</v>
          </cell>
          <cell r="L776" t="str">
            <v>（支出）学術研究助成基金助成金(科基)</v>
          </cell>
          <cell r="M776" t="str">
            <v>直接経費</v>
          </cell>
          <cell r="N776" t="str">
            <v>科研費</v>
          </cell>
          <cell r="O776" t="str">
            <v>繰越有</v>
          </cell>
          <cell r="P776" t="str">
            <v>研）学術院（福浦）</v>
          </cell>
          <cell r="Q776" t="str">
            <v>齋藤　純一</v>
          </cell>
          <cell r="R776" t="str">
            <v>医学研究科</v>
          </cell>
          <cell r="S776" t="str">
            <v>助教</v>
          </cell>
          <cell r="W776">
            <v>20200331</v>
          </cell>
          <cell r="X776" t="str">
            <v>開始</v>
          </cell>
          <cell r="Y776" t="str">
            <v>虎谷　裕子</v>
          </cell>
          <cell r="Z776" t="str">
            <v>研究推進部（八景）（29-）</v>
          </cell>
          <cell r="AA776" t="str">
            <v>若手研究</v>
          </cell>
          <cell r="AB776" t="str">
            <v>18K15681</v>
          </cell>
          <cell r="AC776" t="str">
            <v>許可しない</v>
          </cell>
          <cell r="AD776" t="str">
            <v>許可しない</v>
          </cell>
          <cell r="AE776" t="str">
            <v>許可しない</v>
          </cell>
          <cell r="AF776" t="str">
            <v>直接費</v>
          </cell>
          <cell r="AG776">
            <v>10952126</v>
          </cell>
          <cell r="AH776" t="str">
            <v>研）齋藤　純一（28-）</v>
          </cell>
          <cell r="AI776">
            <v>100</v>
          </cell>
          <cell r="AJ776">
            <v>0</v>
          </cell>
          <cell r="AK776">
            <v>0</v>
          </cell>
          <cell r="AL776">
            <v>0</v>
          </cell>
          <cell r="AM776">
            <v>0</v>
          </cell>
          <cell r="AN776">
            <v>0</v>
          </cell>
          <cell r="AO776">
            <v>1600000</v>
          </cell>
          <cell r="AP776">
            <v>0</v>
          </cell>
          <cell r="AQ776">
            <v>0</v>
          </cell>
          <cell r="AR776">
            <v>1600000</v>
          </cell>
        </row>
        <row r="777">
          <cell r="A777" t="str">
            <v>1818K15756須江　聡一郎</v>
          </cell>
          <cell r="B777" t="str">
            <v>須江　聡一郎</v>
          </cell>
          <cell r="C777" t="str">
            <v>2018年度</v>
          </cell>
          <cell r="D777" t="str">
            <v>（収入）学術研究助成基金助成金(科基)</v>
          </cell>
          <cell r="E777" t="str">
            <v>1818K15756</v>
          </cell>
          <cell r="F777" t="str">
            <v>（科基）ISXに着目したヒト胃オルガノイド発癌モデル作成と胃癌治療への応用</v>
          </cell>
          <cell r="G777" t="str">
            <v>（科基）ISXに着目したヒト胃オルガノイ</v>
          </cell>
          <cell r="H777" t="str">
            <v>科研費（基金）</v>
          </cell>
          <cell r="I777">
            <v>20180401</v>
          </cell>
          <cell r="J777">
            <v>20200331</v>
          </cell>
          <cell r="K777" t="str">
            <v>2018年度</v>
          </cell>
          <cell r="L777" t="str">
            <v>（支出）学術研究助成基金助成金(科基)</v>
          </cell>
          <cell r="M777" t="str">
            <v>直接経費</v>
          </cell>
          <cell r="N777" t="str">
            <v>科研費</v>
          </cell>
          <cell r="O777" t="str">
            <v>繰越有</v>
          </cell>
          <cell r="P777" t="str">
            <v>病）学術院（病院）</v>
          </cell>
          <cell r="Q777" t="str">
            <v>須江　聡一郎</v>
          </cell>
          <cell r="R777" t="str">
            <v>附属病院</v>
          </cell>
          <cell r="S777" t="str">
            <v>助教</v>
          </cell>
          <cell r="W777">
            <v>20200331</v>
          </cell>
          <cell r="X777" t="str">
            <v>開始</v>
          </cell>
          <cell r="Y777" t="str">
            <v>虎谷　裕子</v>
          </cell>
          <cell r="Z777" t="str">
            <v>研究推進部（八景）（29-）</v>
          </cell>
          <cell r="AA777" t="str">
            <v>若手研究</v>
          </cell>
          <cell r="AB777" t="str">
            <v>18K15756</v>
          </cell>
          <cell r="AC777" t="str">
            <v>許可しない</v>
          </cell>
          <cell r="AD777" t="str">
            <v>許可しない</v>
          </cell>
          <cell r="AE777" t="str">
            <v>許可しない</v>
          </cell>
          <cell r="AF777" t="str">
            <v>直接費</v>
          </cell>
          <cell r="AG777">
            <v>11001032</v>
          </cell>
          <cell r="AH777" t="str">
            <v>病附）須江　聡一郎（29-）</v>
          </cell>
          <cell r="AI777">
            <v>100</v>
          </cell>
          <cell r="AJ777">
            <v>0</v>
          </cell>
          <cell r="AK777">
            <v>0</v>
          </cell>
          <cell r="AL777">
            <v>0</v>
          </cell>
          <cell r="AM777">
            <v>0</v>
          </cell>
          <cell r="AN777">
            <v>0</v>
          </cell>
          <cell r="AO777">
            <v>1600000</v>
          </cell>
          <cell r="AP777">
            <v>0</v>
          </cell>
          <cell r="AQ777">
            <v>0</v>
          </cell>
          <cell r="AR777">
            <v>1600000</v>
          </cell>
        </row>
        <row r="778">
          <cell r="A778" t="str">
            <v>1818K15790本多　靖</v>
          </cell>
          <cell r="B778" t="str">
            <v>本多　靖</v>
          </cell>
          <cell r="C778" t="str">
            <v>2018年度</v>
          </cell>
          <cell r="D778" t="str">
            <v>（収入）学術研究助成基金助成金(科基)</v>
          </cell>
          <cell r="E778" t="str">
            <v>1818K15790</v>
          </cell>
          <cell r="F778" t="str">
            <v>（科基）非アルコール性脂肪性肝疾患を背景にした肝癌研究（新規モデルの作成および化学予防）</v>
          </cell>
          <cell r="G778" t="str">
            <v>（科基）非アルコール性脂肪性肝疾患を背景</v>
          </cell>
          <cell r="H778" t="str">
            <v>科研費（基金）</v>
          </cell>
          <cell r="I778">
            <v>20180401</v>
          </cell>
          <cell r="J778">
            <v>20220331</v>
          </cell>
          <cell r="K778" t="str">
            <v>2018年度</v>
          </cell>
          <cell r="L778" t="str">
            <v>（支出）学術研究助成基金助成金(科基)</v>
          </cell>
          <cell r="M778" t="str">
            <v>直接経費</v>
          </cell>
          <cell r="N778" t="str">
            <v>科研費</v>
          </cell>
          <cell r="O778" t="str">
            <v>繰越有</v>
          </cell>
          <cell r="P778" t="str">
            <v>病）学術院（病院）</v>
          </cell>
          <cell r="Q778" t="str">
            <v>本多　靖</v>
          </cell>
          <cell r="R778" t="str">
            <v>附属病院</v>
          </cell>
          <cell r="S778" t="str">
            <v>助教</v>
          </cell>
          <cell r="W778">
            <v>20220331</v>
          </cell>
          <cell r="X778" t="str">
            <v>開始</v>
          </cell>
          <cell r="Y778" t="str">
            <v>杉浦　恵子</v>
          </cell>
          <cell r="Z778" t="str">
            <v>研究推進部（八景）（29-）</v>
          </cell>
          <cell r="AA778" t="str">
            <v>若手研究</v>
          </cell>
          <cell r="AB778" t="str">
            <v>18K15790</v>
          </cell>
          <cell r="AC778" t="str">
            <v>許可しない</v>
          </cell>
          <cell r="AD778" t="str">
            <v>許可しない</v>
          </cell>
          <cell r="AE778" t="str">
            <v>許可しない</v>
          </cell>
          <cell r="AF778" t="str">
            <v>直接費</v>
          </cell>
          <cell r="AG778">
            <v>11001492</v>
          </cell>
          <cell r="AH778" t="str">
            <v>病附）本多　靖（30-）</v>
          </cell>
          <cell r="AI778">
            <v>100</v>
          </cell>
          <cell r="AJ778">
            <v>0</v>
          </cell>
          <cell r="AK778">
            <v>0</v>
          </cell>
          <cell r="AL778">
            <v>0</v>
          </cell>
          <cell r="AM778">
            <v>0</v>
          </cell>
          <cell r="AN778">
            <v>0</v>
          </cell>
          <cell r="AO778">
            <v>0</v>
          </cell>
          <cell r="AP778">
            <v>506684</v>
          </cell>
          <cell r="AQ778">
            <v>0</v>
          </cell>
          <cell r="AR778">
            <v>506684</v>
          </cell>
        </row>
        <row r="779">
          <cell r="A779" t="str">
            <v>1818K15896松澤　泰志</v>
          </cell>
          <cell r="B779" t="str">
            <v>松澤　泰志</v>
          </cell>
          <cell r="C779" t="str">
            <v>2018年度</v>
          </cell>
          <cell r="D779" t="str">
            <v>（収入）学術研究助成基金助成金(科基)</v>
          </cell>
          <cell r="E779" t="str">
            <v>1818K15896</v>
          </cell>
          <cell r="F779" t="str">
            <v>（科基）急性心筋梗塞患者における腸内細菌叢とその代謝産物TMAOの役割の解明</v>
          </cell>
          <cell r="G779" t="str">
            <v>（科基）急性心筋梗塞患者における腸内細菌</v>
          </cell>
          <cell r="H779" t="str">
            <v>科研費（基金）</v>
          </cell>
          <cell r="I779">
            <v>20180401</v>
          </cell>
          <cell r="J779">
            <v>20200331</v>
          </cell>
          <cell r="K779" t="str">
            <v>2018年度</v>
          </cell>
          <cell r="L779" t="str">
            <v>（支出）学術研究助成基金助成金(科基)</v>
          </cell>
          <cell r="M779" t="str">
            <v>直接経費</v>
          </cell>
          <cell r="N779" t="str">
            <v>科研費</v>
          </cell>
          <cell r="O779" t="str">
            <v>繰越有</v>
          </cell>
          <cell r="P779" t="str">
            <v>病）学術院（病院）</v>
          </cell>
          <cell r="Q779" t="str">
            <v>松澤　泰志</v>
          </cell>
          <cell r="R779" t="str">
            <v>センター病院</v>
          </cell>
          <cell r="S779" t="str">
            <v>講師</v>
          </cell>
          <cell r="W779">
            <v>20200331</v>
          </cell>
          <cell r="X779" t="str">
            <v>開始</v>
          </cell>
          <cell r="Y779" t="str">
            <v>虎谷　裕子</v>
          </cell>
          <cell r="Z779" t="str">
            <v>研究推進部（八景）（29-）</v>
          </cell>
          <cell r="AA779" t="str">
            <v>若手研究</v>
          </cell>
          <cell r="AB779" t="str">
            <v>18K15896</v>
          </cell>
          <cell r="AC779" t="str">
            <v>許可しない</v>
          </cell>
          <cell r="AD779" t="str">
            <v>許可しない</v>
          </cell>
          <cell r="AE779" t="str">
            <v>許可しない</v>
          </cell>
          <cell r="AF779" t="str">
            <v>直接費</v>
          </cell>
          <cell r="AG779">
            <v>11005530</v>
          </cell>
          <cell r="AH779" t="str">
            <v>病）松澤　泰志（28-）</v>
          </cell>
          <cell r="AI779">
            <v>100</v>
          </cell>
          <cell r="AJ779">
            <v>0</v>
          </cell>
          <cell r="AK779">
            <v>0</v>
          </cell>
          <cell r="AL779">
            <v>0</v>
          </cell>
          <cell r="AM779">
            <v>0</v>
          </cell>
          <cell r="AN779">
            <v>0</v>
          </cell>
          <cell r="AO779">
            <v>2200000</v>
          </cell>
          <cell r="AP779">
            <v>0</v>
          </cell>
          <cell r="AQ779">
            <v>0</v>
          </cell>
          <cell r="AR779">
            <v>2200000</v>
          </cell>
        </row>
        <row r="780">
          <cell r="A780" t="str">
            <v>1818K16157神山　玲光</v>
          </cell>
          <cell r="B780" t="str">
            <v>神山　玲光</v>
          </cell>
          <cell r="C780" t="str">
            <v>2018年度</v>
          </cell>
          <cell r="D780" t="str">
            <v>（収入）学術研究助成基金助成金(科基)</v>
          </cell>
          <cell r="E780" t="str">
            <v>1818K16157</v>
          </cell>
          <cell r="F780" t="str">
            <v>（科基）全身性エリテマトーデスにおけるTRIMファミリーの役割について</v>
          </cell>
          <cell r="G780" t="str">
            <v>（科基）全身性エリテマトーデスにおけるT</v>
          </cell>
          <cell r="H780" t="str">
            <v>科研費（基金）</v>
          </cell>
          <cell r="I780">
            <v>20180401</v>
          </cell>
          <cell r="J780">
            <v>20220331</v>
          </cell>
          <cell r="K780" t="str">
            <v>2018年度</v>
          </cell>
          <cell r="L780" t="str">
            <v>（支出）学術研究助成基金助成金(科基)</v>
          </cell>
          <cell r="M780" t="str">
            <v>直接経費</v>
          </cell>
          <cell r="N780" t="str">
            <v>科研費</v>
          </cell>
          <cell r="O780" t="str">
            <v>繰越有</v>
          </cell>
          <cell r="P780" t="str">
            <v>研）学術院（福浦）</v>
          </cell>
          <cell r="Q780" t="str">
            <v>神山　玲光</v>
          </cell>
          <cell r="R780" t="str">
            <v>医学研究科</v>
          </cell>
          <cell r="S780" t="str">
            <v>助教</v>
          </cell>
          <cell r="W780">
            <v>20220331</v>
          </cell>
          <cell r="X780" t="str">
            <v>開始</v>
          </cell>
          <cell r="Y780" t="str">
            <v>虎谷　裕子</v>
          </cell>
          <cell r="Z780" t="str">
            <v>研究推進部（八景）（29-）</v>
          </cell>
          <cell r="AA780" t="str">
            <v>若手研究</v>
          </cell>
          <cell r="AB780" t="str">
            <v>18K16157</v>
          </cell>
          <cell r="AC780" t="str">
            <v>許可しない</v>
          </cell>
          <cell r="AD780" t="str">
            <v>許可しない</v>
          </cell>
          <cell r="AE780" t="str">
            <v>許可しない</v>
          </cell>
          <cell r="AF780" t="str">
            <v>直接費</v>
          </cell>
          <cell r="AG780">
            <v>10952208</v>
          </cell>
          <cell r="AH780" t="str">
            <v>研）神山　玲光（29-）</v>
          </cell>
          <cell r="AI780">
            <v>100</v>
          </cell>
          <cell r="AJ780">
            <v>0</v>
          </cell>
          <cell r="AK780">
            <v>0</v>
          </cell>
          <cell r="AL780">
            <v>0</v>
          </cell>
          <cell r="AM780">
            <v>0</v>
          </cell>
          <cell r="AN780">
            <v>0</v>
          </cell>
          <cell r="AO780">
            <v>900000</v>
          </cell>
          <cell r="AP780">
            <v>0</v>
          </cell>
          <cell r="AQ780">
            <v>0</v>
          </cell>
          <cell r="AR780">
            <v>900000</v>
          </cell>
        </row>
        <row r="781">
          <cell r="A781" t="str">
            <v>1818K16240白川　純</v>
          </cell>
          <cell r="B781" t="str">
            <v>白川　純</v>
          </cell>
          <cell r="C781" t="str">
            <v>2018年度</v>
          </cell>
          <cell r="D781" t="str">
            <v>（収入）学術研究助成基金助成金(科基)</v>
          </cell>
          <cell r="E781" t="str">
            <v>1818K16240</v>
          </cell>
          <cell r="F781" t="str">
            <v>（科基）膵島の不均一性に基づく膵島機能制御機構の解析</v>
          </cell>
          <cell r="G781" t="str">
            <v>（科基）膵島の不均一性に基づく膵島機能制</v>
          </cell>
          <cell r="H781" t="str">
            <v>科研費（基金）</v>
          </cell>
          <cell r="I781">
            <v>20180401</v>
          </cell>
          <cell r="J781">
            <v>20200331</v>
          </cell>
          <cell r="K781" t="str">
            <v>2018年度</v>
          </cell>
          <cell r="L781" t="str">
            <v>（支出）学術研究助成基金助成金(科基)</v>
          </cell>
          <cell r="M781" t="str">
            <v>直接経費</v>
          </cell>
          <cell r="N781" t="str">
            <v>科研費</v>
          </cell>
          <cell r="O781" t="str">
            <v>繰越有</v>
          </cell>
          <cell r="P781" t="str">
            <v>研）学術院（福浦）</v>
          </cell>
          <cell r="Q781" t="str">
            <v>白川　純</v>
          </cell>
          <cell r="R781" t="str">
            <v>医学研究科</v>
          </cell>
          <cell r="S781" t="str">
            <v>助教</v>
          </cell>
          <cell r="W781">
            <v>20200331</v>
          </cell>
          <cell r="X781" t="str">
            <v>開始</v>
          </cell>
          <cell r="Y781" t="str">
            <v>虎谷　裕子</v>
          </cell>
          <cell r="Z781" t="str">
            <v>研究推進部（八景）（29-）</v>
          </cell>
          <cell r="AA781" t="str">
            <v>若手研究</v>
          </cell>
          <cell r="AB781" t="str">
            <v>18K16240</v>
          </cell>
          <cell r="AC781" t="str">
            <v>許可しない</v>
          </cell>
          <cell r="AD781" t="str">
            <v>許可しない</v>
          </cell>
          <cell r="AE781" t="str">
            <v>許可しない</v>
          </cell>
          <cell r="AF781" t="str">
            <v>直接費</v>
          </cell>
          <cell r="AG781">
            <v>10952191</v>
          </cell>
          <cell r="AH781" t="str">
            <v>研）白川　純（29-）</v>
          </cell>
          <cell r="AI781">
            <v>100</v>
          </cell>
          <cell r="AJ781">
            <v>0</v>
          </cell>
          <cell r="AK781">
            <v>0</v>
          </cell>
          <cell r="AL781">
            <v>0</v>
          </cell>
          <cell r="AM781">
            <v>0</v>
          </cell>
          <cell r="AN781">
            <v>0</v>
          </cell>
          <cell r="AO781">
            <v>2100000</v>
          </cell>
          <cell r="AP781">
            <v>0</v>
          </cell>
          <cell r="AQ781">
            <v>0</v>
          </cell>
          <cell r="AR781">
            <v>2100000</v>
          </cell>
        </row>
        <row r="782">
          <cell r="A782" t="str">
            <v>1818K16241奥山　朋子</v>
          </cell>
          <cell r="B782" t="str">
            <v>奥山　朋子</v>
          </cell>
          <cell r="C782" t="str">
            <v>2018年度</v>
          </cell>
          <cell r="D782" t="str">
            <v>（収入）学術研究助成基金助成金(科基)</v>
          </cell>
          <cell r="E782" t="str">
            <v>1818K16241</v>
          </cell>
          <cell r="F782" t="str">
            <v>（科基）細胞外マトリックスタンパクを介したインスリン感受性制御機構の解析</v>
          </cell>
          <cell r="G782" t="str">
            <v>（科基）細胞外マトリックスタンパクを介し</v>
          </cell>
          <cell r="H782" t="str">
            <v>科研費（基金）</v>
          </cell>
          <cell r="I782">
            <v>20180401</v>
          </cell>
          <cell r="J782">
            <v>20200331</v>
          </cell>
          <cell r="K782" t="str">
            <v>2018年度</v>
          </cell>
          <cell r="L782" t="str">
            <v>（支出）学術研究助成基金助成金(科基)</v>
          </cell>
          <cell r="M782" t="str">
            <v>直接経費</v>
          </cell>
          <cell r="N782" t="str">
            <v>科研費</v>
          </cell>
          <cell r="O782" t="str">
            <v>繰越有</v>
          </cell>
          <cell r="P782" t="str">
            <v>病）学術院（病院）</v>
          </cell>
          <cell r="Q782" t="str">
            <v>奥山　朋子</v>
          </cell>
          <cell r="R782" t="str">
            <v>附属病院</v>
          </cell>
          <cell r="S782" t="str">
            <v>助教</v>
          </cell>
          <cell r="W782">
            <v>20200331</v>
          </cell>
          <cell r="X782" t="str">
            <v>開始</v>
          </cell>
          <cell r="Y782" t="str">
            <v>虎谷　裕子</v>
          </cell>
          <cell r="Z782" t="str">
            <v>研究推進部（八景）（29-）</v>
          </cell>
          <cell r="AA782" t="str">
            <v>若手研究</v>
          </cell>
          <cell r="AB782" t="str">
            <v>18K16241</v>
          </cell>
          <cell r="AC782" t="str">
            <v>許可しない</v>
          </cell>
          <cell r="AD782" t="str">
            <v>許可しない</v>
          </cell>
          <cell r="AE782" t="str">
            <v>許可しない</v>
          </cell>
          <cell r="AF782" t="str">
            <v>直接費</v>
          </cell>
          <cell r="AG782">
            <v>11001030</v>
          </cell>
          <cell r="AH782" t="str">
            <v>病附）奥山　朋子（29-）</v>
          </cell>
          <cell r="AI782">
            <v>100</v>
          </cell>
          <cell r="AJ782">
            <v>0</v>
          </cell>
          <cell r="AK782">
            <v>0</v>
          </cell>
          <cell r="AL782">
            <v>0</v>
          </cell>
          <cell r="AM782">
            <v>0</v>
          </cell>
          <cell r="AN782">
            <v>0</v>
          </cell>
          <cell r="AO782">
            <v>2400000</v>
          </cell>
          <cell r="AP782">
            <v>0</v>
          </cell>
          <cell r="AQ782">
            <v>0</v>
          </cell>
          <cell r="AR782">
            <v>2400000</v>
          </cell>
        </row>
        <row r="783">
          <cell r="A783" t="str">
            <v>1818K16488古賀　資和</v>
          </cell>
          <cell r="B783" t="str">
            <v>古賀　資和</v>
          </cell>
          <cell r="C783" t="str">
            <v>2018年度</v>
          </cell>
          <cell r="D783" t="str">
            <v>（収入）学術研究助成基金助成金(科基)</v>
          </cell>
          <cell r="E783" t="str">
            <v>1818K16488</v>
          </cell>
          <cell r="F783" t="str">
            <v>（科基）新規Lードーパ受容体の心血管系調節機構とその周術期における病態生理学的解析</v>
          </cell>
          <cell r="G783" t="str">
            <v>（科基）新規Lードーパ受容体の心血管系調</v>
          </cell>
          <cell r="H783" t="str">
            <v>科研費（基金）</v>
          </cell>
          <cell r="I783">
            <v>20180401</v>
          </cell>
          <cell r="J783">
            <v>20210331</v>
          </cell>
          <cell r="K783" t="str">
            <v>2018年度</v>
          </cell>
          <cell r="L783" t="str">
            <v>（支出）学術研究助成基金助成金(科基)</v>
          </cell>
          <cell r="M783" t="str">
            <v>直接経費</v>
          </cell>
          <cell r="N783" t="str">
            <v>科研費</v>
          </cell>
          <cell r="O783" t="str">
            <v>繰越有</v>
          </cell>
          <cell r="P783" t="str">
            <v>病）学術院（病院）</v>
          </cell>
          <cell r="Q783" t="str">
            <v>古賀　資和</v>
          </cell>
          <cell r="R783" t="str">
            <v>附属病院</v>
          </cell>
          <cell r="S783" t="str">
            <v>助教</v>
          </cell>
          <cell r="W783">
            <v>20210331</v>
          </cell>
          <cell r="X783" t="str">
            <v>開始</v>
          </cell>
          <cell r="Y783" t="str">
            <v>虎谷　裕子</v>
          </cell>
          <cell r="Z783" t="str">
            <v>研究推進部（八景）（29-）</v>
          </cell>
          <cell r="AA783" t="str">
            <v>若手研究</v>
          </cell>
          <cell r="AB783" t="str">
            <v>18K16488</v>
          </cell>
          <cell r="AC783" t="str">
            <v>許可しない</v>
          </cell>
          <cell r="AD783" t="str">
            <v>許可しない</v>
          </cell>
          <cell r="AE783" t="str">
            <v>許可しない</v>
          </cell>
          <cell r="AF783" t="str">
            <v>直接費</v>
          </cell>
          <cell r="AG783">
            <v>11001479</v>
          </cell>
          <cell r="AH783" t="str">
            <v>病附)古賀　資和（30-）</v>
          </cell>
          <cell r="AI783">
            <v>100</v>
          </cell>
          <cell r="AJ783">
            <v>0</v>
          </cell>
          <cell r="AK783">
            <v>0</v>
          </cell>
          <cell r="AL783">
            <v>0</v>
          </cell>
          <cell r="AM783">
            <v>0</v>
          </cell>
          <cell r="AN783">
            <v>0</v>
          </cell>
          <cell r="AO783">
            <v>1700000</v>
          </cell>
          <cell r="AP783">
            <v>0</v>
          </cell>
          <cell r="AQ783">
            <v>0</v>
          </cell>
          <cell r="AR783">
            <v>1700000</v>
          </cell>
        </row>
        <row r="784">
          <cell r="A784" t="str">
            <v>1818K16565中村　大志</v>
          </cell>
          <cell r="B784" t="str">
            <v>中村　大志</v>
          </cell>
          <cell r="C784" t="str">
            <v>2018年度</v>
          </cell>
          <cell r="D784" t="str">
            <v>（収入）学術研究助成基金助成金(科基)</v>
          </cell>
          <cell r="E784" t="str">
            <v>1818K16565</v>
          </cell>
          <cell r="F784" t="str">
            <v>（科基）中枢神経系原発悪性リンパ腫に対する患者由来脳腫瘍細胞株を用いた新規治療法の探索</v>
          </cell>
          <cell r="G784" t="str">
            <v>（科基）中枢神経系原発悪性リンパ腫に対す</v>
          </cell>
          <cell r="H784" t="str">
            <v>科研費（基金）</v>
          </cell>
          <cell r="I784">
            <v>20180401</v>
          </cell>
          <cell r="J784">
            <v>20220331</v>
          </cell>
          <cell r="K784" t="str">
            <v>2018年度</v>
          </cell>
          <cell r="L784" t="str">
            <v>（支出）学術研究助成基金助成金(科基)</v>
          </cell>
          <cell r="M784" t="str">
            <v>直接経費</v>
          </cell>
          <cell r="N784" t="str">
            <v>科研費</v>
          </cell>
          <cell r="O784" t="str">
            <v>繰越有</v>
          </cell>
          <cell r="P784" t="str">
            <v>研）学術院（福浦）</v>
          </cell>
          <cell r="Q784" t="str">
            <v>中村　大志</v>
          </cell>
          <cell r="R784" t="str">
            <v>医学研究科</v>
          </cell>
          <cell r="S784" t="str">
            <v>助教</v>
          </cell>
          <cell r="W784">
            <v>20220331</v>
          </cell>
          <cell r="X784" t="str">
            <v>開始</v>
          </cell>
          <cell r="Y784" t="str">
            <v>虎谷　裕子</v>
          </cell>
          <cell r="Z784" t="str">
            <v>研究推進部（八景）（29-）</v>
          </cell>
          <cell r="AA784" t="str">
            <v>若手研究</v>
          </cell>
          <cell r="AB784" t="str">
            <v>18K16565</v>
          </cell>
          <cell r="AC784" t="str">
            <v>許可しない</v>
          </cell>
          <cell r="AD784" t="str">
            <v>許可しない</v>
          </cell>
          <cell r="AE784" t="str">
            <v>許可しない</v>
          </cell>
          <cell r="AF784" t="str">
            <v>直接費</v>
          </cell>
          <cell r="AG784">
            <v>10952163</v>
          </cell>
          <cell r="AH784" t="str">
            <v>研）中村　大志（28-）</v>
          </cell>
          <cell r="AI784">
            <v>100</v>
          </cell>
          <cell r="AJ784">
            <v>0</v>
          </cell>
          <cell r="AK784">
            <v>0</v>
          </cell>
          <cell r="AL784">
            <v>0</v>
          </cell>
          <cell r="AM784">
            <v>0</v>
          </cell>
          <cell r="AN784">
            <v>0</v>
          </cell>
          <cell r="AO784">
            <v>1200000</v>
          </cell>
          <cell r="AP784">
            <v>0</v>
          </cell>
          <cell r="AQ784">
            <v>0</v>
          </cell>
          <cell r="AR784">
            <v>1200000</v>
          </cell>
        </row>
        <row r="785">
          <cell r="A785" t="str">
            <v>1818K16566高瀬　創</v>
          </cell>
          <cell r="B785" t="str">
            <v>高瀬　創</v>
          </cell>
          <cell r="C785" t="str">
            <v>2018年度</v>
          </cell>
          <cell r="D785" t="str">
            <v>（収入）学術研究助成基金助成金(科基)</v>
          </cell>
          <cell r="E785" t="str">
            <v>1818K16566</v>
          </cell>
          <cell r="F785" t="str">
            <v>（科基）くも膜下出血の新規予後予測アプローチと、急性期脳損傷に対する革新的応用治療の開発</v>
          </cell>
          <cell r="G785" t="str">
            <v>（科基）くも膜下出血の新規予後予測アプロ</v>
          </cell>
          <cell r="H785" t="str">
            <v>科研費（基金）</v>
          </cell>
          <cell r="I785">
            <v>20180401</v>
          </cell>
          <cell r="J785">
            <v>20200331</v>
          </cell>
          <cell r="K785" t="str">
            <v>2018年度</v>
          </cell>
          <cell r="L785" t="str">
            <v>（支出）学術研究助成基金助成金(科基)</v>
          </cell>
          <cell r="M785" t="str">
            <v>直接経費</v>
          </cell>
          <cell r="N785" t="str">
            <v>科研費</v>
          </cell>
          <cell r="O785" t="str">
            <v>繰越有</v>
          </cell>
          <cell r="P785" t="str">
            <v>客)客員教員等(医学・病院等）</v>
          </cell>
          <cell r="Q785" t="str">
            <v>高瀬　創</v>
          </cell>
          <cell r="R785" t="str">
            <v>医学研究科</v>
          </cell>
          <cell r="S785" t="str">
            <v>共同研究員</v>
          </cell>
          <cell r="W785">
            <v>20200331</v>
          </cell>
          <cell r="X785" t="str">
            <v>開始</v>
          </cell>
          <cell r="Y785" t="str">
            <v>虎谷　裕子</v>
          </cell>
          <cell r="Z785" t="str">
            <v>研究推進部（八景）（29-）</v>
          </cell>
          <cell r="AA785" t="str">
            <v>若手研究</v>
          </cell>
          <cell r="AB785" t="str">
            <v>18K16566</v>
          </cell>
          <cell r="AC785" t="str">
            <v>許可しない</v>
          </cell>
          <cell r="AD785" t="str">
            <v>許可しない</v>
          </cell>
          <cell r="AE785" t="str">
            <v>許可しない</v>
          </cell>
          <cell r="AF785" t="str">
            <v>直接費</v>
          </cell>
          <cell r="AG785">
            <v>11351023</v>
          </cell>
          <cell r="AH785" t="str">
            <v>客）高瀬　創（28-）</v>
          </cell>
          <cell r="AI785">
            <v>100</v>
          </cell>
          <cell r="AJ785">
            <v>0</v>
          </cell>
          <cell r="AK785">
            <v>0</v>
          </cell>
          <cell r="AL785">
            <v>0</v>
          </cell>
          <cell r="AM785">
            <v>0</v>
          </cell>
          <cell r="AN785">
            <v>0</v>
          </cell>
          <cell r="AO785">
            <v>1700000</v>
          </cell>
          <cell r="AP785">
            <v>0</v>
          </cell>
          <cell r="AQ785">
            <v>0</v>
          </cell>
          <cell r="AR785">
            <v>1700000</v>
          </cell>
        </row>
        <row r="786">
          <cell r="A786" t="str">
            <v>1818K16592大竹　誠</v>
          </cell>
          <cell r="B786" t="str">
            <v>大竹　誠</v>
          </cell>
          <cell r="C786" t="str">
            <v>2018年度</v>
          </cell>
          <cell r="D786" t="str">
            <v>（収入）学術研究助成基金助成金(科基)</v>
          </cell>
          <cell r="E786" t="str">
            <v>1818K16592</v>
          </cell>
          <cell r="F786" t="str">
            <v>（科基）神経膠芽腫における低酸素領域と幹細胞ニッチの可視化及び内用放射線治療の開発</v>
          </cell>
          <cell r="G786" t="str">
            <v>（科基）神経膠芽腫における低酸素領域と幹</v>
          </cell>
          <cell r="H786" t="str">
            <v>科研費（基金）</v>
          </cell>
          <cell r="I786">
            <v>20180401</v>
          </cell>
          <cell r="J786">
            <v>20200331</v>
          </cell>
          <cell r="K786" t="str">
            <v>2018年度</v>
          </cell>
          <cell r="L786" t="str">
            <v>（支出）学術研究助成基金助成金(科基)</v>
          </cell>
          <cell r="M786" t="str">
            <v>直接経費</v>
          </cell>
          <cell r="N786" t="str">
            <v>科研費</v>
          </cell>
          <cell r="O786" t="str">
            <v>繰越有</v>
          </cell>
          <cell r="P786" t="str">
            <v>客)客員教員等(医学・病院等）</v>
          </cell>
          <cell r="Q786" t="str">
            <v>大竹　誠</v>
          </cell>
          <cell r="R786" t="str">
            <v>医学研究科</v>
          </cell>
          <cell r="S786" t="str">
            <v>客員研究員</v>
          </cell>
          <cell r="W786">
            <v>20200331</v>
          </cell>
          <cell r="X786" t="str">
            <v>開始</v>
          </cell>
          <cell r="Y786" t="str">
            <v>杉浦　恵子</v>
          </cell>
          <cell r="Z786" t="str">
            <v>研究推進部（八景）（29-）</v>
          </cell>
          <cell r="AA786" t="str">
            <v>若手研究</v>
          </cell>
          <cell r="AB786" t="str">
            <v>18K16592</v>
          </cell>
          <cell r="AC786" t="str">
            <v>許可しない</v>
          </cell>
          <cell r="AD786" t="str">
            <v>許可しない</v>
          </cell>
          <cell r="AE786" t="str">
            <v>許可しない</v>
          </cell>
          <cell r="AF786" t="str">
            <v>直接費</v>
          </cell>
          <cell r="AG786">
            <v>11351190</v>
          </cell>
          <cell r="AH786" t="str">
            <v>客）大竹　誠（27-）</v>
          </cell>
          <cell r="AI786">
            <v>100</v>
          </cell>
          <cell r="AJ786">
            <v>0</v>
          </cell>
          <cell r="AK786">
            <v>0</v>
          </cell>
          <cell r="AL786">
            <v>0</v>
          </cell>
          <cell r="AM786">
            <v>0</v>
          </cell>
          <cell r="AN786">
            <v>0</v>
          </cell>
          <cell r="AO786">
            <v>0</v>
          </cell>
          <cell r="AP786">
            <v>2300000</v>
          </cell>
          <cell r="AQ786">
            <v>0</v>
          </cell>
          <cell r="AR786">
            <v>2300000</v>
          </cell>
        </row>
        <row r="787">
          <cell r="A787" t="str">
            <v>1818K16593佐藤　充</v>
          </cell>
          <cell r="B787" t="str">
            <v>佐藤　充</v>
          </cell>
          <cell r="C787" t="str">
            <v>2018年度</v>
          </cell>
          <cell r="D787" t="str">
            <v>（収入）学術研究助成基金助成金(科基)</v>
          </cell>
          <cell r="E787" t="str">
            <v>1818K16593</v>
          </cell>
          <cell r="F787" t="str">
            <v>（科基）頚髄損傷に対する新規治療：神経栄養因子様低分子化合物T-817MAの有効性の検討</v>
          </cell>
          <cell r="G787" t="str">
            <v>（科基）頚髄損傷に対する新規治療：神経栄</v>
          </cell>
          <cell r="H787" t="str">
            <v>科研費（基金）</v>
          </cell>
          <cell r="I787">
            <v>20180401</v>
          </cell>
          <cell r="J787">
            <v>20210331</v>
          </cell>
          <cell r="K787" t="str">
            <v>2018年度</v>
          </cell>
          <cell r="L787" t="str">
            <v>（支出）学術研究助成基金助成金(科基)</v>
          </cell>
          <cell r="M787" t="str">
            <v>直接経費</v>
          </cell>
          <cell r="N787" t="str">
            <v>科研費</v>
          </cell>
          <cell r="O787" t="str">
            <v>繰越有</v>
          </cell>
          <cell r="P787" t="str">
            <v>病）学術院（病院）</v>
          </cell>
          <cell r="Q787" t="str">
            <v>佐藤　充</v>
          </cell>
          <cell r="R787" t="str">
            <v>附属病院</v>
          </cell>
          <cell r="S787" t="str">
            <v>助教</v>
          </cell>
          <cell r="W787">
            <v>20210331</v>
          </cell>
          <cell r="X787" t="str">
            <v>開始</v>
          </cell>
          <cell r="Y787" t="str">
            <v>虎谷　裕子</v>
          </cell>
          <cell r="Z787" t="str">
            <v>研究推進部（八景）（29-）</v>
          </cell>
          <cell r="AA787" t="str">
            <v>若手研究</v>
          </cell>
          <cell r="AB787" t="str">
            <v>18K16593</v>
          </cell>
          <cell r="AC787" t="str">
            <v>許可しない</v>
          </cell>
          <cell r="AD787" t="str">
            <v>許可しない</v>
          </cell>
          <cell r="AE787" t="str">
            <v>許可しない</v>
          </cell>
          <cell r="AF787" t="str">
            <v>直接費</v>
          </cell>
          <cell r="AG787">
            <v>11001441</v>
          </cell>
          <cell r="AH787" t="str">
            <v>病附）佐藤　充（H28-）</v>
          </cell>
          <cell r="AI787">
            <v>100</v>
          </cell>
          <cell r="AJ787">
            <v>0</v>
          </cell>
          <cell r="AK787">
            <v>0</v>
          </cell>
          <cell r="AL787">
            <v>0</v>
          </cell>
          <cell r="AM787">
            <v>0</v>
          </cell>
          <cell r="AN787">
            <v>0</v>
          </cell>
          <cell r="AO787">
            <v>1700000</v>
          </cell>
          <cell r="AP787">
            <v>0</v>
          </cell>
          <cell r="AQ787">
            <v>0</v>
          </cell>
          <cell r="AR787">
            <v>1700000</v>
          </cell>
        </row>
        <row r="788">
          <cell r="A788" t="str">
            <v>1818K16669崔　賢民</v>
          </cell>
          <cell r="B788" t="str">
            <v>崔　賢民</v>
          </cell>
          <cell r="C788" t="str">
            <v>2018年度</v>
          </cell>
          <cell r="D788" t="str">
            <v>（収入）学術研究助成基金助成金(科基)</v>
          </cell>
          <cell r="E788" t="str">
            <v>1818K16669</v>
          </cell>
          <cell r="F788" t="str">
            <v>（科基）全自動リアルタイムPCRによるインプラント周囲感染の迅速診断への有用性の評価</v>
          </cell>
          <cell r="G788" t="str">
            <v>（科基）全自動リアルタイムPCRによるイ</v>
          </cell>
          <cell r="H788" t="str">
            <v>科研費（基金）</v>
          </cell>
          <cell r="I788">
            <v>20180401</v>
          </cell>
          <cell r="J788">
            <v>20220331</v>
          </cell>
          <cell r="K788" t="str">
            <v>2018年度</v>
          </cell>
          <cell r="L788" t="str">
            <v>（支出）学術研究助成基金助成金(科基)</v>
          </cell>
          <cell r="M788" t="str">
            <v>直接経費</v>
          </cell>
          <cell r="N788" t="str">
            <v>科研費</v>
          </cell>
          <cell r="O788" t="str">
            <v>繰越有</v>
          </cell>
          <cell r="P788" t="str">
            <v>病）学術院（病院）</v>
          </cell>
          <cell r="Q788" t="str">
            <v>崔　賢民</v>
          </cell>
          <cell r="R788" t="str">
            <v>附属病院</v>
          </cell>
          <cell r="S788" t="str">
            <v>助教</v>
          </cell>
          <cell r="W788">
            <v>20220331</v>
          </cell>
          <cell r="X788" t="str">
            <v>開始</v>
          </cell>
          <cell r="Y788" t="str">
            <v>虎谷　裕子</v>
          </cell>
          <cell r="Z788" t="str">
            <v>研究推進部（八景）（29-）</v>
          </cell>
          <cell r="AA788" t="str">
            <v>若手研究</v>
          </cell>
          <cell r="AB788" t="str">
            <v>18K16669</v>
          </cell>
          <cell r="AC788" t="str">
            <v>許可しない</v>
          </cell>
          <cell r="AD788" t="str">
            <v>許可しない</v>
          </cell>
          <cell r="AE788" t="str">
            <v>許可しない</v>
          </cell>
          <cell r="AF788" t="str">
            <v>直接費</v>
          </cell>
          <cell r="AG788">
            <v>11001419</v>
          </cell>
          <cell r="AH788" t="str">
            <v>病附）崔　賢民（H29-）</v>
          </cell>
          <cell r="AI788">
            <v>100</v>
          </cell>
          <cell r="AJ788">
            <v>0</v>
          </cell>
          <cell r="AK788">
            <v>0</v>
          </cell>
          <cell r="AL788">
            <v>0</v>
          </cell>
          <cell r="AM788">
            <v>0</v>
          </cell>
          <cell r="AN788">
            <v>0</v>
          </cell>
          <cell r="AO788">
            <v>1100000</v>
          </cell>
          <cell r="AP788">
            <v>0</v>
          </cell>
          <cell r="AQ788">
            <v>0</v>
          </cell>
          <cell r="AR788">
            <v>1100000</v>
          </cell>
        </row>
        <row r="789">
          <cell r="A789" t="str">
            <v>1818K16739竹島　徹平</v>
          </cell>
          <cell r="B789" t="str">
            <v>竹島　徹平</v>
          </cell>
          <cell r="C789" t="str">
            <v>2018年度</v>
          </cell>
          <cell r="D789" t="str">
            <v>（収入）学術研究助成基金助成金(科基)</v>
          </cell>
          <cell r="E789" t="str">
            <v>1818K16739</v>
          </cell>
          <cell r="F789" t="str">
            <v>（科基）特発性男性不妊症の病態解明、バイオマーカー開発のための精子・精漿プロテオーム解析</v>
          </cell>
          <cell r="G789" t="str">
            <v>（科基）特発性男性不妊症の病態解明、バイ</v>
          </cell>
          <cell r="H789" t="str">
            <v>科研費（基金）</v>
          </cell>
          <cell r="I789">
            <v>20180401</v>
          </cell>
          <cell r="J789">
            <v>20220331</v>
          </cell>
          <cell r="K789" t="str">
            <v>2018年度</v>
          </cell>
          <cell r="L789" t="str">
            <v>（支出）学術研究助成基金助成金(科基)</v>
          </cell>
          <cell r="M789" t="str">
            <v>直接経費</v>
          </cell>
          <cell r="N789" t="str">
            <v>科研費</v>
          </cell>
          <cell r="O789" t="str">
            <v>繰越有</v>
          </cell>
          <cell r="P789" t="str">
            <v>病）学術院（病院）</v>
          </cell>
          <cell r="Q789" t="str">
            <v>竹島　徹平</v>
          </cell>
          <cell r="R789" t="str">
            <v>センター病院</v>
          </cell>
          <cell r="S789" t="str">
            <v>助教</v>
          </cell>
          <cell r="W789">
            <v>20220331</v>
          </cell>
          <cell r="X789" t="str">
            <v>開始</v>
          </cell>
          <cell r="Y789" t="str">
            <v>虎谷　裕子</v>
          </cell>
          <cell r="Z789" t="str">
            <v>研究推進部（八景）（29-）</v>
          </cell>
          <cell r="AA789" t="str">
            <v>若手研究</v>
          </cell>
          <cell r="AB789" t="str">
            <v>18K16739</v>
          </cell>
          <cell r="AC789" t="str">
            <v>許可しない</v>
          </cell>
          <cell r="AD789" t="str">
            <v>許可しない</v>
          </cell>
          <cell r="AE789" t="str">
            <v>許可しない</v>
          </cell>
          <cell r="AF789" t="str">
            <v>直接費</v>
          </cell>
          <cell r="AG789">
            <v>11005072</v>
          </cell>
          <cell r="AH789" t="str">
            <v>病）竹島　徹平（29-）</v>
          </cell>
          <cell r="AI789">
            <v>100</v>
          </cell>
          <cell r="AJ789">
            <v>0</v>
          </cell>
          <cell r="AK789">
            <v>0</v>
          </cell>
          <cell r="AL789">
            <v>0</v>
          </cell>
          <cell r="AM789">
            <v>0</v>
          </cell>
          <cell r="AN789">
            <v>0</v>
          </cell>
          <cell r="AO789">
            <v>900000</v>
          </cell>
          <cell r="AP789">
            <v>0</v>
          </cell>
          <cell r="AQ789">
            <v>0</v>
          </cell>
          <cell r="AR789">
            <v>900000</v>
          </cell>
        </row>
        <row r="790">
          <cell r="A790" t="str">
            <v>1818K16740黒田　晋之介</v>
          </cell>
          <cell r="B790" t="str">
            <v>黒田　晋之介</v>
          </cell>
          <cell r="C790" t="str">
            <v>2018年度</v>
          </cell>
          <cell r="D790" t="str">
            <v>（収入）学術研究助成基金助成金(科基)</v>
          </cell>
          <cell r="E790" t="str">
            <v>1818K16740</v>
          </cell>
          <cell r="F790" t="str">
            <v>（科基）3Dプリンターを用い難治性尿路結石症に対する腎盂モデル作成と術前シミュレーション</v>
          </cell>
          <cell r="G790" t="str">
            <v>（科基）3Dプリンターを用い難治性尿路結</v>
          </cell>
          <cell r="H790" t="str">
            <v>科研費（基金）</v>
          </cell>
          <cell r="I790">
            <v>20180401</v>
          </cell>
          <cell r="J790">
            <v>20220331</v>
          </cell>
          <cell r="K790" t="str">
            <v>2018年度</v>
          </cell>
          <cell r="L790" t="str">
            <v>（支出）学術研究助成基金助成金(科基)</v>
          </cell>
          <cell r="M790" t="str">
            <v>直接経費</v>
          </cell>
          <cell r="N790" t="str">
            <v>科研費</v>
          </cell>
          <cell r="O790" t="str">
            <v>繰越有</v>
          </cell>
          <cell r="P790" t="str">
            <v>客)客員教員等(医学・病院等）</v>
          </cell>
          <cell r="Q790" t="str">
            <v>黒田　晋之介</v>
          </cell>
          <cell r="R790" t="str">
            <v>医学研究科</v>
          </cell>
          <cell r="S790" t="str">
            <v>その他</v>
          </cell>
          <cell r="W790">
            <v>20220331</v>
          </cell>
          <cell r="X790" t="str">
            <v>開始</v>
          </cell>
          <cell r="Y790" t="str">
            <v>虎谷　裕子</v>
          </cell>
          <cell r="Z790" t="str">
            <v>研究推進部（八景）（29-）</v>
          </cell>
          <cell r="AA790" t="str">
            <v>若手研究</v>
          </cell>
          <cell r="AB790" t="str">
            <v>18K16740</v>
          </cell>
          <cell r="AC790" t="str">
            <v>許可しない</v>
          </cell>
          <cell r="AD790" t="str">
            <v>許可しない</v>
          </cell>
          <cell r="AE790" t="str">
            <v>許可しない</v>
          </cell>
          <cell r="AF790" t="str">
            <v>直接費</v>
          </cell>
          <cell r="AG790">
            <v>11351225</v>
          </cell>
          <cell r="AH790" t="str">
            <v>客）黒田　晋之介(30-)</v>
          </cell>
          <cell r="AI790">
            <v>100</v>
          </cell>
          <cell r="AJ790">
            <v>0</v>
          </cell>
          <cell r="AK790">
            <v>0</v>
          </cell>
          <cell r="AL790">
            <v>0</v>
          </cell>
          <cell r="AM790">
            <v>0</v>
          </cell>
          <cell r="AN790">
            <v>0</v>
          </cell>
          <cell r="AO790">
            <v>800000</v>
          </cell>
          <cell r="AP790">
            <v>0</v>
          </cell>
          <cell r="AQ790">
            <v>0</v>
          </cell>
          <cell r="AR790">
            <v>800000</v>
          </cell>
        </row>
        <row r="791">
          <cell r="A791" t="str">
            <v>1818K16850波多野　孝</v>
          </cell>
          <cell r="B791" t="str">
            <v>波多野　孝</v>
          </cell>
          <cell r="C791" t="str">
            <v>2018年度</v>
          </cell>
          <cell r="D791" t="str">
            <v>（収入）学術研究助成基金助成金(科基)</v>
          </cell>
          <cell r="E791" t="str">
            <v>1818K16850</v>
          </cell>
          <cell r="F791" t="str">
            <v>（科基）microRNAとエピゲノム解析によるHPV関連中咽頭癌予後不良因子の同定</v>
          </cell>
          <cell r="G791" t="str">
            <v>（科基）microRNAとエピゲノム解析</v>
          </cell>
          <cell r="H791" t="str">
            <v>科研費（基金）</v>
          </cell>
          <cell r="I791">
            <v>20180401</v>
          </cell>
          <cell r="J791">
            <v>20200331</v>
          </cell>
          <cell r="K791" t="str">
            <v>2018年度</v>
          </cell>
          <cell r="L791" t="str">
            <v>（支出）学術研究助成基金助成金(科基)</v>
          </cell>
          <cell r="M791" t="str">
            <v>直接経費</v>
          </cell>
          <cell r="N791" t="str">
            <v>科研費</v>
          </cell>
          <cell r="O791" t="str">
            <v>繰越有</v>
          </cell>
          <cell r="P791" t="str">
            <v>病）学術院（病院）</v>
          </cell>
          <cell r="Q791" t="str">
            <v>波多野　孝</v>
          </cell>
          <cell r="R791" t="str">
            <v>附属病院</v>
          </cell>
          <cell r="S791" t="str">
            <v>助教</v>
          </cell>
          <cell r="W791">
            <v>20200331</v>
          </cell>
          <cell r="X791" t="str">
            <v>開始</v>
          </cell>
          <cell r="Y791" t="str">
            <v>虎谷　裕子</v>
          </cell>
          <cell r="Z791" t="str">
            <v>研究推進部（八景）（29-）</v>
          </cell>
          <cell r="AA791" t="str">
            <v>若手研究</v>
          </cell>
          <cell r="AB791" t="str">
            <v>18K16850</v>
          </cell>
          <cell r="AC791" t="str">
            <v>許可しない</v>
          </cell>
          <cell r="AD791" t="str">
            <v>許可しない</v>
          </cell>
          <cell r="AE791" t="str">
            <v>許可しない</v>
          </cell>
          <cell r="AF791" t="str">
            <v>直接費</v>
          </cell>
          <cell r="AG791">
            <v>11001098</v>
          </cell>
          <cell r="AH791" t="str">
            <v>病附）波多野 孝（30-）</v>
          </cell>
          <cell r="AI791">
            <v>100</v>
          </cell>
          <cell r="AJ791">
            <v>0</v>
          </cell>
          <cell r="AK791">
            <v>0</v>
          </cell>
          <cell r="AL791">
            <v>0</v>
          </cell>
          <cell r="AM791">
            <v>0</v>
          </cell>
          <cell r="AN791">
            <v>0</v>
          </cell>
          <cell r="AO791">
            <v>1300000</v>
          </cell>
          <cell r="AP791">
            <v>0</v>
          </cell>
          <cell r="AQ791">
            <v>0</v>
          </cell>
          <cell r="AR791">
            <v>1300000</v>
          </cell>
        </row>
        <row r="792">
          <cell r="A792" t="str">
            <v>1818K16899佐久間　直子</v>
          </cell>
          <cell r="B792" t="str">
            <v>佐久間　直子</v>
          </cell>
          <cell r="C792" t="str">
            <v>2018年度</v>
          </cell>
          <cell r="D792" t="str">
            <v>（収入）学術研究助成基金助成金(科基)</v>
          </cell>
          <cell r="E792" t="str">
            <v>1818K16899</v>
          </cell>
          <cell r="F792" t="str">
            <v>（科基）先天性難聴児における遺伝子解析と言語発達の関連性</v>
          </cell>
          <cell r="G792" t="str">
            <v>（科基）先天性難聴児における遺伝子解析と</v>
          </cell>
          <cell r="H792" t="str">
            <v>科研費（基金）</v>
          </cell>
          <cell r="I792">
            <v>20180401</v>
          </cell>
          <cell r="J792">
            <v>20210331</v>
          </cell>
          <cell r="K792" t="str">
            <v>2018年度</v>
          </cell>
          <cell r="L792" t="str">
            <v>（支出）学術研究助成基金助成金(科基)</v>
          </cell>
          <cell r="M792" t="str">
            <v>直接経費</v>
          </cell>
          <cell r="N792" t="str">
            <v>科研費</v>
          </cell>
          <cell r="O792" t="str">
            <v>繰越有</v>
          </cell>
          <cell r="P792" t="str">
            <v>病）学術院（病院）</v>
          </cell>
          <cell r="Q792" t="str">
            <v>佐久間　直子</v>
          </cell>
          <cell r="R792" t="str">
            <v>センター病院</v>
          </cell>
          <cell r="S792" t="str">
            <v>助教</v>
          </cell>
          <cell r="W792">
            <v>20210331</v>
          </cell>
          <cell r="X792" t="str">
            <v>開始</v>
          </cell>
          <cell r="Y792" t="str">
            <v>虎谷　裕子</v>
          </cell>
          <cell r="Z792" t="str">
            <v>研究推進部（八景）（29-）</v>
          </cell>
          <cell r="AA792" t="str">
            <v>若手研究</v>
          </cell>
          <cell r="AB792" t="str">
            <v>18K16899</v>
          </cell>
          <cell r="AC792" t="str">
            <v>許可しない</v>
          </cell>
          <cell r="AD792" t="str">
            <v>許可しない</v>
          </cell>
          <cell r="AE792" t="str">
            <v>許可しない</v>
          </cell>
          <cell r="AF792" t="str">
            <v>直接費</v>
          </cell>
          <cell r="AG792">
            <v>11005089</v>
          </cell>
          <cell r="AH792" t="str">
            <v>病）佐久間　直子（29-）</v>
          </cell>
          <cell r="AI792">
            <v>100</v>
          </cell>
          <cell r="AJ792">
            <v>0</v>
          </cell>
          <cell r="AK792">
            <v>0</v>
          </cell>
          <cell r="AL792">
            <v>0</v>
          </cell>
          <cell r="AM792">
            <v>0</v>
          </cell>
          <cell r="AN792">
            <v>0</v>
          </cell>
          <cell r="AO792">
            <v>1000000</v>
          </cell>
          <cell r="AP792">
            <v>0</v>
          </cell>
          <cell r="AQ792">
            <v>0</v>
          </cell>
          <cell r="AR792">
            <v>1000000</v>
          </cell>
        </row>
        <row r="793">
          <cell r="A793" t="str">
            <v>1818K17203杉浦　圭</v>
          </cell>
          <cell r="B793" t="str">
            <v>杉浦　圭</v>
          </cell>
          <cell r="C793" t="str">
            <v>2018年度</v>
          </cell>
          <cell r="D793" t="str">
            <v>（収入）学術研究助成基金助成金(科基)</v>
          </cell>
          <cell r="E793" t="str">
            <v>1818K17203</v>
          </cell>
          <cell r="F793" t="str">
            <v>（科基）口腔癌PDX同所移植モデルを用いた頸部リンパ節転移機構の解明</v>
          </cell>
          <cell r="G793" t="str">
            <v>（科基）口腔癌PDX同所移植モデルを用い</v>
          </cell>
          <cell r="H793" t="str">
            <v>科研費（基金）</v>
          </cell>
          <cell r="I793">
            <v>20180401</v>
          </cell>
          <cell r="J793">
            <v>20200331</v>
          </cell>
          <cell r="K793" t="str">
            <v>2018年度</v>
          </cell>
          <cell r="L793" t="str">
            <v>（支出）学術研究助成基金助成金(科基)</v>
          </cell>
          <cell r="M793" t="str">
            <v>直接経費</v>
          </cell>
          <cell r="N793" t="str">
            <v>科研費</v>
          </cell>
          <cell r="O793" t="str">
            <v>繰越有</v>
          </cell>
          <cell r="P793" t="str">
            <v>客)客員教員等(医学・病院等）</v>
          </cell>
          <cell r="Q793" t="str">
            <v>杉浦　圭</v>
          </cell>
          <cell r="R793" t="str">
            <v>医学研究科</v>
          </cell>
          <cell r="S793" t="str">
            <v>共同研究員</v>
          </cell>
          <cell r="W793">
            <v>20200331</v>
          </cell>
          <cell r="X793" t="str">
            <v>開始</v>
          </cell>
          <cell r="Y793" t="str">
            <v>虎谷　裕子</v>
          </cell>
          <cell r="Z793" t="str">
            <v>研究推進部（八景）（29-）</v>
          </cell>
          <cell r="AA793" t="str">
            <v>若手研究</v>
          </cell>
          <cell r="AB793" t="str">
            <v>18K17203</v>
          </cell>
          <cell r="AC793" t="str">
            <v>許可しない</v>
          </cell>
          <cell r="AD793" t="str">
            <v>許可しない</v>
          </cell>
          <cell r="AE793" t="str">
            <v>許可しない</v>
          </cell>
          <cell r="AF793" t="str">
            <v>直接費</v>
          </cell>
          <cell r="AG793">
            <v>11351010</v>
          </cell>
          <cell r="AH793" t="str">
            <v>客）杉浦　圭（28-）</v>
          </cell>
          <cell r="AI793">
            <v>100</v>
          </cell>
          <cell r="AJ793">
            <v>0</v>
          </cell>
          <cell r="AK793">
            <v>0</v>
          </cell>
          <cell r="AL793">
            <v>0</v>
          </cell>
          <cell r="AM793">
            <v>0</v>
          </cell>
          <cell r="AN793">
            <v>0</v>
          </cell>
          <cell r="AO793">
            <v>1500000</v>
          </cell>
          <cell r="AP793">
            <v>0</v>
          </cell>
          <cell r="AQ793">
            <v>0</v>
          </cell>
          <cell r="AR793">
            <v>1500000</v>
          </cell>
        </row>
        <row r="794">
          <cell r="A794" t="str">
            <v>1818K17232馬場　隼一</v>
          </cell>
          <cell r="B794" t="str">
            <v>馬場　隼一</v>
          </cell>
          <cell r="C794" t="str">
            <v>2018年度</v>
          </cell>
          <cell r="D794" t="str">
            <v>（収入）学術研究助成基金助成金(科基)</v>
          </cell>
          <cell r="E794" t="str">
            <v>1818K17232</v>
          </cell>
          <cell r="F794" t="str">
            <v>（科基）aPKCλ/ιの口腔癌悪性度への関与-予後サロゲートマーカ―としての有用性-</v>
          </cell>
          <cell r="G794" t="str">
            <v>（科基）aPKCλ/ιの口腔癌悪性度への</v>
          </cell>
          <cell r="H794" t="str">
            <v>科研費（基金）</v>
          </cell>
          <cell r="I794">
            <v>20180401</v>
          </cell>
          <cell r="J794">
            <v>20200331</v>
          </cell>
          <cell r="K794" t="str">
            <v>2018年度</v>
          </cell>
          <cell r="L794" t="str">
            <v>（支出）学術研究助成基金助成金(科基)</v>
          </cell>
          <cell r="M794" t="str">
            <v>直接経費</v>
          </cell>
          <cell r="N794" t="str">
            <v>科研費</v>
          </cell>
          <cell r="O794" t="str">
            <v>繰越有</v>
          </cell>
          <cell r="P794" t="str">
            <v>客)客員教員等(医学・病院等）</v>
          </cell>
          <cell r="Q794" t="str">
            <v>馬場　隼一</v>
          </cell>
          <cell r="R794" t="str">
            <v>医学研究科</v>
          </cell>
          <cell r="S794" t="str">
            <v>指導診療医</v>
          </cell>
          <cell r="W794">
            <v>20200331</v>
          </cell>
          <cell r="X794" t="str">
            <v>開始</v>
          </cell>
          <cell r="Y794" t="str">
            <v>虎谷　裕子</v>
          </cell>
          <cell r="Z794" t="str">
            <v>研究推進部（八景）（29-）</v>
          </cell>
          <cell r="AA794" t="str">
            <v>若手研究</v>
          </cell>
          <cell r="AB794" t="str">
            <v>18K17232</v>
          </cell>
          <cell r="AC794" t="str">
            <v>許可しない</v>
          </cell>
          <cell r="AD794" t="str">
            <v>許可しない</v>
          </cell>
          <cell r="AE794" t="str">
            <v>許可しない</v>
          </cell>
          <cell r="AF794" t="str">
            <v>直接費</v>
          </cell>
          <cell r="AG794">
            <v>11351220</v>
          </cell>
          <cell r="AH794" t="str">
            <v>客）馬場　隼一（30-）</v>
          </cell>
          <cell r="AI794">
            <v>100</v>
          </cell>
          <cell r="AJ794">
            <v>0</v>
          </cell>
          <cell r="AK794">
            <v>0</v>
          </cell>
          <cell r="AL794">
            <v>0</v>
          </cell>
          <cell r="AM794">
            <v>0</v>
          </cell>
          <cell r="AN794">
            <v>0</v>
          </cell>
          <cell r="AO794">
            <v>1600000</v>
          </cell>
          <cell r="AP794">
            <v>0</v>
          </cell>
          <cell r="AQ794">
            <v>0</v>
          </cell>
          <cell r="AR794">
            <v>1600000</v>
          </cell>
        </row>
        <row r="795">
          <cell r="A795" t="str">
            <v>1818K17233大久保　牧子</v>
          </cell>
          <cell r="B795" t="str">
            <v>大久保　牧子</v>
          </cell>
          <cell r="C795" t="str">
            <v>2018年度</v>
          </cell>
          <cell r="D795" t="str">
            <v>（収入）学術研究助成基金助成金(科基)</v>
          </cell>
          <cell r="E795" t="str">
            <v>1818K17233</v>
          </cell>
          <cell r="F795" t="str">
            <v>（科基）口腔癌オルガノイドを用いた再発に関わるM2マクロファージの機能解析</v>
          </cell>
          <cell r="G795" t="str">
            <v>（科基）口腔癌オルガノイドを用いた再発に</v>
          </cell>
          <cell r="H795" t="str">
            <v>科研費（基金）</v>
          </cell>
          <cell r="I795">
            <v>20180401</v>
          </cell>
          <cell r="J795">
            <v>20200331</v>
          </cell>
          <cell r="K795" t="str">
            <v>2018年度</v>
          </cell>
          <cell r="L795" t="str">
            <v>（支出）学術研究助成基金助成金(科基)</v>
          </cell>
          <cell r="M795" t="str">
            <v>直接経費</v>
          </cell>
          <cell r="N795" t="str">
            <v>科研費</v>
          </cell>
          <cell r="O795" t="str">
            <v>繰越有</v>
          </cell>
          <cell r="P795" t="str">
            <v>客)客員教員等(医学・病院等）</v>
          </cell>
          <cell r="Q795" t="str">
            <v>大久保　牧子</v>
          </cell>
          <cell r="R795" t="str">
            <v>医学研究科</v>
          </cell>
          <cell r="S795" t="str">
            <v>客員研究員</v>
          </cell>
          <cell r="W795">
            <v>20200331</v>
          </cell>
          <cell r="X795" t="str">
            <v>開始</v>
          </cell>
          <cell r="Y795" t="str">
            <v>虎谷　裕子</v>
          </cell>
          <cell r="Z795" t="str">
            <v>研究推進部（八景）（29-）</v>
          </cell>
          <cell r="AA795" t="str">
            <v>若手研究</v>
          </cell>
          <cell r="AB795" t="str">
            <v>18K17233</v>
          </cell>
          <cell r="AC795" t="str">
            <v>許可しない</v>
          </cell>
          <cell r="AD795" t="str">
            <v>許可しない</v>
          </cell>
          <cell r="AE795" t="str">
            <v>許可しない</v>
          </cell>
          <cell r="AF795" t="str">
            <v>直接費</v>
          </cell>
          <cell r="AG795">
            <v>11351148</v>
          </cell>
          <cell r="AH795" t="str">
            <v>客）大久保　牧子（25-）</v>
          </cell>
          <cell r="AI795">
            <v>100</v>
          </cell>
          <cell r="AJ795">
            <v>0</v>
          </cell>
          <cell r="AK795">
            <v>0</v>
          </cell>
          <cell r="AL795">
            <v>0</v>
          </cell>
          <cell r="AM795">
            <v>0</v>
          </cell>
          <cell r="AN795">
            <v>0</v>
          </cell>
          <cell r="AO795">
            <v>1600000</v>
          </cell>
          <cell r="AP795">
            <v>0</v>
          </cell>
          <cell r="AQ795">
            <v>0</v>
          </cell>
          <cell r="AR795">
            <v>1600000</v>
          </cell>
        </row>
        <row r="796">
          <cell r="A796" t="str">
            <v>1818K17386井上　佳祐</v>
          </cell>
          <cell r="B796" t="str">
            <v>井上　佳祐</v>
          </cell>
          <cell r="C796" t="str">
            <v>2018年度</v>
          </cell>
          <cell r="D796" t="str">
            <v>（収入）学術研究助成基金助成金(科基)</v>
          </cell>
          <cell r="E796" t="str">
            <v>1818K17386</v>
          </cell>
          <cell r="F796" t="str">
            <v>（科基）臨床研修医を対象とした自殺予防教育プログラムの開発に関する研究</v>
          </cell>
          <cell r="G796" t="str">
            <v>（科基）臨床研修医を対象とした自殺予防教</v>
          </cell>
          <cell r="H796" t="str">
            <v>科研費（基金）</v>
          </cell>
          <cell r="I796">
            <v>20180401</v>
          </cell>
          <cell r="J796">
            <v>20210331</v>
          </cell>
          <cell r="K796" t="str">
            <v>2018年度</v>
          </cell>
          <cell r="L796" t="str">
            <v>（支出）学術研究助成基金助成金(科基)</v>
          </cell>
          <cell r="M796" t="str">
            <v>直接経費</v>
          </cell>
          <cell r="N796" t="str">
            <v>科研費</v>
          </cell>
          <cell r="O796" t="str">
            <v>繰越有</v>
          </cell>
          <cell r="P796" t="str">
            <v>病）学術院（病院）</v>
          </cell>
          <cell r="Q796" t="str">
            <v>井上　佳祐</v>
          </cell>
          <cell r="R796" t="str">
            <v>センター病院</v>
          </cell>
          <cell r="S796" t="str">
            <v>助教</v>
          </cell>
          <cell r="W796">
            <v>20210331</v>
          </cell>
          <cell r="X796" t="str">
            <v>開始</v>
          </cell>
          <cell r="Y796" t="str">
            <v>虎谷　裕子</v>
          </cell>
          <cell r="Z796" t="str">
            <v>研究推進部（八景）（29-）</v>
          </cell>
          <cell r="AA796" t="str">
            <v>若手研究</v>
          </cell>
          <cell r="AB796" t="str">
            <v>18K17386</v>
          </cell>
          <cell r="AC796" t="str">
            <v>許可しない</v>
          </cell>
          <cell r="AD796" t="str">
            <v>許可しない</v>
          </cell>
          <cell r="AE796" t="str">
            <v>許可しない</v>
          </cell>
          <cell r="AF796" t="str">
            <v>直接費</v>
          </cell>
          <cell r="AG796">
            <v>11005055</v>
          </cell>
          <cell r="AH796" t="str">
            <v>病）井上　佳祐（29-）</v>
          </cell>
          <cell r="AI796">
            <v>100</v>
          </cell>
          <cell r="AJ796">
            <v>0</v>
          </cell>
          <cell r="AK796">
            <v>0</v>
          </cell>
          <cell r="AL796">
            <v>0</v>
          </cell>
          <cell r="AM796">
            <v>0</v>
          </cell>
          <cell r="AN796">
            <v>0</v>
          </cell>
          <cell r="AO796">
            <v>300000</v>
          </cell>
          <cell r="AP796">
            <v>0</v>
          </cell>
          <cell r="AQ796">
            <v>0</v>
          </cell>
          <cell r="AR796">
            <v>300000</v>
          </cell>
        </row>
        <row r="797">
          <cell r="A797" t="str">
            <v>1818K17514菅野　雄介</v>
          </cell>
          <cell r="B797" t="str">
            <v>菅野　雄介</v>
          </cell>
          <cell r="C797" t="str">
            <v>2018年度</v>
          </cell>
          <cell r="D797" t="str">
            <v>（収入）学術研究助成基金助成金(科基)</v>
          </cell>
          <cell r="E797" t="str">
            <v>1818K17514</v>
          </cell>
          <cell r="F797" t="str">
            <v>（科基）診断・治療開始時期のがん患者と家族への看護師主導型サポート支援に関する研究</v>
          </cell>
          <cell r="G797" t="str">
            <v>（科基）診断・治療開始時期のがん患者と家</v>
          </cell>
          <cell r="H797" t="str">
            <v>科研費（基金）</v>
          </cell>
          <cell r="I797">
            <v>20180901</v>
          </cell>
          <cell r="J797">
            <v>20210331</v>
          </cell>
          <cell r="K797" t="str">
            <v>2018年度</v>
          </cell>
          <cell r="L797" t="str">
            <v>（支出）学術研究助成基金助成金(科基)</v>
          </cell>
          <cell r="M797" t="str">
            <v>直接経費</v>
          </cell>
          <cell r="N797" t="str">
            <v>科研費</v>
          </cell>
          <cell r="O797" t="str">
            <v>繰越有</v>
          </cell>
          <cell r="P797" t="str">
            <v>研）学術院（福浦）</v>
          </cell>
          <cell r="Q797" t="str">
            <v>菅野　雄介</v>
          </cell>
          <cell r="R797" t="str">
            <v>看護学科</v>
          </cell>
          <cell r="S797" t="str">
            <v>助教</v>
          </cell>
          <cell r="W797">
            <v>20210331</v>
          </cell>
          <cell r="X797" t="str">
            <v>開始</v>
          </cell>
          <cell r="Y797" t="str">
            <v>虎谷　裕子</v>
          </cell>
          <cell r="Z797" t="str">
            <v>研究推進部（八景）（29-）</v>
          </cell>
          <cell r="AA797" t="str">
            <v>若手研究 転入（国立研究開発法人国立がん研究センター 2018.9.1）</v>
          </cell>
          <cell r="AB797" t="str">
            <v>18K17514</v>
          </cell>
          <cell r="AC797" t="str">
            <v>許可しない</v>
          </cell>
          <cell r="AD797" t="str">
            <v>許可しない</v>
          </cell>
          <cell r="AE797" t="str">
            <v>許可しない</v>
          </cell>
          <cell r="AF797" t="str">
            <v>直接費</v>
          </cell>
          <cell r="AG797">
            <v>10953020</v>
          </cell>
          <cell r="AH797" t="str">
            <v>研）菅野　雄介（30-）</v>
          </cell>
          <cell r="AI797">
            <v>100</v>
          </cell>
          <cell r="AJ797">
            <v>0</v>
          </cell>
          <cell r="AK797">
            <v>0</v>
          </cell>
          <cell r="AL797">
            <v>0</v>
          </cell>
          <cell r="AM797">
            <v>0</v>
          </cell>
          <cell r="AN797">
            <v>0</v>
          </cell>
          <cell r="AO797">
            <v>900000</v>
          </cell>
          <cell r="AP797">
            <v>0</v>
          </cell>
          <cell r="AQ797">
            <v>0</v>
          </cell>
          <cell r="AR797">
            <v>900000</v>
          </cell>
        </row>
        <row r="798">
          <cell r="A798" t="str">
            <v>1818K17516福田　真佑</v>
          </cell>
          <cell r="B798" t="str">
            <v>福田　真佑</v>
          </cell>
          <cell r="C798" t="str">
            <v>2018年度</v>
          </cell>
          <cell r="D798" t="str">
            <v>（収入）学術研究助成基金助成金(科基)</v>
          </cell>
          <cell r="E798" t="str">
            <v>1818K17516</v>
          </cell>
          <cell r="F798" t="str">
            <v>（科基）糖尿病足潰瘍患者の療養生活を支援する新たなバイブレーションセラピーの開発</v>
          </cell>
          <cell r="G798" t="str">
            <v>（科基）糖尿病足潰瘍患者の療養生活を支援</v>
          </cell>
          <cell r="H798" t="str">
            <v>科研費（基金）</v>
          </cell>
          <cell r="I798">
            <v>20180401</v>
          </cell>
          <cell r="J798">
            <v>20200331</v>
          </cell>
          <cell r="K798" t="str">
            <v>2018年度</v>
          </cell>
          <cell r="L798" t="str">
            <v>（支出）学術研究助成基金助成金(科基)</v>
          </cell>
          <cell r="M798" t="str">
            <v>直接経費</v>
          </cell>
          <cell r="N798" t="str">
            <v>科研費</v>
          </cell>
          <cell r="O798" t="str">
            <v>繰越有</v>
          </cell>
          <cell r="P798" t="str">
            <v>研）学術院（福浦）</v>
          </cell>
          <cell r="Q798" t="str">
            <v>福田　真佑</v>
          </cell>
          <cell r="R798" t="str">
            <v>医学研究科</v>
          </cell>
          <cell r="S798" t="str">
            <v>助教</v>
          </cell>
          <cell r="W798">
            <v>20200331</v>
          </cell>
          <cell r="X798" t="str">
            <v>開始</v>
          </cell>
          <cell r="Y798" t="str">
            <v>虎谷　裕子</v>
          </cell>
          <cell r="Z798" t="str">
            <v>研究推進部（八景）（29-）</v>
          </cell>
          <cell r="AA798" t="str">
            <v>若手研究</v>
          </cell>
          <cell r="AB798" t="str">
            <v>18K17516</v>
          </cell>
          <cell r="AC798" t="str">
            <v>許可しない</v>
          </cell>
          <cell r="AD798" t="str">
            <v>許可しない</v>
          </cell>
          <cell r="AE798" t="str">
            <v>許可しない</v>
          </cell>
          <cell r="AF798" t="str">
            <v>直接費</v>
          </cell>
          <cell r="AG798">
            <v>10953017</v>
          </cell>
          <cell r="AH798" t="str">
            <v>研）福田 真佑（30-）</v>
          </cell>
          <cell r="AI798">
            <v>100</v>
          </cell>
          <cell r="AJ798">
            <v>0</v>
          </cell>
          <cell r="AK798">
            <v>0</v>
          </cell>
          <cell r="AL798">
            <v>0</v>
          </cell>
          <cell r="AM798">
            <v>0</v>
          </cell>
          <cell r="AN798">
            <v>0</v>
          </cell>
          <cell r="AO798">
            <v>2000000</v>
          </cell>
          <cell r="AP798">
            <v>0</v>
          </cell>
          <cell r="AQ798">
            <v>0</v>
          </cell>
          <cell r="AR798">
            <v>2000000</v>
          </cell>
        </row>
        <row r="799">
          <cell r="A799" t="str">
            <v>1818K17578飯田　真理子</v>
          </cell>
          <cell r="B799" t="str">
            <v>飯田　真理子</v>
          </cell>
          <cell r="C799" t="str">
            <v>2018年度</v>
          </cell>
          <cell r="D799" t="str">
            <v>（収入）学術研究助成基金助成金(科基)</v>
          </cell>
          <cell r="E799" t="str">
            <v>1818K17578</v>
          </cell>
          <cell r="F799" t="str">
            <v>（科基）妊産婦と医療者の好循環をもたらす"女性を中心としたケア"の国際比較</v>
          </cell>
          <cell r="G799" t="str">
            <v>（科基）妊産婦と医療者の好循環をもたらす</v>
          </cell>
          <cell r="H799" t="str">
            <v>科研費（基金）</v>
          </cell>
          <cell r="I799">
            <v>20180401</v>
          </cell>
          <cell r="J799">
            <v>20210331</v>
          </cell>
          <cell r="K799" t="str">
            <v>2018年度</v>
          </cell>
          <cell r="L799" t="str">
            <v>（支出）学術研究助成基金助成金(科基)</v>
          </cell>
          <cell r="M799" t="str">
            <v>直接経費</v>
          </cell>
          <cell r="N799" t="str">
            <v>科研費</v>
          </cell>
          <cell r="O799" t="str">
            <v>繰越有</v>
          </cell>
          <cell r="P799" t="str">
            <v>研）学術院（福浦）</v>
          </cell>
          <cell r="Q799" t="str">
            <v>飯田　真理子</v>
          </cell>
          <cell r="R799" t="str">
            <v>看護学科</v>
          </cell>
          <cell r="S799" t="str">
            <v>准教授</v>
          </cell>
          <cell r="W799">
            <v>20210331</v>
          </cell>
          <cell r="X799" t="str">
            <v>開始</v>
          </cell>
          <cell r="Y799" t="str">
            <v>虎谷　裕子</v>
          </cell>
          <cell r="Z799" t="str">
            <v>研究推進部（八景）（29-）</v>
          </cell>
          <cell r="AA799" t="str">
            <v>若手研究</v>
          </cell>
          <cell r="AB799" t="str">
            <v>18K17578</v>
          </cell>
          <cell r="AC799" t="str">
            <v>許可しない</v>
          </cell>
          <cell r="AD799" t="str">
            <v>許可しない</v>
          </cell>
          <cell r="AE799" t="str">
            <v>許可しない</v>
          </cell>
          <cell r="AF799" t="str">
            <v>直接費</v>
          </cell>
          <cell r="AG799">
            <v>10953013</v>
          </cell>
          <cell r="AH799" t="str">
            <v>研）飯田 真理子（30-）</v>
          </cell>
          <cell r="AI799">
            <v>100</v>
          </cell>
          <cell r="AJ799">
            <v>0</v>
          </cell>
          <cell r="AK799">
            <v>0</v>
          </cell>
          <cell r="AL799">
            <v>0</v>
          </cell>
          <cell r="AM799">
            <v>0</v>
          </cell>
          <cell r="AN799">
            <v>0</v>
          </cell>
          <cell r="AO799">
            <v>800000</v>
          </cell>
          <cell r="AP799">
            <v>0</v>
          </cell>
          <cell r="AQ799">
            <v>0</v>
          </cell>
          <cell r="AR799">
            <v>800000</v>
          </cell>
        </row>
        <row r="800">
          <cell r="A800" t="str">
            <v>1818K17680荒川　英樹</v>
          </cell>
          <cell r="B800" t="str">
            <v>荒川　英樹</v>
          </cell>
          <cell r="C800" t="str">
            <v>2018年度</v>
          </cell>
          <cell r="D800" t="str">
            <v>（収入）学術研究助成基金助成金(科基)</v>
          </cell>
          <cell r="E800" t="str">
            <v>1818K17680</v>
          </cell>
          <cell r="F800" t="str">
            <v>（科基）新規ロボットリハビリテーション装置を用いた歩行訓練の開発と有効性の検討</v>
          </cell>
          <cell r="G800" t="str">
            <v>（科基）新規ロボットリハビリテーション装</v>
          </cell>
          <cell r="H800" t="str">
            <v>科研費（基金）</v>
          </cell>
          <cell r="I800">
            <v>20180401</v>
          </cell>
          <cell r="J800">
            <v>20200331</v>
          </cell>
          <cell r="K800" t="str">
            <v>2018年度</v>
          </cell>
          <cell r="L800" t="str">
            <v>（支出）学術研究助成基金助成金(科基)</v>
          </cell>
          <cell r="M800" t="str">
            <v>直接経費</v>
          </cell>
          <cell r="N800" t="str">
            <v>科研費</v>
          </cell>
          <cell r="O800" t="str">
            <v>繰越有</v>
          </cell>
          <cell r="P800" t="str">
            <v>研）学術院（福浦）</v>
          </cell>
          <cell r="Q800" t="str">
            <v>荒川　英樹</v>
          </cell>
          <cell r="R800" t="str">
            <v>医学研究科</v>
          </cell>
          <cell r="S800" t="str">
            <v>講師</v>
          </cell>
          <cell r="W800">
            <v>20200331</v>
          </cell>
          <cell r="X800" t="str">
            <v>開始</v>
          </cell>
          <cell r="Y800" t="str">
            <v>虎谷　裕子</v>
          </cell>
          <cell r="Z800" t="str">
            <v>研究推進部（八景）（29-）</v>
          </cell>
          <cell r="AA800" t="str">
            <v>若手研究</v>
          </cell>
          <cell r="AB800" t="str">
            <v>18K17680</v>
          </cell>
          <cell r="AC800" t="str">
            <v>許可しない</v>
          </cell>
          <cell r="AD800" t="str">
            <v>許可しない</v>
          </cell>
          <cell r="AE800" t="str">
            <v>許可しない</v>
          </cell>
          <cell r="AF800" t="str">
            <v>直接費</v>
          </cell>
          <cell r="AG800">
            <v>10952178</v>
          </cell>
          <cell r="AH800" t="str">
            <v>研）荒川　英樹（28-）</v>
          </cell>
          <cell r="AI800">
            <v>100</v>
          </cell>
          <cell r="AJ800">
            <v>0</v>
          </cell>
          <cell r="AK800">
            <v>0</v>
          </cell>
          <cell r="AL800">
            <v>0</v>
          </cell>
          <cell r="AM800">
            <v>0</v>
          </cell>
          <cell r="AN800">
            <v>0</v>
          </cell>
          <cell r="AO800">
            <v>1600000</v>
          </cell>
          <cell r="AP800">
            <v>0</v>
          </cell>
          <cell r="AQ800">
            <v>0</v>
          </cell>
          <cell r="AR800">
            <v>1600000</v>
          </cell>
        </row>
        <row r="801">
          <cell r="A801" t="str">
            <v>1818K19247中谷　朋昭</v>
          </cell>
          <cell r="B801" t="str">
            <v>中谷　朋昭</v>
          </cell>
          <cell r="C801" t="str">
            <v>2018年度</v>
          </cell>
          <cell r="D801" t="str">
            <v>（収入）学術研究助成基金助成金(科基)</v>
          </cell>
          <cell r="E801" t="str">
            <v>1818K19247</v>
          </cell>
          <cell r="F801" t="str">
            <v>（科基・分）農林業センサスの高度利用に向けた基盤形成－匿名データと疑似データの開発を中心に－</v>
          </cell>
          <cell r="G801" t="str">
            <v>（科基・分）農林業センサスの高度利用に向</v>
          </cell>
          <cell r="H801" t="str">
            <v>科研費（基金）</v>
          </cell>
          <cell r="I801">
            <v>20180629</v>
          </cell>
          <cell r="J801">
            <v>20200331</v>
          </cell>
          <cell r="K801" t="str">
            <v>2018年度</v>
          </cell>
          <cell r="L801" t="str">
            <v>（支出）学術研究助成基金助成金(科基)</v>
          </cell>
          <cell r="M801" t="str">
            <v>直接経費</v>
          </cell>
          <cell r="N801" t="str">
            <v>科研費</v>
          </cell>
          <cell r="O801" t="str">
            <v>繰越有</v>
          </cell>
          <cell r="P801" t="str">
            <v>研）学術院</v>
          </cell>
          <cell r="Q801" t="str">
            <v>中谷　朋昭</v>
          </cell>
          <cell r="R801" t="str">
            <v>八景キャンパス</v>
          </cell>
          <cell r="S801" t="str">
            <v>教授</v>
          </cell>
          <cell r="W801">
            <v>20200331</v>
          </cell>
          <cell r="X801" t="str">
            <v>開始</v>
          </cell>
          <cell r="Y801" t="str">
            <v>虎谷　裕子</v>
          </cell>
          <cell r="Z801" t="str">
            <v>研究推進部（八景）（29-）</v>
          </cell>
          <cell r="AA801" t="str">
            <v>挑戦的研究（萌芽） 分担金（京都大学）</v>
          </cell>
          <cell r="AB801" t="str">
            <v>18K19247</v>
          </cell>
          <cell r="AC801" t="str">
            <v>許可しない</v>
          </cell>
          <cell r="AD801" t="str">
            <v>許可しない</v>
          </cell>
          <cell r="AE801" t="str">
            <v>許可しない</v>
          </cell>
          <cell r="AF801" t="str">
            <v>直接費</v>
          </cell>
          <cell r="AG801">
            <v>10902011</v>
          </cell>
          <cell r="AH801" t="str">
            <v>研）中谷　朋昭（30-）</v>
          </cell>
          <cell r="AI801">
            <v>100</v>
          </cell>
          <cell r="AJ801">
            <v>0</v>
          </cell>
          <cell r="AK801">
            <v>0</v>
          </cell>
          <cell r="AL801">
            <v>0</v>
          </cell>
          <cell r="AM801">
            <v>0</v>
          </cell>
          <cell r="AN801">
            <v>0</v>
          </cell>
          <cell r="AO801">
            <v>250000</v>
          </cell>
          <cell r="AP801">
            <v>0</v>
          </cell>
          <cell r="AQ801">
            <v>0</v>
          </cell>
          <cell r="AR801">
            <v>250000</v>
          </cell>
        </row>
        <row r="802">
          <cell r="A802" t="str">
            <v>1818K19305緒方　一博</v>
          </cell>
          <cell r="B802" t="str">
            <v>緒方　一博</v>
          </cell>
          <cell r="C802" t="str">
            <v>2018年度</v>
          </cell>
          <cell r="D802" t="str">
            <v>（収入）学術研究助成基金助成金(科基)</v>
          </cell>
          <cell r="E802" t="str">
            <v>1818K19305</v>
          </cell>
          <cell r="F802" t="str">
            <v>（科基）ヌクレオソームーエンハンソソーム変換の機構の解明</v>
          </cell>
          <cell r="G802" t="str">
            <v>（科基）ヌクレオソームーエンハンソソーム</v>
          </cell>
          <cell r="H802" t="str">
            <v>科研費（基金）</v>
          </cell>
          <cell r="I802">
            <v>20180629</v>
          </cell>
          <cell r="J802">
            <v>20200331</v>
          </cell>
          <cell r="K802" t="str">
            <v>2018年度</v>
          </cell>
          <cell r="L802" t="str">
            <v>（支出）学術研究助成基金助成金(科基)</v>
          </cell>
          <cell r="M802" t="str">
            <v>直接経費</v>
          </cell>
          <cell r="N802" t="str">
            <v>科研費</v>
          </cell>
          <cell r="O802" t="str">
            <v>繰越有</v>
          </cell>
          <cell r="P802" t="str">
            <v>研）学術院（福浦）</v>
          </cell>
          <cell r="Q802" t="str">
            <v>緒方　一博</v>
          </cell>
          <cell r="R802" t="str">
            <v>医学研究科</v>
          </cell>
          <cell r="S802" t="str">
            <v>教授</v>
          </cell>
          <cell r="W802">
            <v>20200331</v>
          </cell>
          <cell r="X802" t="str">
            <v>開始</v>
          </cell>
          <cell r="Y802" t="str">
            <v>虎谷　裕子</v>
          </cell>
          <cell r="Z802" t="str">
            <v>研究推進部（八景）（29-）</v>
          </cell>
          <cell r="AA802" t="str">
            <v>挑戦的研究（萌芽）</v>
          </cell>
          <cell r="AB802" t="str">
            <v>18K19305</v>
          </cell>
          <cell r="AC802" t="str">
            <v>許可しない</v>
          </cell>
          <cell r="AD802" t="str">
            <v>許可しない</v>
          </cell>
          <cell r="AE802" t="str">
            <v>許可しない</v>
          </cell>
          <cell r="AF802" t="str">
            <v>直接費</v>
          </cell>
          <cell r="AG802">
            <v>10952142</v>
          </cell>
          <cell r="AH802" t="str">
            <v>研）緒方　一博（19-）</v>
          </cell>
          <cell r="AI802">
            <v>100</v>
          </cell>
          <cell r="AJ802">
            <v>0</v>
          </cell>
          <cell r="AK802">
            <v>0</v>
          </cell>
          <cell r="AL802">
            <v>0</v>
          </cell>
          <cell r="AM802">
            <v>0</v>
          </cell>
          <cell r="AN802">
            <v>0</v>
          </cell>
          <cell r="AO802">
            <v>2500000</v>
          </cell>
          <cell r="AP802">
            <v>0</v>
          </cell>
          <cell r="AQ802">
            <v>200000</v>
          </cell>
          <cell r="AR802">
            <v>2300000</v>
          </cell>
        </row>
        <row r="803">
          <cell r="A803" t="str">
            <v>1818K19305仙石　徹</v>
          </cell>
          <cell r="B803" t="str">
            <v>仙石　徹</v>
          </cell>
          <cell r="C803" t="str">
            <v>2018年度</v>
          </cell>
          <cell r="D803" t="str">
            <v>（収入）学術研究助成基金助成金(科基)</v>
          </cell>
          <cell r="E803" t="str">
            <v>1818K19305</v>
          </cell>
          <cell r="F803" t="str">
            <v>（科基）ヌクレオソームーエンハンソソーム変換の機構の解明</v>
          </cell>
          <cell r="G803" t="str">
            <v>（科基）ヌクレオソームーエンハンソソーム</v>
          </cell>
          <cell r="H803" t="str">
            <v>科研費（基金）</v>
          </cell>
          <cell r="I803">
            <v>20180629</v>
          </cell>
          <cell r="J803">
            <v>20200331</v>
          </cell>
          <cell r="K803" t="str">
            <v>2018年度</v>
          </cell>
          <cell r="L803" t="str">
            <v>（支出）学術研究助成基金助成金(科基)</v>
          </cell>
          <cell r="M803" t="str">
            <v>直接経費</v>
          </cell>
          <cell r="N803" t="str">
            <v>科研費</v>
          </cell>
          <cell r="O803" t="str">
            <v>繰越有</v>
          </cell>
          <cell r="P803" t="str">
            <v>研）学術院（福浦）</v>
          </cell>
          <cell r="Q803" t="str">
            <v>緒方　一博</v>
          </cell>
          <cell r="R803" t="str">
            <v>医学研究科</v>
          </cell>
          <cell r="S803" t="str">
            <v>教授</v>
          </cell>
          <cell r="W803">
            <v>20200331</v>
          </cell>
          <cell r="X803" t="str">
            <v>開始</v>
          </cell>
          <cell r="Y803" t="str">
            <v>虎谷　裕子</v>
          </cell>
          <cell r="Z803" t="str">
            <v>研究推進部（八景）（29-）</v>
          </cell>
          <cell r="AA803" t="str">
            <v>挑戦的研究（萌芽）</v>
          </cell>
          <cell r="AB803" t="str">
            <v>18K19305</v>
          </cell>
          <cell r="AC803" t="str">
            <v>許可しない</v>
          </cell>
          <cell r="AD803" t="str">
            <v>許可しない</v>
          </cell>
          <cell r="AE803" t="str">
            <v>許可しない</v>
          </cell>
          <cell r="AF803" t="str">
            <v>直接費</v>
          </cell>
          <cell r="AG803">
            <v>10952236</v>
          </cell>
          <cell r="AH803" t="str">
            <v>研）仙石 徹（30-）</v>
          </cell>
          <cell r="AI803">
            <v>0</v>
          </cell>
          <cell r="AJ803">
            <v>0</v>
          </cell>
          <cell r="AK803">
            <v>0</v>
          </cell>
          <cell r="AL803">
            <v>0</v>
          </cell>
          <cell r="AM803">
            <v>0</v>
          </cell>
          <cell r="AN803">
            <v>0</v>
          </cell>
          <cell r="AO803">
            <v>0</v>
          </cell>
          <cell r="AP803">
            <v>100000</v>
          </cell>
          <cell r="AQ803">
            <v>0</v>
          </cell>
          <cell r="AR803">
            <v>100000</v>
          </cell>
        </row>
        <row r="804">
          <cell r="A804" t="str">
            <v>1818K19305浜田　恵輔</v>
          </cell>
          <cell r="B804" t="str">
            <v>浜田　恵輔</v>
          </cell>
          <cell r="C804" t="str">
            <v>2018年度</v>
          </cell>
          <cell r="D804" t="str">
            <v>（収入）学術研究助成基金助成金(科基)</v>
          </cell>
          <cell r="E804" t="str">
            <v>1818K19305</v>
          </cell>
          <cell r="F804" t="str">
            <v>（科基）ヌクレオソームーエンハンソソーム変換の機構の解明</v>
          </cell>
          <cell r="G804" t="str">
            <v>（科基）ヌクレオソームーエンハンソソーム</v>
          </cell>
          <cell r="H804" t="str">
            <v>科研費（基金）</v>
          </cell>
          <cell r="I804">
            <v>20180629</v>
          </cell>
          <cell r="J804">
            <v>20200331</v>
          </cell>
          <cell r="K804" t="str">
            <v>2018年度</v>
          </cell>
          <cell r="L804" t="str">
            <v>（支出）学術研究助成基金助成金(科基)</v>
          </cell>
          <cell r="M804" t="str">
            <v>直接経費</v>
          </cell>
          <cell r="N804" t="str">
            <v>科研費</v>
          </cell>
          <cell r="O804" t="str">
            <v>繰越有</v>
          </cell>
          <cell r="P804" t="str">
            <v>研）学術院（福浦）</v>
          </cell>
          <cell r="Q804" t="str">
            <v>緒方　一博</v>
          </cell>
          <cell r="R804" t="str">
            <v>医学研究科</v>
          </cell>
          <cell r="S804" t="str">
            <v>教授</v>
          </cell>
          <cell r="W804">
            <v>20200331</v>
          </cell>
          <cell r="X804" t="str">
            <v>開始</v>
          </cell>
          <cell r="Y804" t="str">
            <v>虎谷　裕子</v>
          </cell>
          <cell r="Z804" t="str">
            <v>研究推進部（八景）（29-）</v>
          </cell>
          <cell r="AA804" t="str">
            <v>挑戦的研究（萌芽）</v>
          </cell>
          <cell r="AB804" t="str">
            <v>18K19305</v>
          </cell>
          <cell r="AC804" t="str">
            <v>許可しない</v>
          </cell>
          <cell r="AD804" t="str">
            <v>許可しない</v>
          </cell>
          <cell r="AE804" t="str">
            <v>許可しない</v>
          </cell>
          <cell r="AF804" t="str">
            <v>直接費</v>
          </cell>
          <cell r="AG804">
            <v>10952248</v>
          </cell>
          <cell r="AH804" t="str">
            <v>研）濱田　恵輔(19-)</v>
          </cell>
          <cell r="AI804">
            <v>0</v>
          </cell>
          <cell r="AJ804">
            <v>0</v>
          </cell>
          <cell r="AK804">
            <v>0</v>
          </cell>
          <cell r="AL804">
            <v>0</v>
          </cell>
          <cell r="AM804">
            <v>0</v>
          </cell>
          <cell r="AN804">
            <v>0</v>
          </cell>
          <cell r="AO804">
            <v>0</v>
          </cell>
          <cell r="AP804">
            <v>100000</v>
          </cell>
          <cell r="AQ804">
            <v>0</v>
          </cell>
          <cell r="AR804">
            <v>100000</v>
          </cell>
        </row>
        <row r="805">
          <cell r="A805" t="str">
            <v>1818K19345田村　智彦</v>
          </cell>
          <cell r="B805" t="str">
            <v>田村　智彦</v>
          </cell>
          <cell r="C805" t="str">
            <v>2018年度</v>
          </cell>
          <cell r="D805" t="str">
            <v>（収入）学術研究助成基金助成金(科基)</v>
          </cell>
          <cell r="E805" t="str">
            <v>1818K19345</v>
          </cell>
          <cell r="F805" t="str">
            <v>（科基）ゲノム上の距離が確率に変換される細胞系譜決定機構の存在を検証する</v>
          </cell>
          <cell r="G805" t="str">
            <v>（科基）ゲノム上の距離が確率に変換される</v>
          </cell>
          <cell r="H805" t="str">
            <v>科研費（基金）</v>
          </cell>
          <cell r="I805">
            <v>20180629</v>
          </cell>
          <cell r="J805">
            <v>20200331</v>
          </cell>
          <cell r="K805" t="str">
            <v>2018年度</v>
          </cell>
          <cell r="L805" t="str">
            <v>（支出）学術研究助成基金助成金(科基)</v>
          </cell>
          <cell r="M805" t="str">
            <v>直接経費</v>
          </cell>
          <cell r="N805" t="str">
            <v>科研費</v>
          </cell>
          <cell r="O805" t="str">
            <v>繰越有</v>
          </cell>
          <cell r="P805" t="str">
            <v>研）学術院（福浦）</v>
          </cell>
          <cell r="Q805" t="str">
            <v>田村　智彦</v>
          </cell>
          <cell r="R805" t="str">
            <v>医学研究科</v>
          </cell>
          <cell r="S805" t="str">
            <v>教授</v>
          </cell>
          <cell r="W805">
            <v>20200331</v>
          </cell>
          <cell r="X805" t="str">
            <v>開始</v>
          </cell>
          <cell r="Y805" t="str">
            <v>虎谷　裕子</v>
          </cell>
          <cell r="Z805" t="str">
            <v>研究推進部（八景）（29-）</v>
          </cell>
          <cell r="AA805" t="str">
            <v>挑戦的研究（萌芽）</v>
          </cell>
          <cell r="AB805" t="str">
            <v>18K19345</v>
          </cell>
          <cell r="AC805" t="str">
            <v>許可しない</v>
          </cell>
          <cell r="AD805" t="str">
            <v>許可しない</v>
          </cell>
          <cell r="AE805" t="str">
            <v>許可しない</v>
          </cell>
          <cell r="AF805" t="str">
            <v>直接費</v>
          </cell>
          <cell r="AG805">
            <v>10952357</v>
          </cell>
          <cell r="AH805" t="str">
            <v>研）田村　智彦（21-）</v>
          </cell>
          <cell r="AI805">
            <v>100</v>
          </cell>
          <cell r="AJ805">
            <v>0</v>
          </cell>
          <cell r="AK805">
            <v>0</v>
          </cell>
          <cell r="AL805">
            <v>0</v>
          </cell>
          <cell r="AM805">
            <v>0</v>
          </cell>
          <cell r="AN805">
            <v>0</v>
          </cell>
          <cell r="AO805">
            <v>2400000</v>
          </cell>
          <cell r="AP805">
            <v>0</v>
          </cell>
          <cell r="AQ805">
            <v>650000</v>
          </cell>
          <cell r="AR805">
            <v>1750000</v>
          </cell>
        </row>
        <row r="806">
          <cell r="A806" t="str">
            <v>1818K19345西山　晃</v>
          </cell>
          <cell r="B806" t="str">
            <v>西山　晃</v>
          </cell>
          <cell r="C806" t="str">
            <v>2018年度</v>
          </cell>
          <cell r="D806" t="str">
            <v>（収入）学術研究助成基金助成金(科基)</v>
          </cell>
          <cell r="E806" t="str">
            <v>1818K19345</v>
          </cell>
          <cell r="F806" t="str">
            <v>（科基）ゲノム上の距離が確率に変換される細胞系譜決定機構の存在を検証する</v>
          </cell>
          <cell r="G806" t="str">
            <v>（科基）ゲノム上の距離が確率に変換される</v>
          </cell>
          <cell r="H806" t="str">
            <v>科研費（基金）</v>
          </cell>
          <cell r="I806">
            <v>20180629</v>
          </cell>
          <cell r="J806">
            <v>20200331</v>
          </cell>
          <cell r="K806" t="str">
            <v>2018年度</v>
          </cell>
          <cell r="L806" t="str">
            <v>（支出）学術研究助成基金助成金(科基)</v>
          </cell>
          <cell r="M806" t="str">
            <v>直接経費</v>
          </cell>
          <cell r="N806" t="str">
            <v>科研費</v>
          </cell>
          <cell r="O806" t="str">
            <v>繰越有</v>
          </cell>
          <cell r="P806" t="str">
            <v>研）学術院（福浦）</v>
          </cell>
          <cell r="Q806" t="str">
            <v>田村　智彦</v>
          </cell>
          <cell r="R806" t="str">
            <v>医学研究科</v>
          </cell>
          <cell r="S806" t="str">
            <v>教授</v>
          </cell>
          <cell r="W806">
            <v>20200331</v>
          </cell>
          <cell r="X806" t="str">
            <v>開始</v>
          </cell>
          <cell r="Y806" t="str">
            <v>虎谷　裕子</v>
          </cell>
          <cell r="Z806" t="str">
            <v>研究推進部（八景）（29-）</v>
          </cell>
          <cell r="AA806" t="str">
            <v>挑戦的研究（萌芽）</v>
          </cell>
          <cell r="AB806" t="str">
            <v>18K19345</v>
          </cell>
          <cell r="AC806" t="str">
            <v>許可しない</v>
          </cell>
          <cell r="AD806" t="str">
            <v>許可しない</v>
          </cell>
          <cell r="AE806" t="str">
            <v>許可しない</v>
          </cell>
          <cell r="AF806" t="str">
            <v>直接費</v>
          </cell>
          <cell r="AG806">
            <v>10952391</v>
          </cell>
          <cell r="AH806" t="str">
            <v>研）西山　晃（22-）</v>
          </cell>
          <cell r="AI806">
            <v>0</v>
          </cell>
          <cell r="AJ806">
            <v>0</v>
          </cell>
          <cell r="AK806">
            <v>0</v>
          </cell>
          <cell r="AL806">
            <v>0</v>
          </cell>
          <cell r="AM806">
            <v>0</v>
          </cell>
          <cell r="AN806">
            <v>0</v>
          </cell>
          <cell r="AO806">
            <v>0</v>
          </cell>
          <cell r="AP806">
            <v>600000</v>
          </cell>
          <cell r="AQ806">
            <v>0</v>
          </cell>
          <cell r="AR806">
            <v>600000</v>
          </cell>
        </row>
        <row r="807">
          <cell r="A807" t="str">
            <v>1818K19345中林　潤</v>
          </cell>
          <cell r="B807" t="str">
            <v>中林　潤</v>
          </cell>
          <cell r="C807" t="str">
            <v>2018年度</v>
          </cell>
          <cell r="D807" t="str">
            <v>（収入）学術研究助成基金助成金(科基)</v>
          </cell>
          <cell r="E807" t="str">
            <v>1818K19345</v>
          </cell>
          <cell r="F807" t="str">
            <v>（科基）ゲノム上の距離が確率に変換される細胞系譜決定機構の存在を検証する</v>
          </cell>
          <cell r="G807" t="str">
            <v>（科基）ゲノム上の距離が確率に変換される</v>
          </cell>
          <cell r="H807" t="str">
            <v>科研費（基金）</v>
          </cell>
          <cell r="I807">
            <v>20180629</v>
          </cell>
          <cell r="J807">
            <v>20200331</v>
          </cell>
          <cell r="K807" t="str">
            <v>2018年度</v>
          </cell>
          <cell r="L807" t="str">
            <v>（支出）学術研究助成基金助成金(科基)</v>
          </cell>
          <cell r="M807" t="str">
            <v>直接経費</v>
          </cell>
          <cell r="N807" t="str">
            <v>科研費</v>
          </cell>
          <cell r="O807" t="str">
            <v>繰越有</v>
          </cell>
          <cell r="P807" t="str">
            <v>研）学術院（福浦）</v>
          </cell>
          <cell r="Q807" t="str">
            <v>田村　智彦</v>
          </cell>
          <cell r="R807" t="str">
            <v>医学研究科</v>
          </cell>
          <cell r="S807" t="str">
            <v>教授</v>
          </cell>
          <cell r="W807">
            <v>20200331</v>
          </cell>
          <cell r="X807" t="str">
            <v>開始</v>
          </cell>
          <cell r="Y807" t="str">
            <v>虎谷　裕子</v>
          </cell>
          <cell r="Z807" t="str">
            <v>研究推進部（八景）（29-）</v>
          </cell>
          <cell r="AA807" t="str">
            <v>挑戦的研究（萌芽）</v>
          </cell>
          <cell r="AB807" t="str">
            <v>18K19345</v>
          </cell>
          <cell r="AC807" t="str">
            <v>許可しない</v>
          </cell>
          <cell r="AD807" t="str">
            <v>許可しない</v>
          </cell>
          <cell r="AE807" t="str">
            <v>許可しない</v>
          </cell>
          <cell r="AF807" t="str">
            <v>直接費</v>
          </cell>
          <cell r="AG807">
            <v>10952599</v>
          </cell>
          <cell r="AH807" t="str">
            <v>研）中林　潤（26-）</v>
          </cell>
          <cell r="AI807">
            <v>0</v>
          </cell>
          <cell r="AJ807">
            <v>0</v>
          </cell>
          <cell r="AK807">
            <v>0</v>
          </cell>
          <cell r="AL807">
            <v>0</v>
          </cell>
          <cell r="AM807">
            <v>0</v>
          </cell>
          <cell r="AN807">
            <v>0</v>
          </cell>
          <cell r="AO807">
            <v>0</v>
          </cell>
          <cell r="AP807">
            <v>50000</v>
          </cell>
          <cell r="AQ807">
            <v>0</v>
          </cell>
          <cell r="AR807">
            <v>50000</v>
          </cell>
        </row>
        <row r="808">
          <cell r="A808" t="str">
            <v>1818K19407足立　典隆</v>
          </cell>
          <cell r="B808" t="str">
            <v>足立　典隆</v>
          </cell>
          <cell r="C808" t="str">
            <v>2018年度</v>
          </cell>
          <cell r="D808" t="str">
            <v>（収入）学術研究助成基金助成金(科基)</v>
          </cell>
          <cell r="E808" t="str">
            <v>1818K19407</v>
          </cell>
          <cell r="F808" t="str">
            <v>（科基）ベクターＤＮＡの非特異的組込みを抑制する手法の開発</v>
          </cell>
          <cell r="G808" t="str">
            <v>（科基）ベクターＤＮＡの非特異的組込みを</v>
          </cell>
          <cell r="H808" t="str">
            <v>科研費（基金）</v>
          </cell>
          <cell r="I808">
            <v>20180629</v>
          </cell>
          <cell r="J808">
            <v>20200331</v>
          </cell>
          <cell r="K808" t="str">
            <v>2018年度</v>
          </cell>
          <cell r="L808" t="str">
            <v>（支出）学術研究助成基金助成金(科基)</v>
          </cell>
          <cell r="M808" t="str">
            <v>直接経費</v>
          </cell>
          <cell r="N808" t="str">
            <v>科研費</v>
          </cell>
          <cell r="O808" t="str">
            <v>繰越有</v>
          </cell>
          <cell r="P808" t="str">
            <v>研）学術院</v>
          </cell>
          <cell r="Q808" t="str">
            <v>足立　典隆</v>
          </cell>
          <cell r="R808" t="str">
            <v>八景キャンパス</v>
          </cell>
          <cell r="S808" t="str">
            <v>教授</v>
          </cell>
          <cell r="W808">
            <v>20200331</v>
          </cell>
          <cell r="X808" t="str">
            <v>開始</v>
          </cell>
          <cell r="Y808" t="str">
            <v>虎谷　裕子</v>
          </cell>
          <cell r="Z808" t="str">
            <v>研究推進部（八景）（29-）</v>
          </cell>
          <cell r="AA808" t="str">
            <v>挑戦的研究（萌芽）</v>
          </cell>
          <cell r="AB808" t="str">
            <v>18K19407</v>
          </cell>
          <cell r="AC808" t="str">
            <v>許可しない</v>
          </cell>
          <cell r="AD808" t="str">
            <v>許可しない</v>
          </cell>
          <cell r="AE808" t="str">
            <v>許可しない</v>
          </cell>
          <cell r="AF808" t="str">
            <v>直接費</v>
          </cell>
          <cell r="AG808">
            <v>10901194</v>
          </cell>
          <cell r="AH808" t="str">
            <v>研）足立　典隆</v>
          </cell>
          <cell r="AI808">
            <v>100</v>
          </cell>
          <cell r="AJ808">
            <v>0</v>
          </cell>
          <cell r="AK808">
            <v>0</v>
          </cell>
          <cell r="AL808">
            <v>0</v>
          </cell>
          <cell r="AM808">
            <v>0</v>
          </cell>
          <cell r="AN808">
            <v>0</v>
          </cell>
          <cell r="AO808">
            <v>2700000</v>
          </cell>
          <cell r="AP808">
            <v>0</v>
          </cell>
          <cell r="AQ808">
            <v>0</v>
          </cell>
          <cell r="AR808">
            <v>2700000</v>
          </cell>
        </row>
        <row r="809">
          <cell r="A809" t="str">
            <v>1818K19589関根　圭輔</v>
          </cell>
          <cell r="B809" t="str">
            <v>関根　圭輔</v>
          </cell>
          <cell r="C809" t="str">
            <v>2018年度</v>
          </cell>
          <cell r="D809" t="str">
            <v>（収入）学術研究助成基金助成金(科基)</v>
          </cell>
          <cell r="E809" t="str">
            <v>1818K19589</v>
          </cell>
          <cell r="F809" t="str">
            <v>（科基）ヒトiPSCミニ肝臓における細胞間相互作用因子の準網羅的な機能的スクリーニング</v>
          </cell>
          <cell r="G809" t="str">
            <v>（科基）ヒトiPSCミニ肝臓における細胞間相</v>
          </cell>
          <cell r="H809" t="str">
            <v>科研費（基金）</v>
          </cell>
          <cell r="I809">
            <v>20180629</v>
          </cell>
          <cell r="J809">
            <v>20200331</v>
          </cell>
          <cell r="K809" t="str">
            <v>2018年度</v>
          </cell>
          <cell r="L809" t="str">
            <v>（支出）学術研究助成基金助成金(科基)</v>
          </cell>
          <cell r="M809" t="str">
            <v>直接経費</v>
          </cell>
          <cell r="N809" t="str">
            <v>科研費</v>
          </cell>
          <cell r="O809" t="str">
            <v>繰越有</v>
          </cell>
          <cell r="P809" t="str">
            <v>研）学術院（福浦）</v>
          </cell>
          <cell r="Q809" t="str">
            <v>関根　圭輔</v>
          </cell>
          <cell r="R809" t="str">
            <v>医学研究科</v>
          </cell>
          <cell r="S809" t="str">
            <v>講師</v>
          </cell>
          <cell r="W809">
            <v>20200331</v>
          </cell>
          <cell r="X809" t="str">
            <v>開始</v>
          </cell>
          <cell r="Y809" t="str">
            <v>虎谷　裕子</v>
          </cell>
          <cell r="Z809" t="str">
            <v>研究推進部（八景）（29-）</v>
          </cell>
          <cell r="AA809" t="str">
            <v>挑戦的研究（萌芽）</v>
          </cell>
          <cell r="AB809" t="str">
            <v>18K19589</v>
          </cell>
          <cell r="AC809" t="str">
            <v>許可しない</v>
          </cell>
          <cell r="AD809" t="str">
            <v>許可しない</v>
          </cell>
          <cell r="AE809" t="str">
            <v>許可しない</v>
          </cell>
          <cell r="AF809" t="str">
            <v>直接費</v>
          </cell>
          <cell r="AG809">
            <v>10952355</v>
          </cell>
          <cell r="AH809" t="str">
            <v>研）関根　圭輔（21-）</v>
          </cell>
          <cell r="AI809">
            <v>100</v>
          </cell>
          <cell r="AJ809">
            <v>0</v>
          </cell>
          <cell r="AK809">
            <v>0</v>
          </cell>
          <cell r="AL809">
            <v>0</v>
          </cell>
          <cell r="AM809">
            <v>0</v>
          </cell>
          <cell r="AN809">
            <v>0</v>
          </cell>
          <cell r="AO809">
            <v>2400000</v>
          </cell>
          <cell r="AP809">
            <v>0</v>
          </cell>
          <cell r="AQ809">
            <v>0</v>
          </cell>
          <cell r="AR809">
            <v>2400000</v>
          </cell>
        </row>
        <row r="810">
          <cell r="A810" t="str">
            <v>1818K19689石上　友章</v>
          </cell>
          <cell r="B810" t="str">
            <v>石上　友章</v>
          </cell>
          <cell r="C810" t="str">
            <v>2018年度</v>
          </cell>
          <cell r="D810" t="str">
            <v>（収入）学術研究助成基金助成金(科基)</v>
          </cell>
          <cell r="E810" t="str">
            <v>1818K19689</v>
          </cell>
          <cell r="F810" t="str">
            <v>（科基）高リスク心筋梗塞に対する運動介入効果による加齢への影響と組織再生能評価</v>
          </cell>
          <cell r="G810" t="str">
            <v>（科基）高リスク心筋梗塞に対する運動介入</v>
          </cell>
          <cell r="H810" t="str">
            <v>科研費（基金）</v>
          </cell>
          <cell r="I810">
            <v>20180629</v>
          </cell>
          <cell r="J810">
            <v>20200331</v>
          </cell>
          <cell r="K810" t="str">
            <v>2018年度</v>
          </cell>
          <cell r="L810" t="str">
            <v>（支出）学術研究助成基金助成金(科基)</v>
          </cell>
          <cell r="M810" t="str">
            <v>直接経費</v>
          </cell>
          <cell r="N810" t="str">
            <v>科研費</v>
          </cell>
          <cell r="O810" t="str">
            <v>繰越有</v>
          </cell>
          <cell r="P810" t="str">
            <v>研）学術院（福浦）</v>
          </cell>
          <cell r="Q810" t="str">
            <v>千葉　由美</v>
          </cell>
          <cell r="R810" t="str">
            <v>看護学科</v>
          </cell>
          <cell r="S810" t="str">
            <v>教授</v>
          </cell>
          <cell r="W810">
            <v>20200331</v>
          </cell>
          <cell r="X810" t="str">
            <v>開始</v>
          </cell>
          <cell r="Y810" t="str">
            <v>虎谷　裕子</v>
          </cell>
          <cell r="Z810" t="str">
            <v>研究推進部（八景）（29-）</v>
          </cell>
          <cell r="AA810" t="str">
            <v>挑戦的研究（萌芽）</v>
          </cell>
          <cell r="AB810" t="str">
            <v>18K19689</v>
          </cell>
          <cell r="AC810" t="str">
            <v>許可しない</v>
          </cell>
          <cell r="AD810" t="str">
            <v>許可しない</v>
          </cell>
          <cell r="AE810" t="str">
            <v>許可しない</v>
          </cell>
          <cell r="AF810" t="str">
            <v>直接費</v>
          </cell>
          <cell r="AG810">
            <v>10952113</v>
          </cell>
          <cell r="AH810" t="str">
            <v>研）石上　友章（19-）</v>
          </cell>
          <cell r="AI810">
            <v>0</v>
          </cell>
          <cell r="AJ810">
            <v>0</v>
          </cell>
          <cell r="AK810">
            <v>0</v>
          </cell>
          <cell r="AL810">
            <v>0</v>
          </cell>
          <cell r="AM810">
            <v>0</v>
          </cell>
          <cell r="AN810">
            <v>0</v>
          </cell>
          <cell r="AO810">
            <v>0</v>
          </cell>
          <cell r="AP810">
            <v>199900</v>
          </cell>
          <cell r="AQ810">
            <v>0</v>
          </cell>
          <cell r="AR810">
            <v>199900</v>
          </cell>
        </row>
        <row r="811">
          <cell r="A811" t="str">
            <v>1818K19689藤田　孝之</v>
          </cell>
          <cell r="B811" t="str">
            <v>藤田　孝之</v>
          </cell>
          <cell r="C811" t="str">
            <v>2018年度</v>
          </cell>
          <cell r="D811" t="str">
            <v>（収入）学術研究助成基金助成金(科基)</v>
          </cell>
          <cell r="E811" t="str">
            <v>1818K19689</v>
          </cell>
          <cell r="F811" t="str">
            <v>（科基）高リスク心筋梗塞に対する運動介入効果による加齢への影響と組織再生能評価</v>
          </cell>
          <cell r="G811" t="str">
            <v>（科基）高リスク心筋梗塞に対する運動介入</v>
          </cell>
          <cell r="H811" t="str">
            <v>科研費（基金）</v>
          </cell>
          <cell r="I811">
            <v>20180629</v>
          </cell>
          <cell r="J811">
            <v>20200331</v>
          </cell>
          <cell r="K811" t="str">
            <v>2018年度</v>
          </cell>
          <cell r="L811" t="str">
            <v>（支出）学術研究助成基金助成金(科基)</v>
          </cell>
          <cell r="M811" t="str">
            <v>直接経費</v>
          </cell>
          <cell r="N811" t="str">
            <v>科研費</v>
          </cell>
          <cell r="O811" t="str">
            <v>繰越有</v>
          </cell>
          <cell r="P811" t="str">
            <v>研）学術院（福浦）</v>
          </cell>
          <cell r="Q811" t="str">
            <v>千葉　由美</v>
          </cell>
          <cell r="R811" t="str">
            <v>看護学科</v>
          </cell>
          <cell r="S811" t="str">
            <v>教授</v>
          </cell>
          <cell r="W811">
            <v>20200331</v>
          </cell>
          <cell r="X811" t="str">
            <v>開始</v>
          </cell>
          <cell r="Y811" t="str">
            <v>虎谷　裕子</v>
          </cell>
          <cell r="Z811" t="str">
            <v>研究推進部（八景）（29-）</v>
          </cell>
          <cell r="AA811" t="str">
            <v>挑戦的研究（萌芽）</v>
          </cell>
          <cell r="AB811" t="str">
            <v>18K19689</v>
          </cell>
          <cell r="AC811" t="str">
            <v>許可しない</v>
          </cell>
          <cell r="AD811" t="str">
            <v>許可しない</v>
          </cell>
          <cell r="AE811" t="str">
            <v>許可しない</v>
          </cell>
          <cell r="AF811" t="str">
            <v>直接費</v>
          </cell>
          <cell r="AG811">
            <v>10952436</v>
          </cell>
          <cell r="AH811" t="str">
            <v>研）藤田　孝之（24-）</v>
          </cell>
          <cell r="AI811">
            <v>0</v>
          </cell>
          <cell r="AJ811">
            <v>0</v>
          </cell>
          <cell r="AK811">
            <v>0</v>
          </cell>
          <cell r="AL811">
            <v>0</v>
          </cell>
          <cell r="AM811">
            <v>0</v>
          </cell>
          <cell r="AN811">
            <v>0</v>
          </cell>
          <cell r="AO811">
            <v>0</v>
          </cell>
          <cell r="AP811">
            <v>150000</v>
          </cell>
          <cell r="AQ811">
            <v>0</v>
          </cell>
          <cell r="AR811">
            <v>150000</v>
          </cell>
        </row>
        <row r="812">
          <cell r="A812" t="str">
            <v>1818K19689千葉　由美</v>
          </cell>
          <cell r="B812" t="str">
            <v>千葉　由美</v>
          </cell>
          <cell r="C812" t="str">
            <v>2018年度</v>
          </cell>
          <cell r="D812" t="str">
            <v>（収入）学術研究助成基金助成金(科基)</v>
          </cell>
          <cell r="E812" t="str">
            <v>1818K19689</v>
          </cell>
          <cell r="F812" t="str">
            <v>（科基）高リスク心筋梗塞に対する運動介入効果による加齢への影響と組織再生能評価</v>
          </cell>
          <cell r="G812" t="str">
            <v>（科基）高リスク心筋梗塞に対する運動介入</v>
          </cell>
          <cell r="H812" t="str">
            <v>科研費（基金）</v>
          </cell>
          <cell r="I812">
            <v>20180629</v>
          </cell>
          <cell r="J812">
            <v>20200331</v>
          </cell>
          <cell r="K812" t="str">
            <v>2018年度</v>
          </cell>
          <cell r="L812" t="str">
            <v>（支出）学術研究助成基金助成金(科基)</v>
          </cell>
          <cell r="M812" t="str">
            <v>直接経費</v>
          </cell>
          <cell r="N812" t="str">
            <v>科研費</v>
          </cell>
          <cell r="O812" t="str">
            <v>繰越有</v>
          </cell>
          <cell r="P812" t="str">
            <v>研）学術院（福浦）</v>
          </cell>
          <cell r="Q812" t="str">
            <v>千葉　由美</v>
          </cell>
          <cell r="R812" t="str">
            <v>看護学科</v>
          </cell>
          <cell r="S812" t="str">
            <v>教授</v>
          </cell>
          <cell r="W812">
            <v>20200331</v>
          </cell>
          <cell r="X812" t="str">
            <v>開始</v>
          </cell>
          <cell r="Y812" t="str">
            <v>虎谷　裕子</v>
          </cell>
          <cell r="Z812" t="str">
            <v>研究推進部（八景）（29-）</v>
          </cell>
          <cell r="AA812" t="str">
            <v>挑戦的研究（萌芽）</v>
          </cell>
          <cell r="AB812" t="str">
            <v>18K19689</v>
          </cell>
          <cell r="AC812" t="str">
            <v>許可しない</v>
          </cell>
          <cell r="AD812" t="str">
            <v>許可しない</v>
          </cell>
          <cell r="AE812" t="str">
            <v>許可しない</v>
          </cell>
          <cell r="AF812" t="str">
            <v>直接費</v>
          </cell>
          <cell r="AG812">
            <v>10953060</v>
          </cell>
          <cell r="AH812" t="str">
            <v>研）千葉　由美（24-）</v>
          </cell>
          <cell r="AI812">
            <v>100</v>
          </cell>
          <cell r="AJ812">
            <v>0</v>
          </cell>
          <cell r="AK812">
            <v>0</v>
          </cell>
          <cell r="AL812">
            <v>0</v>
          </cell>
          <cell r="AM812">
            <v>0</v>
          </cell>
          <cell r="AN812">
            <v>0</v>
          </cell>
          <cell r="AO812">
            <v>2900000</v>
          </cell>
          <cell r="AP812">
            <v>0</v>
          </cell>
          <cell r="AQ812">
            <v>449900</v>
          </cell>
          <cell r="AR812">
            <v>2450100</v>
          </cell>
        </row>
        <row r="813">
          <cell r="A813" t="str">
            <v>1818K19689峯岸　慎太郎</v>
          </cell>
          <cell r="B813" t="str">
            <v>峯岸　慎太郎</v>
          </cell>
          <cell r="C813" t="str">
            <v>2018年度</v>
          </cell>
          <cell r="D813" t="str">
            <v>（収入）学術研究助成基金助成金(科基)</v>
          </cell>
          <cell r="E813" t="str">
            <v>1818K19689</v>
          </cell>
          <cell r="F813" t="str">
            <v>（科基）高リスク心筋梗塞に対する運動介入効果による加齢への影響と組織再生能評価</v>
          </cell>
          <cell r="G813" t="str">
            <v>（科基）高リスク心筋梗塞に対する運動介入</v>
          </cell>
          <cell r="H813" t="str">
            <v>科研費（基金）</v>
          </cell>
          <cell r="I813">
            <v>20180629</v>
          </cell>
          <cell r="J813">
            <v>20200331</v>
          </cell>
          <cell r="K813" t="str">
            <v>2018年度</v>
          </cell>
          <cell r="L813" t="str">
            <v>（支出）学術研究助成基金助成金(科基)</v>
          </cell>
          <cell r="M813" t="str">
            <v>直接経費</v>
          </cell>
          <cell r="N813" t="str">
            <v>科研費</v>
          </cell>
          <cell r="O813" t="str">
            <v>繰越有</v>
          </cell>
          <cell r="P813" t="str">
            <v>研）学術院（福浦）</v>
          </cell>
          <cell r="Q813" t="str">
            <v>千葉　由美</v>
          </cell>
          <cell r="R813" t="str">
            <v>看護学科</v>
          </cell>
          <cell r="S813" t="str">
            <v>教授</v>
          </cell>
          <cell r="W813">
            <v>20200331</v>
          </cell>
          <cell r="X813" t="str">
            <v>開始</v>
          </cell>
          <cell r="Y813" t="str">
            <v>虎谷　裕子</v>
          </cell>
          <cell r="Z813" t="str">
            <v>研究推進部（八景）（29-）</v>
          </cell>
          <cell r="AA813" t="str">
            <v>挑戦的研究（萌芽）</v>
          </cell>
          <cell r="AB813" t="str">
            <v>18K19689</v>
          </cell>
          <cell r="AC813" t="str">
            <v>許可しない</v>
          </cell>
          <cell r="AD813" t="str">
            <v>許可しない</v>
          </cell>
          <cell r="AE813" t="str">
            <v>許可しない</v>
          </cell>
          <cell r="AF813" t="str">
            <v>直接費</v>
          </cell>
          <cell r="AG813">
            <v>11351102</v>
          </cell>
          <cell r="AH813" t="str">
            <v>客）峯岸　慎太郎（29-）</v>
          </cell>
          <cell r="AI813">
            <v>0</v>
          </cell>
          <cell r="AJ813">
            <v>0</v>
          </cell>
          <cell r="AK813">
            <v>0</v>
          </cell>
          <cell r="AL813">
            <v>0</v>
          </cell>
          <cell r="AM813">
            <v>0</v>
          </cell>
          <cell r="AN813">
            <v>0</v>
          </cell>
          <cell r="AO813">
            <v>0</v>
          </cell>
          <cell r="AP813">
            <v>100000</v>
          </cell>
          <cell r="AQ813">
            <v>0</v>
          </cell>
          <cell r="AR813">
            <v>100000</v>
          </cell>
        </row>
        <row r="814">
          <cell r="A814" t="str">
            <v>1818K19935佐藤　隆</v>
          </cell>
          <cell r="B814" t="str">
            <v>佐藤　隆</v>
          </cell>
          <cell r="C814" t="str">
            <v>2018年度</v>
          </cell>
          <cell r="D814" t="str">
            <v>（収入）学術研究助成基金助成金(科基)</v>
          </cell>
          <cell r="E814" t="str">
            <v>1818K19935</v>
          </cell>
          <cell r="F814" t="str">
            <v>（科基）吸入療法イノベーションの実現：高分子・抗体医薬の経気道投与による肺癌治療戦略</v>
          </cell>
          <cell r="G814" t="str">
            <v>（科基）吸入療法イノベーションの実現：高</v>
          </cell>
          <cell r="H814" t="str">
            <v>科研費（基金）</v>
          </cell>
          <cell r="I814">
            <v>20180629</v>
          </cell>
          <cell r="J814">
            <v>20200331</v>
          </cell>
          <cell r="K814" t="str">
            <v>2018年度</v>
          </cell>
          <cell r="L814" t="str">
            <v>（支出）学術研究助成基金助成金(科基)</v>
          </cell>
          <cell r="M814" t="str">
            <v>直接経費</v>
          </cell>
          <cell r="N814" t="str">
            <v>科研費</v>
          </cell>
          <cell r="O814" t="str">
            <v>繰越有</v>
          </cell>
          <cell r="P814" t="str">
            <v>研）学術院（福浦）</v>
          </cell>
          <cell r="Q814" t="str">
            <v>佐藤　隆（呼吸器）</v>
          </cell>
          <cell r="R814" t="str">
            <v>医学研究科</v>
          </cell>
          <cell r="S814" t="str">
            <v>講師</v>
          </cell>
          <cell r="W814">
            <v>20200331</v>
          </cell>
          <cell r="X814" t="str">
            <v>開始</v>
          </cell>
          <cell r="Y814" t="str">
            <v>虎谷　裕子</v>
          </cell>
          <cell r="Z814" t="str">
            <v>研究推進部（八景）（29-）</v>
          </cell>
          <cell r="AA814" t="str">
            <v>挑戦的研究（萌芽）</v>
          </cell>
          <cell r="AB814" t="str">
            <v>18K19935</v>
          </cell>
          <cell r="AC814" t="str">
            <v>許可しない</v>
          </cell>
          <cell r="AD814" t="str">
            <v>許可しない</v>
          </cell>
          <cell r="AE814" t="str">
            <v>許可しない</v>
          </cell>
          <cell r="AF814" t="str">
            <v>直接費</v>
          </cell>
          <cell r="AG814">
            <v>10952577</v>
          </cell>
          <cell r="AH814" t="str">
            <v>研）佐藤　隆（27-）</v>
          </cell>
          <cell r="AI814">
            <v>100</v>
          </cell>
          <cell r="AJ814">
            <v>0</v>
          </cell>
          <cell r="AK814">
            <v>0</v>
          </cell>
          <cell r="AL814">
            <v>0</v>
          </cell>
          <cell r="AM814">
            <v>0</v>
          </cell>
          <cell r="AN814">
            <v>0</v>
          </cell>
          <cell r="AO814">
            <v>2700000</v>
          </cell>
          <cell r="AP814">
            <v>0</v>
          </cell>
          <cell r="AQ814">
            <v>700000</v>
          </cell>
          <cell r="AR814">
            <v>2000000</v>
          </cell>
        </row>
        <row r="815">
          <cell r="A815" t="str">
            <v>1818K19998黒木　淳</v>
          </cell>
          <cell r="B815" t="str">
            <v>黒木　淳</v>
          </cell>
          <cell r="C815" t="str">
            <v>2018年度</v>
          </cell>
          <cell r="D815" t="str">
            <v>（収入）学術研究助成基金助成金(科基)</v>
          </cell>
          <cell r="E815" t="str">
            <v>1818K19998</v>
          </cell>
          <cell r="F815" t="str">
            <v>（科基）予算設定者による公会計情報の活用：質問紙実験と実証分析の混合研究</v>
          </cell>
          <cell r="G815" t="str">
            <v>（科基）予算設定者による公会計情報の活用</v>
          </cell>
          <cell r="H815" t="str">
            <v>科研費（基金）</v>
          </cell>
          <cell r="I815">
            <v>20180810</v>
          </cell>
          <cell r="J815">
            <v>20190331</v>
          </cell>
          <cell r="K815" t="str">
            <v>2018年度</v>
          </cell>
          <cell r="L815" t="str">
            <v>（支出）学術研究助成基金助成金(科基)</v>
          </cell>
          <cell r="M815" t="str">
            <v>直接経費</v>
          </cell>
          <cell r="N815" t="str">
            <v>科研費</v>
          </cell>
          <cell r="O815" t="str">
            <v>繰越有</v>
          </cell>
          <cell r="P815" t="str">
            <v>研）学術院</v>
          </cell>
          <cell r="Q815" t="str">
            <v>黒木　淳</v>
          </cell>
          <cell r="R815" t="str">
            <v>八景キャンパス</v>
          </cell>
          <cell r="S815" t="str">
            <v>准教授</v>
          </cell>
          <cell r="W815">
            <v>20190331</v>
          </cell>
          <cell r="X815" t="str">
            <v>開始</v>
          </cell>
          <cell r="Y815" t="str">
            <v>虎谷　裕子</v>
          </cell>
          <cell r="Z815" t="str">
            <v>研究推進部（八景）（29-）</v>
          </cell>
          <cell r="AA815" t="str">
            <v>若手研究 ※独立基盤形成支援 追加配分（18K12893）</v>
          </cell>
          <cell r="AB815" t="str">
            <v>18K12893</v>
          </cell>
          <cell r="AC815" t="str">
            <v>許可しない</v>
          </cell>
          <cell r="AD815" t="str">
            <v>許可しない</v>
          </cell>
          <cell r="AE815" t="str">
            <v>許可しない</v>
          </cell>
          <cell r="AF815" t="str">
            <v>直接費</v>
          </cell>
          <cell r="AG815">
            <v>10901311</v>
          </cell>
          <cell r="AH815" t="str">
            <v>研）黒木　淳（27-）</v>
          </cell>
          <cell r="AI815">
            <v>100</v>
          </cell>
          <cell r="AJ815">
            <v>0</v>
          </cell>
          <cell r="AK815">
            <v>0</v>
          </cell>
          <cell r="AL815">
            <v>0</v>
          </cell>
          <cell r="AM815">
            <v>0</v>
          </cell>
          <cell r="AN815">
            <v>0</v>
          </cell>
          <cell r="AO815">
            <v>1500000</v>
          </cell>
          <cell r="AP815">
            <v>0</v>
          </cell>
          <cell r="AQ815">
            <v>0</v>
          </cell>
          <cell r="AR815">
            <v>1500000</v>
          </cell>
        </row>
        <row r="816">
          <cell r="A816" t="str">
            <v>1818K19999谷口　新</v>
          </cell>
          <cell r="B816" t="str">
            <v>谷口　新</v>
          </cell>
          <cell r="C816" t="str">
            <v>2018年度</v>
          </cell>
          <cell r="D816" t="str">
            <v>（収入）学術研究助成基金助成金(科基)</v>
          </cell>
          <cell r="E816" t="str">
            <v>1818K19999</v>
          </cell>
          <cell r="F816" t="str">
            <v>（科基・分）地域高齢者の互助共助育成のための家庭外共食プログラムの開発と介入検証</v>
          </cell>
          <cell r="G816" t="str">
            <v>（科基・分）地域高齢者の互助共助育成のた</v>
          </cell>
          <cell r="H816" t="str">
            <v>科研費（基金）</v>
          </cell>
          <cell r="I816">
            <v>20180401</v>
          </cell>
          <cell r="J816">
            <v>20230331</v>
          </cell>
          <cell r="K816" t="str">
            <v>2018年度</v>
          </cell>
          <cell r="L816" t="str">
            <v>（支出）学術研究助成基金助成金(科基)</v>
          </cell>
          <cell r="M816" t="str">
            <v>直接経費</v>
          </cell>
          <cell r="N816" t="str">
            <v>科研費</v>
          </cell>
          <cell r="O816" t="str">
            <v>繰越有</v>
          </cell>
          <cell r="P816" t="str">
            <v>客）客員教員等</v>
          </cell>
          <cell r="Q816" t="str">
            <v>谷口　新</v>
          </cell>
          <cell r="R816" t="str">
            <v>八景キャンパス</v>
          </cell>
          <cell r="S816" t="str">
            <v>客員研究員</v>
          </cell>
          <cell r="W816">
            <v>20230331</v>
          </cell>
          <cell r="X816" t="str">
            <v>開始</v>
          </cell>
          <cell r="Y816" t="str">
            <v>虎谷　裕子</v>
          </cell>
          <cell r="Z816" t="str">
            <v>研究推進部（八景）（29-）</v>
          </cell>
          <cell r="AA816" t="str">
            <v>基盤研究(C) 分担金（東京医療保健大学）</v>
          </cell>
          <cell r="AB816" t="str">
            <v>18K10657</v>
          </cell>
          <cell r="AC816" t="str">
            <v>許可しない</v>
          </cell>
          <cell r="AD816" t="str">
            <v>許可しない</v>
          </cell>
          <cell r="AE816" t="str">
            <v>許可しない</v>
          </cell>
          <cell r="AF816" t="str">
            <v>直接費</v>
          </cell>
          <cell r="AG816">
            <v>11302018</v>
          </cell>
          <cell r="AH816" t="str">
            <v>客）谷口　新（29-）</v>
          </cell>
          <cell r="AI816">
            <v>100</v>
          </cell>
          <cell r="AJ816">
            <v>0</v>
          </cell>
          <cell r="AK816">
            <v>0</v>
          </cell>
          <cell r="AL816">
            <v>0</v>
          </cell>
          <cell r="AM816">
            <v>0</v>
          </cell>
          <cell r="AN816">
            <v>0</v>
          </cell>
          <cell r="AO816">
            <v>10000</v>
          </cell>
          <cell r="AP816">
            <v>0</v>
          </cell>
          <cell r="AQ816">
            <v>0</v>
          </cell>
          <cell r="AR816">
            <v>10000</v>
          </cell>
        </row>
        <row r="817">
          <cell r="A817" t="str">
            <v>1818KK0252谷口　英樹</v>
          </cell>
          <cell r="B817" t="str">
            <v>谷口　英樹</v>
          </cell>
          <cell r="C817" t="str">
            <v>2018年度</v>
          </cell>
          <cell r="D817" t="str">
            <v>（収入）学術研究助成基金助成金(科基)</v>
          </cell>
          <cell r="E817" t="str">
            <v>1818KK0252</v>
          </cell>
          <cell r="F817" t="str">
            <v>（科基）iPS細胞由来肝芽移植によるカニクイザル肝硬変治療法の開発</v>
          </cell>
          <cell r="G817" t="str">
            <v>（科基）iPS細胞由来肝芽移植によるカニク</v>
          </cell>
          <cell r="H817" t="str">
            <v>科研費（基金）</v>
          </cell>
          <cell r="I817">
            <v>20181009</v>
          </cell>
          <cell r="J817">
            <v>20210331</v>
          </cell>
          <cell r="K817" t="str">
            <v>2018年度</v>
          </cell>
          <cell r="L817" t="str">
            <v>（支出）学術研究助成基金助成金(科基)</v>
          </cell>
          <cell r="M817" t="str">
            <v>直接経費</v>
          </cell>
          <cell r="N817" t="str">
            <v>科研費</v>
          </cell>
          <cell r="O817" t="str">
            <v>繰越有</v>
          </cell>
          <cell r="P817" t="str">
            <v>研）学術院（福浦）</v>
          </cell>
          <cell r="Q817" t="str">
            <v>谷口　英樹</v>
          </cell>
          <cell r="R817" t="str">
            <v>医学研究科</v>
          </cell>
          <cell r="S817" t="str">
            <v>教授</v>
          </cell>
          <cell r="W817">
            <v>20210331</v>
          </cell>
          <cell r="X817" t="str">
            <v>開始</v>
          </cell>
          <cell r="Y817" t="str">
            <v>虎谷　裕子</v>
          </cell>
          <cell r="Z817" t="str">
            <v>研究推進部（八景）（29-）</v>
          </cell>
          <cell r="AA817" t="str">
            <v>国際共同研究加速基金（国際共同研究強化(B)）</v>
          </cell>
          <cell r="AB817" t="str">
            <v>18KK0252</v>
          </cell>
          <cell r="AC817" t="str">
            <v>許可しない</v>
          </cell>
          <cell r="AD817" t="str">
            <v>許可しない</v>
          </cell>
          <cell r="AE817" t="str">
            <v>許可しない</v>
          </cell>
          <cell r="AF817" t="str">
            <v>直接費</v>
          </cell>
          <cell r="AG817">
            <v>10952211</v>
          </cell>
          <cell r="AH817" t="str">
            <v>研）谷口　英樹(19-)</v>
          </cell>
          <cell r="AI817">
            <v>100</v>
          </cell>
          <cell r="AJ817">
            <v>0</v>
          </cell>
          <cell r="AK817">
            <v>0</v>
          </cell>
          <cell r="AL817">
            <v>0</v>
          </cell>
          <cell r="AM817">
            <v>0</v>
          </cell>
          <cell r="AN817">
            <v>0</v>
          </cell>
          <cell r="AO817">
            <v>4200000</v>
          </cell>
          <cell r="AP817">
            <v>0</v>
          </cell>
          <cell r="AQ817">
            <v>1800000</v>
          </cell>
          <cell r="AR817">
            <v>2400000</v>
          </cell>
        </row>
        <row r="818">
          <cell r="A818" t="str">
            <v>1818KK0252村田　聡一郎</v>
          </cell>
          <cell r="B818" t="str">
            <v>村田　聡一郎</v>
          </cell>
          <cell r="C818" t="str">
            <v>2018年度</v>
          </cell>
          <cell r="D818" t="str">
            <v>（収入）学術研究助成基金助成金(科基)</v>
          </cell>
          <cell r="E818" t="str">
            <v>1818KK0252</v>
          </cell>
          <cell r="F818" t="str">
            <v>（科基）iPS細胞由来肝芽移植によるカニクイザル肝硬変治療法の開発</v>
          </cell>
          <cell r="G818" t="str">
            <v>（科基）iPS細胞由来肝芽移植によるカニク</v>
          </cell>
          <cell r="H818" t="str">
            <v>科研費（基金）</v>
          </cell>
          <cell r="I818">
            <v>20181009</v>
          </cell>
          <cell r="J818">
            <v>20210331</v>
          </cell>
          <cell r="K818" t="str">
            <v>2018年度</v>
          </cell>
          <cell r="L818" t="str">
            <v>（支出）学術研究助成基金助成金(科基)</v>
          </cell>
          <cell r="M818" t="str">
            <v>直接経費</v>
          </cell>
          <cell r="N818" t="str">
            <v>科研費</v>
          </cell>
          <cell r="O818" t="str">
            <v>繰越有</v>
          </cell>
          <cell r="P818" t="str">
            <v>研）学術院（福浦）</v>
          </cell>
          <cell r="Q818" t="str">
            <v>谷口　英樹</v>
          </cell>
          <cell r="R818" t="str">
            <v>医学研究科</v>
          </cell>
          <cell r="S818" t="str">
            <v>教授</v>
          </cell>
          <cell r="W818">
            <v>20210331</v>
          </cell>
          <cell r="X818" t="str">
            <v>開始</v>
          </cell>
          <cell r="Y818" t="str">
            <v>虎谷　裕子</v>
          </cell>
          <cell r="Z818" t="str">
            <v>研究推進部（八景）（29-）</v>
          </cell>
          <cell r="AA818" t="str">
            <v>国際共同研究加速基金（国際共同研究強化(B)）</v>
          </cell>
          <cell r="AB818" t="str">
            <v>18KK0252</v>
          </cell>
          <cell r="AC818" t="str">
            <v>許可しない</v>
          </cell>
          <cell r="AD818" t="str">
            <v>許可しない</v>
          </cell>
          <cell r="AE818" t="str">
            <v>許可しない</v>
          </cell>
          <cell r="AF818" t="str">
            <v>直接費</v>
          </cell>
          <cell r="AG818">
            <v>10952604</v>
          </cell>
          <cell r="AH818" t="str">
            <v>研）村田　聡一郎（27-）</v>
          </cell>
          <cell r="AI818">
            <v>0</v>
          </cell>
          <cell r="AJ818">
            <v>0</v>
          </cell>
          <cell r="AK818">
            <v>0</v>
          </cell>
          <cell r="AL818">
            <v>0</v>
          </cell>
          <cell r="AM818">
            <v>0</v>
          </cell>
          <cell r="AN818">
            <v>0</v>
          </cell>
          <cell r="AO818">
            <v>0</v>
          </cell>
          <cell r="AP818">
            <v>1000000</v>
          </cell>
          <cell r="AQ818">
            <v>0</v>
          </cell>
          <cell r="AR818">
            <v>1000000</v>
          </cell>
        </row>
        <row r="819">
          <cell r="A819" t="str">
            <v>1818KK0252鄭　允文</v>
          </cell>
          <cell r="B819" t="str">
            <v>鄭　允文</v>
          </cell>
          <cell r="C819" t="str">
            <v>2018年度</v>
          </cell>
          <cell r="D819" t="str">
            <v>（収入）学術研究助成基金助成金(科基)</v>
          </cell>
          <cell r="E819" t="str">
            <v>1818KK0252</v>
          </cell>
          <cell r="F819" t="str">
            <v>（科基）iPS細胞由来肝芽移植によるカニクイザル肝硬変治療法の開発</v>
          </cell>
          <cell r="G819" t="str">
            <v>（科基）iPS細胞由来肝芽移植によるカニク</v>
          </cell>
          <cell r="H819" t="str">
            <v>科研費（基金）</v>
          </cell>
          <cell r="I819">
            <v>20181009</v>
          </cell>
          <cell r="J819">
            <v>20210331</v>
          </cell>
          <cell r="K819" t="str">
            <v>2018年度</v>
          </cell>
          <cell r="L819" t="str">
            <v>（支出）学術研究助成基金助成金(科基)</v>
          </cell>
          <cell r="M819" t="str">
            <v>直接経費</v>
          </cell>
          <cell r="N819" t="str">
            <v>科研費</v>
          </cell>
          <cell r="O819" t="str">
            <v>繰越有</v>
          </cell>
          <cell r="P819" t="str">
            <v>研）学術院（福浦）</v>
          </cell>
          <cell r="Q819" t="str">
            <v>谷口　英樹</v>
          </cell>
          <cell r="R819" t="str">
            <v>医学研究科</v>
          </cell>
          <cell r="S819" t="str">
            <v>教授</v>
          </cell>
          <cell r="W819">
            <v>20210331</v>
          </cell>
          <cell r="X819" t="str">
            <v>開始</v>
          </cell>
          <cell r="Y819" t="str">
            <v>虎谷　裕子</v>
          </cell>
          <cell r="Z819" t="str">
            <v>研究推進部（八景）（29-）</v>
          </cell>
          <cell r="AA819" t="str">
            <v>国際共同研究加速基金（国際共同研究強化(B)）</v>
          </cell>
          <cell r="AB819" t="str">
            <v>18KK0252</v>
          </cell>
          <cell r="AC819" t="str">
            <v>許可しない</v>
          </cell>
          <cell r="AD819" t="str">
            <v>許可しない</v>
          </cell>
          <cell r="AE819" t="str">
            <v>許可しない</v>
          </cell>
          <cell r="AF819" t="str">
            <v>直接費</v>
          </cell>
          <cell r="AG819">
            <v>11351228</v>
          </cell>
          <cell r="AH819" t="str">
            <v>客）鄭　允文（30-）</v>
          </cell>
          <cell r="AI819">
            <v>0</v>
          </cell>
          <cell r="AJ819">
            <v>0</v>
          </cell>
          <cell r="AK819">
            <v>0</v>
          </cell>
          <cell r="AL819">
            <v>0</v>
          </cell>
          <cell r="AM819">
            <v>0</v>
          </cell>
          <cell r="AN819">
            <v>0</v>
          </cell>
          <cell r="AO819">
            <v>0</v>
          </cell>
          <cell r="AP819">
            <v>800000</v>
          </cell>
          <cell r="AQ819">
            <v>0</v>
          </cell>
          <cell r="AR819">
            <v>800000</v>
          </cell>
        </row>
        <row r="820">
          <cell r="A820" t="str">
            <v>1818KK0252聶　運中</v>
          </cell>
          <cell r="B820" t="str">
            <v>聶　運中</v>
          </cell>
          <cell r="C820" t="str">
            <v>2018年度</v>
          </cell>
          <cell r="D820" t="str">
            <v>（収入）学術研究助成基金助成金(科基)</v>
          </cell>
          <cell r="E820" t="str">
            <v>1818KK0252</v>
          </cell>
          <cell r="F820" t="str">
            <v>（科基）iPS細胞由来肝芽移植によるカニクイザル肝硬変治療法の開発</v>
          </cell>
          <cell r="G820" t="str">
            <v>（科基）iPS細胞由来肝芽移植によるカニク</v>
          </cell>
          <cell r="H820" t="str">
            <v>科研費（基金）</v>
          </cell>
          <cell r="I820">
            <v>20181009</v>
          </cell>
          <cell r="J820">
            <v>20210331</v>
          </cell>
          <cell r="K820" t="str">
            <v>2018年度</v>
          </cell>
          <cell r="L820" t="str">
            <v>（支出）学術研究助成基金助成金(科基)</v>
          </cell>
          <cell r="M820" t="str">
            <v>直接経費</v>
          </cell>
          <cell r="N820" t="str">
            <v>科研費</v>
          </cell>
          <cell r="O820" t="str">
            <v>繰越有</v>
          </cell>
          <cell r="P820" t="str">
            <v>研）学術院（福浦）</v>
          </cell>
          <cell r="Q820" t="str">
            <v>谷口　英樹</v>
          </cell>
          <cell r="R820" t="str">
            <v>医学研究科</v>
          </cell>
          <cell r="S820" t="str">
            <v>教授</v>
          </cell>
          <cell r="W820">
            <v>20210331</v>
          </cell>
          <cell r="X820" t="str">
            <v>開始</v>
          </cell>
          <cell r="Y820" t="str">
            <v>虎谷　裕子</v>
          </cell>
          <cell r="Z820" t="str">
            <v>研究推進部（八景）（29-）</v>
          </cell>
          <cell r="AA820" t="str">
            <v>国際共同研究加速基金（国際共同研究強化(B)）</v>
          </cell>
          <cell r="AB820" t="str">
            <v>18KK0252</v>
          </cell>
          <cell r="AC820" t="str">
            <v>許可しない</v>
          </cell>
          <cell r="AD820" t="str">
            <v>許可しない</v>
          </cell>
          <cell r="AE820" t="str">
            <v>許可しない</v>
          </cell>
          <cell r="AF820" t="str">
            <v>直接費</v>
          </cell>
          <cell r="AG820">
            <v>11351229</v>
          </cell>
          <cell r="AH820" t="str">
            <v>客）聶　運中（30-）</v>
          </cell>
          <cell r="AI820">
            <v>0</v>
          </cell>
          <cell r="AJ820">
            <v>0</v>
          </cell>
          <cell r="AK820">
            <v>0</v>
          </cell>
          <cell r="AL820">
            <v>0</v>
          </cell>
          <cell r="AM820">
            <v>0</v>
          </cell>
          <cell r="AN820">
            <v>0</v>
          </cell>
          <cell r="AO820">
            <v>0</v>
          </cell>
          <cell r="AP820">
            <v>0</v>
          </cell>
          <cell r="AQ820">
            <v>0</v>
          </cell>
          <cell r="AR820">
            <v>0</v>
          </cell>
        </row>
        <row r="821">
          <cell r="A821" t="str">
            <v>1818KT0073石川　義弘</v>
          </cell>
          <cell r="B821" t="str">
            <v>石川　義弘</v>
          </cell>
          <cell r="C821" t="str">
            <v>2018年度</v>
          </cell>
          <cell r="D821" t="str">
            <v>（収入）学術研究助成基金助成金(科基)</v>
          </cell>
          <cell r="E821" t="str">
            <v>1818KT0073</v>
          </cell>
          <cell r="F821" t="str">
            <v>（科基）循環制御におけるホメオスタシスの破綻予測</v>
          </cell>
          <cell r="G821" t="str">
            <v>（科基）循環制御におけるホメオスタシスの</v>
          </cell>
          <cell r="H821" t="str">
            <v>科研費（基金）</v>
          </cell>
          <cell r="I821">
            <v>20180718</v>
          </cell>
          <cell r="J821">
            <v>20210331</v>
          </cell>
          <cell r="K821" t="str">
            <v>2018年度</v>
          </cell>
          <cell r="L821" t="str">
            <v>（支出）学術研究助成基金助成金(科基)</v>
          </cell>
          <cell r="M821" t="str">
            <v>直接経費</v>
          </cell>
          <cell r="N821" t="str">
            <v>科研費</v>
          </cell>
          <cell r="O821" t="str">
            <v>繰越有</v>
          </cell>
          <cell r="P821" t="str">
            <v>研）学術院（福浦）</v>
          </cell>
          <cell r="Q821" t="str">
            <v>石川　義弘</v>
          </cell>
          <cell r="R821" t="str">
            <v>医学研究科</v>
          </cell>
          <cell r="S821" t="str">
            <v>教授</v>
          </cell>
          <cell r="W821">
            <v>20210331</v>
          </cell>
          <cell r="X821" t="str">
            <v>開始</v>
          </cell>
          <cell r="Y821" t="str">
            <v>虎谷　裕子</v>
          </cell>
          <cell r="Z821" t="str">
            <v>研究推進部（八景）（29-）</v>
          </cell>
          <cell r="AA821" t="str">
            <v>基盤研究(C)</v>
          </cell>
          <cell r="AB821" t="str">
            <v>18KT0073</v>
          </cell>
          <cell r="AC821" t="str">
            <v>許可しない</v>
          </cell>
          <cell r="AD821" t="str">
            <v>許可しない</v>
          </cell>
          <cell r="AE821" t="str">
            <v>許可しない</v>
          </cell>
          <cell r="AF821" t="str">
            <v>直接費</v>
          </cell>
          <cell r="AG821">
            <v>10952114</v>
          </cell>
          <cell r="AH821" t="str">
            <v>研）石川　義弘（19-）</v>
          </cell>
          <cell r="AI821">
            <v>100</v>
          </cell>
          <cell r="AJ821">
            <v>0</v>
          </cell>
          <cell r="AK821">
            <v>0</v>
          </cell>
          <cell r="AL821">
            <v>0</v>
          </cell>
          <cell r="AM821">
            <v>0</v>
          </cell>
          <cell r="AN821">
            <v>0</v>
          </cell>
          <cell r="AO821">
            <v>1400000</v>
          </cell>
          <cell r="AP821">
            <v>0</v>
          </cell>
          <cell r="AQ821">
            <v>400000</v>
          </cell>
          <cell r="AR821">
            <v>1000000</v>
          </cell>
        </row>
        <row r="822">
          <cell r="A822" t="str">
            <v>1818KT0073齋藤　純一</v>
          </cell>
          <cell r="B822" t="str">
            <v>齋藤　純一</v>
          </cell>
          <cell r="C822" t="str">
            <v>2018年度</v>
          </cell>
          <cell r="D822" t="str">
            <v>（収入）学術研究助成基金助成金(科基)</v>
          </cell>
          <cell r="E822" t="str">
            <v>1818KT0073</v>
          </cell>
          <cell r="F822" t="str">
            <v>（科基）循環制御におけるホメオスタシスの破綻予測</v>
          </cell>
          <cell r="G822" t="str">
            <v>（科基）循環制御におけるホメオスタシスの</v>
          </cell>
          <cell r="H822" t="str">
            <v>科研費（基金）</v>
          </cell>
          <cell r="I822">
            <v>20180718</v>
          </cell>
          <cell r="J822">
            <v>20210331</v>
          </cell>
          <cell r="K822" t="str">
            <v>2018年度</v>
          </cell>
          <cell r="L822" t="str">
            <v>（支出）学術研究助成基金助成金(科基)</v>
          </cell>
          <cell r="M822" t="str">
            <v>直接経費</v>
          </cell>
          <cell r="N822" t="str">
            <v>科研費</v>
          </cell>
          <cell r="O822" t="str">
            <v>繰越有</v>
          </cell>
          <cell r="P822" t="str">
            <v>研）学術院（福浦）</v>
          </cell>
          <cell r="Q822" t="str">
            <v>石川　義弘</v>
          </cell>
          <cell r="R822" t="str">
            <v>医学研究科</v>
          </cell>
          <cell r="S822" t="str">
            <v>教授</v>
          </cell>
          <cell r="W822">
            <v>20210331</v>
          </cell>
          <cell r="X822" t="str">
            <v>開始</v>
          </cell>
          <cell r="Y822" t="str">
            <v>虎谷　裕子</v>
          </cell>
          <cell r="Z822" t="str">
            <v>研究推進部（八景）（29-）</v>
          </cell>
          <cell r="AA822" t="str">
            <v>基盤研究(C)</v>
          </cell>
          <cell r="AB822" t="str">
            <v>18KT0073</v>
          </cell>
          <cell r="AC822" t="str">
            <v>許可しない</v>
          </cell>
          <cell r="AD822" t="str">
            <v>許可しない</v>
          </cell>
          <cell r="AE822" t="str">
            <v>許可しない</v>
          </cell>
          <cell r="AF822" t="str">
            <v>直接費</v>
          </cell>
          <cell r="AG822">
            <v>10952126</v>
          </cell>
          <cell r="AH822" t="str">
            <v>研）齋藤　純一（28-）</v>
          </cell>
          <cell r="AI822">
            <v>0</v>
          </cell>
          <cell r="AJ822">
            <v>0</v>
          </cell>
          <cell r="AK822">
            <v>0</v>
          </cell>
          <cell r="AL822">
            <v>0</v>
          </cell>
          <cell r="AM822">
            <v>0</v>
          </cell>
          <cell r="AN822">
            <v>0</v>
          </cell>
          <cell r="AO822">
            <v>0</v>
          </cell>
          <cell r="AP822">
            <v>100000</v>
          </cell>
          <cell r="AQ822">
            <v>0</v>
          </cell>
          <cell r="AR822">
            <v>100000</v>
          </cell>
        </row>
        <row r="823">
          <cell r="A823" t="str">
            <v>1818KT0073横山　詩子</v>
          </cell>
          <cell r="B823" t="str">
            <v>横山　詩子</v>
          </cell>
          <cell r="C823" t="str">
            <v>2018年度</v>
          </cell>
          <cell r="D823" t="str">
            <v>（収入）学術研究助成基金助成金(科基)</v>
          </cell>
          <cell r="E823" t="str">
            <v>1818KT0073</v>
          </cell>
          <cell r="F823" t="str">
            <v>（科基）循環制御におけるホメオスタシスの破綻予測</v>
          </cell>
          <cell r="G823" t="str">
            <v>（科基）循環制御におけるホメオスタシスの</v>
          </cell>
          <cell r="H823" t="str">
            <v>科研費（基金）</v>
          </cell>
          <cell r="I823">
            <v>20180718</v>
          </cell>
          <cell r="J823">
            <v>20210331</v>
          </cell>
          <cell r="K823" t="str">
            <v>2018年度</v>
          </cell>
          <cell r="L823" t="str">
            <v>（支出）学術研究助成基金助成金(科基)</v>
          </cell>
          <cell r="M823" t="str">
            <v>直接経費</v>
          </cell>
          <cell r="N823" t="str">
            <v>科研費</v>
          </cell>
          <cell r="O823" t="str">
            <v>繰越有</v>
          </cell>
          <cell r="P823" t="str">
            <v>研）学術院（福浦）</v>
          </cell>
          <cell r="Q823" t="str">
            <v>石川　義弘</v>
          </cell>
          <cell r="R823" t="str">
            <v>医学研究科</v>
          </cell>
          <cell r="S823" t="str">
            <v>教授</v>
          </cell>
          <cell r="W823">
            <v>20210331</v>
          </cell>
          <cell r="X823" t="str">
            <v>開始</v>
          </cell>
          <cell r="Y823" t="str">
            <v>虎谷　裕子</v>
          </cell>
          <cell r="Z823" t="str">
            <v>研究推進部（八景）（29-）</v>
          </cell>
          <cell r="AA823" t="str">
            <v>基盤研究(C)</v>
          </cell>
          <cell r="AB823" t="str">
            <v>18KT0073</v>
          </cell>
          <cell r="AC823" t="str">
            <v>許可しない</v>
          </cell>
          <cell r="AD823" t="str">
            <v>許可しない</v>
          </cell>
          <cell r="AE823" t="str">
            <v>許可しない</v>
          </cell>
          <cell r="AF823" t="str">
            <v>直接費</v>
          </cell>
          <cell r="AG823">
            <v>10952302</v>
          </cell>
          <cell r="AH823" t="str">
            <v>研）横山　詩子（20-）</v>
          </cell>
          <cell r="AI823">
            <v>0</v>
          </cell>
          <cell r="AJ823">
            <v>0</v>
          </cell>
          <cell r="AK823">
            <v>0</v>
          </cell>
          <cell r="AL823">
            <v>0</v>
          </cell>
          <cell r="AM823">
            <v>0</v>
          </cell>
          <cell r="AN823">
            <v>0</v>
          </cell>
          <cell r="AO823">
            <v>0</v>
          </cell>
          <cell r="AP823">
            <v>100000</v>
          </cell>
          <cell r="AQ823">
            <v>0</v>
          </cell>
          <cell r="AR823">
            <v>100000</v>
          </cell>
        </row>
        <row r="824">
          <cell r="A824" t="str">
            <v>1818KT0073藤田　孝之</v>
          </cell>
          <cell r="B824" t="str">
            <v>藤田　孝之</v>
          </cell>
          <cell r="C824" t="str">
            <v>2018年度</v>
          </cell>
          <cell r="D824" t="str">
            <v>（収入）学術研究助成基金助成金(科基)</v>
          </cell>
          <cell r="E824" t="str">
            <v>1818KT0073</v>
          </cell>
          <cell r="F824" t="str">
            <v>（科基）循環制御におけるホメオスタシスの破綻予測</v>
          </cell>
          <cell r="G824" t="str">
            <v>（科基）循環制御におけるホメオスタシスの</v>
          </cell>
          <cell r="H824" t="str">
            <v>科研費（基金）</v>
          </cell>
          <cell r="I824">
            <v>20180718</v>
          </cell>
          <cell r="J824">
            <v>20210331</v>
          </cell>
          <cell r="K824" t="str">
            <v>2018年度</v>
          </cell>
          <cell r="L824" t="str">
            <v>（支出）学術研究助成基金助成金(科基)</v>
          </cell>
          <cell r="M824" t="str">
            <v>直接経費</v>
          </cell>
          <cell r="N824" t="str">
            <v>科研費</v>
          </cell>
          <cell r="O824" t="str">
            <v>繰越有</v>
          </cell>
          <cell r="P824" t="str">
            <v>研）学術院（福浦）</v>
          </cell>
          <cell r="Q824" t="str">
            <v>石川　義弘</v>
          </cell>
          <cell r="R824" t="str">
            <v>医学研究科</v>
          </cell>
          <cell r="S824" t="str">
            <v>教授</v>
          </cell>
          <cell r="W824">
            <v>20210331</v>
          </cell>
          <cell r="X824" t="str">
            <v>開始</v>
          </cell>
          <cell r="Y824" t="str">
            <v>虎谷　裕子</v>
          </cell>
          <cell r="Z824" t="str">
            <v>研究推進部（八景）（29-）</v>
          </cell>
          <cell r="AA824" t="str">
            <v>基盤研究(C)</v>
          </cell>
          <cell r="AB824" t="str">
            <v>18KT0073</v>
          </cell>
          <cell r="AC824" t="str">
            <v>許可しない</v>
          </cell>
          <cell r="AD824" t="str">
            <v>許可しない</v>
          </cell>
          <cell r="AE824" t="str">
            <v>許可しない</v>
          </cell>
          <cell r="AF824" t="str">
            <v>直接費</v>
          </cell>
          <cell r="AG824">
            <v>10952436</v>
          </cell>
          <cell r="AH824" t="str">
            <v>研）藤田　孝之（24-）</v>
          </cell>
          <cell r="AI824">
            <v>0</v>
          </cell>
          <cell r="AJ824">
            <v>0</v>
          </cell>
          <cell r="AK824">
            <v>0</v>
          </cell>
          <cell r="AL824">
            <v>0</v>
          </cell>
          <cell r="AM824">
            <v>0</v>
          </cell>
          <cell r="AN824">
            <v>0</v>
          </cell>
          <cell r="AO824">
            <v>0</v>
          </cell>
          <cell r="AP824">
            <v>100000</v>
          </cell>
          <cell r="AQ824">
            <v>0</v>
          </cell>
          <cell r="AR824">
            <v>100000</v>
          </cell>
        </row>
        <row r="825">
          <cell r="A825" t="str">
            <v>1818KT0073梅村　将就</v>
          </cell>
          <cell r="B825" t="str">
            <v>梅村　将就</v>
          </cell>
          <cell r="C825" t="str">
            <v>2018年度</v>
          </cell>
          <cell r="D825" t="str">
            <v>（収入）学術研究助成基金助成金(科基)</v>
          </cell>
          <cell r="E825" t="str">
            <v>1818KT0073</v>
          </cell>
          <cell r="F825" t="str">
            <v>（科基）循環制御におけるホメオスタシスの破綻予測</v>
          </cell>
          <cell r="G825" t="str">
            <v>（科基）循環制御におけるホメオスタシスの</v>
          </cell>
          <cell r="H825" t="str">
            <v>科研費（基金）</v>
          </cell>
          <cell r="I825">
            <v>20180718</v>
          </cell>
          <cell r="J825">
            <v>20210331</v>
          </cell>
          <cell r="K825" t="str">
            <v>2018年度</v>
          </cell>
          <cell r="L825" t="str">
            <v>（支出）学術研究助成基金助成金(科基)</v>
          </cell>
          <cell r="M825" t="str">
            <v>直接経費</v>
          </cell>
          <cell r="N825" t="str">
            <v>科研費</v>
          </cell>
          <cell r="O825" t="str">
            <v>繰越有</v>
          </cell>
          <cell r="P825" t="str">
            <v>研）学術院（福浦）</v>
          </cell>
          <cell r="Q825" t="str">
            <v>石川　義弘</v>
          </cell>
          <cell r="R825" t="str">
            <v>医学研究科</v>
          </cell>
          <cell r="S825" t="str">
            <v>教授</v>
          </cell>
          <cell r="W825">
            <v>20210331</v>
          </cell>
          <cell r="X825" t="str">
            <v>開始</v>
          </cell>
          <cell r="Y825" t="str">
            <v>虎谷　裕子</v>
          </cell>
          <cell r="Z825" t="str">
            <v>研究推進部（八景）（29-）</v>
          </cell>
          <cell r="AA825" t="str">
            <v>基盤研究(C)</v>
          </cell>
          <cell r="AB825" t="str">
            <v>18KT0073</v>
          </cell>
          <cell r="AC825" t="str">
            <v>許可しない</v>
          </cell>
          <cell r="AD825" t="str">
            <v>許可しない</v>
          </cell>
          <cell r="AE825" t="str">
            <v>許可しない</v>
          </cell>
          <cell r="AF825" t="str">
            <v>直接費</v>
          </cell>
          <cell r="AG825">
            <v>10952514</v>
          </cell>
          <cell r="AH825" t="str">
            <v>研）梅村　将就（25-)</v>
          </cell>
          <cell r="AI825">
            <v>0</v>
          </cell>
          <cell r="AJ825">
            <v>0</v>
          </cell>
          <cell r="AK825">
            <v>0</v>
          </cell>
          <cell r="AL825">
            <v>0</v>
          </cell>
          <cell r="AM825">
            <v>0</v>
          </cell>
          <cell r="AN825">
            <v>0</v>
          </cell>
          <cell r="AO825">
            <v>0</v>
          </cell>
          <cell r="AP825">
            <v>100000</v>
          </cell>
          <cell r="AQ825">
            <v>0</v>
          </cell>
          <cell r="AR825">
            <v>100000</v>
          </cell>
        </row>
        <row r="826">
          <cell r="A826" t="str">
            <v>26285041KI和仁　道郎</v>
          </cell>
          <cell r="B826" t="str">
            <v>和仁　道郎</v>
          </cell>
          <cell r="C826" t="str">
            <v>2018年度</v>
          </cell>
          <cell r="D826" t="str">
            <v>（収入）学術研究助成基金助成金(科基)</v>
          </cell>
          <cell r="E826" t="str">
            <v>26285041KI</v>
          </cell>
          <cell r="F826" t="str">
            <v>（科基）グローバル・タックスの効果に関する研究―気候変動ガヴァナンスを中心に</v>
          </cell>
          <cell r="G826" t="str">
            <v>（科基）グローバル・タックスの効果に関す</v>
          </cell>
          <cell r="H826" t="str">
            <v>科研費（一部基金（基金））</v>
          </cell>
          <cell r="I826">
            <v>20140401</v>
          </cell>
          <cell r="J826">
            <v>20190331</v>
          </cell>
          <cell r="K826" t="str">
            <v>2014年度</v>
          </cell>
          <cell r="L826" t="str">
            <v>（支出）学術研究助成基金助成金(科基)</v>
          </cell>
          <cell r="M826" t="str">
            <v>直接経費</v>
          </cell>
          <cell r="N826" t="str">
            <v>科研費</v>
          </cell>
          <cell r="O826" t="str">
            <v>繰越有</v>
          </cell>
          <cell r="P826" t="str">
            <v>研）学術院</v>
          </cell>
          <cell r="Q826" t="str">
            <v>上村　雄彦</v>
          </cell>
          <cell r="R826" t="str">
            <v>八景キャンパス</v>
          </cell>
          <cell r="S826" t="str">
            <v>教授</v>
          </cell>
          <cell r="W826">
            <v>20190331</v>
          </cell>
          <cell r="X826" t="str">
            <v>開始</v>
          </cell>
          <cell r="Y826" t="str">
            <v>虎谷　裕子</v>
          </cell>
          <cell r="Z826" t="str">
            <v>研究推進部（八景）（29-）</v>
          </cell>
          <cell r="AA826" t="str">
            <v>基盤研究(B) ※H29→H30補助事業期間延長承認課題</v>
          </cell>
          <cell r="AB826">
            <v>26285041</v>
          </cell>
          <cell r="AC826" t="str">
            <v>許可しない</v>
          </cell>
          <cell r="AD826" t="str">
            <v>許可しない</v>
          </cell>
          <cell r="AE826" t="str">
            <v>許可しない</v>
          </cell>
          <cell r="AF826" t="str">
            <v>直接費</v>
          </cell>
          <cell r="AG826">
            <v>10901056</v>
          </cell>
          <cell r="AH826" t="str">
            <v>研）和仁　道郎</v>
          </cell>
          <cell r="AI826">
            <v>0</v>
          </cell>
          <cell r="AJ826">
            <v>0</v>
          </cell>
          <cell r="AK826">
            <v>0</v>
          </cell>
          <cell r="AL826">
            <v>0</v>
          </cell>
          <cell r="AM826">
            <v>0</v>
          </cell>
          <cell r="AN826">
            <v>0</v>
          </cell>
          <cell r="AO826">
            <v>0</v>
          </cell>
          <cell r="AP826">
            <v>50000</v>
          </cell>
          <cell r="AQ826">
            <v>0</v>
          </cell>
          <cell r="AR826">
            <v>50000</v>
          </cell>
        </row>
        <row r="827">
          <cell r="A827" t="str">
            <v>26285041KI上村　雄彦</v>
          </cell>
          <cell r="B827" t="str">
            <v>上村　雄彦</v>
          </cell>
          <cell r="C827" t="str">
            <v>2018年度</v>
          </cell>
          <cell r="D827" t="str">
            <v>（収入）学術研究助成基金助成金(科基)</v>
          </cell>
          <cell r="E827" t="str">
            <v>26285041KI</v>
          </cell>
          <cell r="F827" t="str">
            <v>（科基）グローバル・タックスの効果に関する研究―気候変動ガヴァナンスを中心に</v>
          </cell>
          <cell r="G827" t="str">
            <v>（科基）グローバル・タックスの効果に関す</v>
          </cell>
          <cell r="H827" t="str">
            <v>科研費（一部基金（基金））</v>
          </cell>
          <cell r="I827">
            <v>20140401</v>
          </cell>
          <cell r="J827">
            <v>20190331</v>
          </cell>
          <cell r="K827" t="str">
            <v>2014年度</v>
          </cell>
          <cell r="L827" t="str">
            <v>（支出）学術研究助成基金助成金(科基)</v>
          </cell>
          <cell r="M827" t="str">
            <v>直接経費</v>
          </cell>
          <cell r="N827" t="str">
            <v>科研費</v>
          </cell>
          <cell r="O827" t="str">
            <v>繰越有</v>
          </cell>
          <cell r="P827" t="str">
            <v>研）学術院</v>
          </cell>
          <cell r="Q827" t="str">
            <v>上村　雄彦</v>
          </cell>
          <cell r="R827" t="str">
            <v>八景キャンパス</v>
          </cell>
          <cell r="S827" t="str">
            <v>教授</v>
          </cell>
          <cell r="W827">
            <v>20190331</v>
          </cell>
          <cell r="X827" t="str">
            <v>開始</v>
          </cell>
          <cell r="Y827" t="str">
            <v>虎谷　裕子</v>
          </cell>
          <cell r="Z827" t="str">
            <v>研究推進部（八景）（29-）</v>
          </cell>
          <cell r="AA827" t="str">
            <v>基盤研究(B) ※H29→H30補助事業期間延長承認課題</v>
          </cell>
          <cell r="AB827">
            <v>26285041</v>
          </cell>
          <cell r="AC827" t="str">
            <v>許可しない</v>
          </cell>
          <cell r="AD827" t="str">
            <v>許可しない</v>
          </cell>
          <cell r="AE827" t="str">
            <v>許可しない</v>
          </cell>
          <cell r="AF827" t="str">
            <v>直接費</v>
          </cell>
          <cell r="AG827">
            <v>10901250</v>
          </cell>
          <cell r="AH827" t="str">
            <v>研）上村　雄彦（21-）</v>
          </cell>
          <cell r="AI827">
            <v>100</v>
          </cell>
          <cell r="AJ827">
            <v>0</v>
          </cell>
          <cell r="AK827">
            <v>0</v>
          </cell>
          <cell r="AL827">
            <v>0</v>
          </cell>
          <cell r="AM827">
            <v>0</v>
          </cell>
          <cell r="AN827">
            <v>2091353</v>
          </cell>
          <cell r="AO827">
            <v>0</v>
          </cell>
          <cell r="AP827">
            <v>0</v>
          </cell>
          <cell r="AQ827">
            <v>400000</v>
          </cell>
          <cell r="AR827">
            <v>1691353</v>
          </cell>
        </row>
        <row r="828">
          <cell r="A828" t="str">
            <v>26285136KI安部　猛</v>
          </cell>
          <cell r="B828" t="str">
            <v>安部　猛</v>
          </cell>
          <cell r="C828" t="str">
            <v>2018年度</v>
          </cell>
          <cell r="D828" t="str">
            <v>（収入）学術研究助成基金助成金(科基)</v>
          </cell>
          <cell r="E828" t="str">
            <v>26285136KI</v>
          </cell>
          <cell r="F828" t="str">
            <v>（科基）介護労働者の感情労働負担軽減を目的としたコミュニケーション・プログラム開発</v>
          </cell>
          <cell r="G828" t="str">
            <v>（科基）介護労働者の感情労働負担軽減を目</v>
          </cell>
          <cell r="H828" t="str">
            <v>科研費（一部基金（基金））</v>
          </cell>
          <cell r="I828">
            <v>20150401</v>
          </cell>
          <cell r="J828">
            <v>20190331</v>
          </cell>
          <cell r="K828" t="str">
            <v>2015年度</v>
          </cell>
          <cell r="L828" t="str">
            <v>（支出）学術研究助成基金助成金(科基)</v>
          </cell>
          <cell r="M828" t="str">
            <v>直接経費</v>
          </cell>
          <cell r="N828" t="str">
            <v>科研費</v>
          </cell>
          <cell r="O828" t="str">
            <v>繰越有</v>
          </cell>
          <cell r="P828" t="str">
            <v>病）学術院（病院）</v>
          </cell>
          <cell r="Q828" t="str">
            <v>安部　猛</v>
          </cell>
          <cell r="R828" t="str">
            <v>センター病院</v>
          </cell>
          <cell r="S828" t="str">
            <v>助教</v>
          </cell>
          <cell r="W828">
            <v>20190331</v>
          </cell>
          <cell r="X828" t="str">
            <v>開始</v>
          </cell>
          <cell r="Y828" t="str">
            <v>虎谷　裕子</v>
          </cell>
          <cell r="Z828" t="str">
            <v>研究推進部（八景）（29-）</v>
          </cell>
          <cell r="AA828" t="str">
            <v>基盤研究(B)</v>
          </cell>
          <cell r="AB828">
            <v>26285136</v>
          </cell>
          <cell r="AC828" t="str">
            <v>許可しない</v>
          </cell>
          <cell r="AD828" t="str">
            <v>許可しない</v>
          </cell>
          <cell r="AE828" t="str">
            <v>許可しない</v>
          </cell>
          <cell r="AF828" t="str">
            <v>直接費</v>
          </cell>
          <cell r="AG828">
            <v>11005470</v>
          </cell>
          <cell r="AH828" t="str">
            <v>病）安部　猛（27-）</v>
          </cell>
          <cell r="AI828">
            <v>100</v>
          </cell>
          <cell r="AJ828">
            <v>0</v>
          </cell>
          <cell r="AK828">
            <v>0</v>
          </cell>
          <cell r="AL828">
            <v>0</v>
          </cell>
          <cell r="AM828">
            <v>0</v>
          </cell>
          <cell r="AN828">
            <v>2230736</v>
          </cell>
          <cell r="AO828">
            <v>800000</v>
          </cell>
          <cell r="AP828">
            <v>0</v>
          </cell>
          <cell r="AQ828">
            <v>200000</v>
          </cell>
          <cell r="AR828">
            <v>2830736</v>
          </cell>
        </row>
        <row r="829">
          <cell r="A829" t="str">
            <v>9999999990対象外</v>
          </cell>
          <cell r="B829" t="str">
            <v>対象外</v>
          </cell>
          <cell r="C829" t="str">
            <v>2018年度</v>
          </cell>
          <cell r="D829" t="str">
            <v>（収入）学術研究助成基金助成金(科基)</v>
          </cell>
          <cell r="E829">
            <v>9999999990</v>
          </cell>
          <cell r="F829" t="str">
            <v>（科基）返還用プロジェクト</v>
          </cell>
          <cell r="G829" t="str">
            <v>（科基）ダミープロジェクト・返還用</v>
          </cell>
          <cell r="H829" t="str">
            <v>科研費（基金）</v>
          </cell>
          <cell r="I829">
            <v>20170401</v>
          </cell>
          <cell r="J829">
            <v>20280331</v>
          </cell>
          <cell r="K829" t="str">
            <v>2017年度</v>
          </cell>
          <cell r="L829" t="str">
            <v>（支出）学術研究助成基金助成金(科基)</v>
          </cell>
          <cell r="M829" t="str">
            <v>直接経費</v>
          </cell>
          <cell r="N829" t="str">
            <v>科研費</v>
          </cell>
          <cell r="O829" t="str">
            <v>繰越有</v>
          </cell>
          <cell r="P829" t="str">
            <v>研究推進部（八景）（29-）</v>
          </cell>
          <cell r="Q829" t="str">
            <v>安部　和哉</v>
          </cell>
          <cell r="R829" t="str">
            <v>研究基盤課</v>
          </cell>
          <cell r="S829" t="str">
            <v>研究費管理担当</v>
          </cell>
          <cell r="X829" t="str">
            <v>開始</v>
          </cell>
          <cell r="Y829" t="str">
            <v>虎谷　裕子</v>
          </cell>
          <cell r="Z829" t="str">
            <v>研究推進部（八景）（29-）</v>
          </cell>
          <cell r="AA829" t="str">
            <v>返還用プロジェクト</v>
          </cell>
          <cell r="AC829" t="str">
            <v>許可しない</v>
          </cell>
          <cell r="AD829" t="str">
            <v>許可しない</v>
          </cell>
          <cell r="AE829" t="str">
            <v>許可しない</v>
          </cell>
          <cell r="AF829" t="str">
            <v>直接費</v>
          </cell>
          <cell r="AG829">
            <v>10320100</v>
          </cell>
          <cell r="AH829" t="str">
            <v>研究推進部共通（八景）（29-）</v>
          </cell>
          <cell r="AI829">
            <v>70</v>
          </cell>
          <cell r="AJ829">
            <v>0</v>
          </cell>
          <cell r="AK829">
            <v>0</v>
          </cell>
          <cell r="AL829">
            <v>0</v>
          </cell>
          <cell r="AM829">
            <v>0</v>
          </cell>
          <cell r="AN829">
            <v>510137</v>
          </cell>
          <cell r="AO829">
            <v>-5523533</v>
          </cell>
          <cell r="AP829">
            <v>5013533</v>
          </cell>
          <cell r="AQ829">
            <v>137</v>
          </cell>
          <cell r="AR829">
            <v>0</v>
          </cell>
        </row>
        <row r="830">
          <cell r="A830" t="str">
            <v>9999999999対象外</v>
          </cell>
          <cell r="B830" t="str">
            <v>対象外</v>
          </cell>
          <cell r="C830" t="str">
            <v>2018年度</v>
          </cell>
          <cell r="D830" t="str">
            <v>（収入）学術研究助成基金助成金(科基)</v>
          </cell>
          <cell r="E830">
            <v>9999999999</v>
          </cell>
          <cell r="F830" t="str">
            <v>（科基）間接経費振替用プロジェクト</v>
          </cell>
          <cell r="G830" t="str">
            <v>（科基）間接経費振替用プロジェクト</v>
          </cell>
          <cell r="H830" t="str">
            <v>科研費（基金）</v>
          </cell>
          <cell r="I830">
            <v>20160401</v>
          </cell>
          <cell r="J830">
            <v>20280331</v>
          </cell>
          <cell r="K830" t="str">
            <v>2016年度</v>
          </cell>
          <cell r="L830" t="str">
            <v>（支出）学術研究助成基金助成金(科基)</v>
          </cell>
          <cell r="M830" t="str">
            <v>直接経費</v>
          </cell>
          <cell r="N830" t="str">
            <v>科研費</v>
          </cell>
          <cell r="O830" t="str">
            <v>繰越有</v>
          </cell>
          <cell r="P830" t="str">
            <v>研究推進部（八景）（29-）</v>
          </cell>
          <cell r="Q830" t="str">
            <v>安部　和哉</v>
          </cell>
          <cell r="R830" t="str">
            <v>研究基盤課</v>
          </cell>
          <cell r="S830" t="str">
            <v>研究費管理担当</v>
          </cell>
          <cell r="X830" t="str">
            <v>開始</v>
          </cell>
          <cell r="Y830" t="str">
            <v>虎谷　裕子</v>
          </cell>
          <cell r="Z830" t="str">
            <v>研究推進部（八景）（29-）</v>
          </cell>
          <cell r="AA830" t="str">
            <v>間接経費振替用プロジェクト</v>
          </cell>
          <cell r="AC830" t="str">
            <v>許可しない</v>
          </cell>
          <cell r="AD830" t="str">
            <v>許可しない</v>
          </cell>
          <cell r="AE830" t="str">
            <v>許可しない</v>
          </cell>
          <cell r="AF830" t="str">
            <v>直接費</v>
          </cell>
          <cell r="AG830">
            <v>10320100</v>
          </cell>
          <cell r="AH830" t="str">
            <v>研究推進部共通（八景）（29-）</v>
          </cell>
          <cell r="AI830">
            <v>0</v>
          </cell>
          <cell r="AJ830">
            <v>0</v>
          </cell>
          <cell r="AK830">
            <v>0</v>
          </cell>
          <cell r="AL830">
            <v>0</v>
          </cell>
          <cell r="AM830">
            <v>0</v>
          </cell>
          <cell r="AN830">
            <v>0</v>
          </cell>
          <cell r="AO830">
            <v>0</v>
          </cell>
          <cell r="AP830">
            <v>0</v>
          </cell>
          <cell r="AQ830">
            <v>0</v>
          </cell>
          <cell r="AR830">
            <v>0</v>
          </cell>
        </row>
        <row r="831">
          <cell r="A831" t="str">
            <v>1716H03293対象外</v>
          </cell>
          <cell r="B831" t="str">
            <v>対象外</v>
          </cell>
          <cell r="C831" t="str">
            <v>2018年度</v>
          </cell>
          <cell r="D831" t="str">
            <v>（収入）科学研究費補助金</v>
          </cell>
          <cell r="E831" t="str">
            <v>1716H03293</v>
          </cell>
          <cell r="F831" t="str">
            <v>（科研）がん関連転写因子Runx1/CBFβを標的とした活性制御薬物の研究</v>
          </cell>
          <cell r="G831" t="str">
            <v>（科研）がん関連転写因子Runx1/CB</v>
          </cell>
          <cell r="H831" t="str">
            <v>科研費（補助金）</v>
          </cell>
          <cell r="I831">
            <v>20170401</v>
          </cell>
          <cell r="J831">
            <v>20190331</v>
          </cell>
          <cell r="K831" t="str">
            <v>2017年度</v>
          </cell>
          <cell r="L831" t="str">
            <v>（支出）科学研究費補助金</v>
          </cell>
          <cell r="M831" t="str">
            <v>直接経費</v>
          </cell>
          <cell r="N831" t="str">
            <v>科研費</v>
          </cell>
          <cell r="O831" t="str">
            <v>繰越有</v>
          </cell>
          <cell r="P831" t="str">
            <v>研）学術院（福浦）</v>
          </cell>
          <cell r="Q831" t="str">
            <v>緒方　一博</v>
          </cell>
          <cell r="R831" t="str">
            <v>医学研究科</v>
          </cell>
          <cell r="S831" t="str">
            <v>教授</v>
          </cell>
          <cell r="X831" t="str">
            <v>開始</v>
          </cell>
          <cell r="Y831" t="str">
            <v>虎谷　裕子</v>
          </cell>
          <cell r="Z831" t="str">
            <v>研究推進部（八景）（29-）</v>
          </cell>
          <cell r="AA831" t="str">
            <v>基盤研究(B) ※H29→H30繰越申請承認課題</v>
          </cell>
          <cell r="AB831" t="str">
            <v>16H03293</v>
          </cell>
          <cell r="AC831" t="str">
            <v>許可しない</v>
          </cell>
          <cell r="AD831" t="str">
            <v>許可しない</v>
          </cell>
          <cell r="AE831" t="str">
            <v>許可しない</v>
          </cell>
          <cell r="AF831" t="str">
            <v>収入</v>
          </cell>
          <cell r="AG831">
            <v>700000000144</v>
          </cell>
          <cell r="AH831" t="str">
            <v>（独）日本学術振興会</v>
          </cell>
          <cell r="AI831">
            <v>0</v>
          </cell>
          <cell r="AJ831">
            <v>2300000</v>
          </cell>
          <cell r="AK831">
            <v>2300000</v>
          </cell>
          <cell r="AL831">
            <v>2300000</v>
          </cell>
          <cell r="AM831">
            <v>0</v>
          </cell>
          <cell r="AN831">
            <v>0</v>
          </cell>
          <cell r="AO831">
            <v>0</v>
          </cell>
          <cell r="AP831">
            <v>0</v>
          </cell>
          <cell r="AQ831">
            <v>0</v>
          </cell>
          <cell r="AR831">
            <v>0</v>
          </cell>
        </row>
        <row r="832">
          <cell r="A832" t="str">
            <v>1716H05230対象外</v>
          </cell>
          <cell r="B832" t="str">
            <v>対象外</v>
          </cell>
          <cell r="C832" t="str">
            <v>2018年度</v>
          </cell>
          <cell r="D832" t="str">
            <v>（収入）科学研究費補助金</v>
          </cell>
          <cell r="E832" t="str">
            <v>1716H05230</v>
          </cell>
          <cell r="F832" t="str">
            <v>（科研）上皮間葉転換(EMT)を指標とした新規腫瘍診断法の構築</v>
          </cell>
          <cell r="G832" t="str">
            <v>（科研）上皮間葉転換(EMT)を指標とし</v>
          </cell>
          <cell r="H832" t="str">
            <v>科研費（補助金）</v>
          </cell>
          <cell r="I832">
            <v>20170401</v>
          </cell>
          <cell r="J832">
            <v>20190331</v>
          </cell>
          <cell r="K832" t="str">
            <v>2017年度</v>
          </cell>
          <cell r="L832" t="str">
            <v>（支出）科学研究費補助金</v>
          </cell>
          <cell r="M832" t="str">
            <v>直接経費</v>
          </cell>
          <cell r="N832" t="str">
            <v>科研費</v>
          </cell>
          <cell r="O832" t="str">
            <v>繰越有</v>
          </cell>
          <cell r="P832" t="str">
            <v>研）学術院（福浦）</v>
          </cell>
          <cell r="Q832" t="str">
            <v>堀内（木村）　弥生</v>
          </cell>
          <cell r="R832" t="str">
            <v>医学研究科</v>
          </cell>
          <cell r="S832" t="str">
            <v>准教授</v>
          </cell>
          <cell r="X832" t="str">
            <v>開始</v>
          </cell>
          <cell r="Y832" t="str">
            <v>虎谷　裕子</v>
          </cell>
          <cell r="Z832" t="str">
            <v>研究推進部（八景）（29-）</v>
          </cell>
          <cell r="AA832" t="str">
            <v>基盤研究(B) ※H29→H30繰越申請承認課題</v>
          </cell>
          <cell r="AB832" t="str">
            <v>16H05230</v>
          </cell>
          <cell r="AC832" t="str">
            <v>許可しない</v>
          </cell>
          <cell r="AD832" t="str">
            <v>許可しない</v>
          </cell>
          <cell r="AE832" t="str">
            <v>許可しない</v>
          </cell>
          <cell r="AF832" t="str">
            <v>収入</v>
          </cell>
          <cell r="AG832">
            <v>700000000144</v>
          </cell>
          <cell r="AH832" t="str">
            <v>（独）日本学術振興会</v>
          </cell>
          <cell r="AI832">
            <v>0</v>
          </cell>
          <cell r="AJ832">
            <v>2000000</v>
          </cell>
          <cell r="AK832">
            <v>2000000</v>
          </cell>
          <cell r="AL832">
            <v>2000000</v>
          </cell>
          <cell r="AM832">
            <v>0</v>
          </cell>
          <cell r="AN832">
            <v>0</v>
          </cell>
          <cell r="AO832">
            <v>0</v>
          </cell>
          <cell r="AP832">
            <v>0</v>
          </cell>
          <cell r="AQ832">
            <v>0</v>
          </cell>
          <cell r="AR832">
            <v>0</v>
          </cell>
        </row>
        <row r="833">
          <cell r="A833" t="str">
            <v>1717F17744対象外</v>
          </cell>
          <cell r="B833" t="str">
            <v>対象外</v>
          </cell>
          <cell r="C833" t="str">
            <v>2018年度</v>
          </cell>
          <cell r="D833" t="str">
            <v>（収入）科学研究費補助金</v>
          </cell>
          <cell r="E833" t="str">
            <v>1717F17744</v>
          </cell>
          <cell r="F833" t="str">
            <v>（科研）現代日本の都市部における若者ことばの多様性とジェンダー・アイデンティティの探究</v>
          </cell>
          <cell r="G833" t="str">
            <v>（科研）現代日本の都市部における若者こと</v>
          </cell>
          <cell r="H833" t="str">
            <v>科研費（補助金）</v>
          </cell>
          <cell r="I833">
            <v>20171110</v>
          </cell>
          <cell r="J833">
            <v>20190331</v>
          </cell>
          <cell r="K833" t="str">
            <v>2017年度</v>
          </cell>
          <cell r="L833" t="str">
            <v>（支出）科学研究費補助金</v>
          </cell>
          <cell r="M833" t="str">
            <v>直接経費</v>
          </cell>
          <cell r="N833" t="str">
            <v>科研費</v>
          </cell>
          <cell r="O833" t="str">
            <v>繰越有</v>
          </cell>
          <cell r="P833" t="str">
            <v>研）学術院</v>
          </cell>
          <cell r="Q833" t="str">
            <v>土屋　慶子</v>
          </cell>
          <cell r="R833" t="str">
            <v>八景キャンパス</v>
          </cell>
          <cell r="S833" t="str">
            <v>准教授</v>
          </cell>
          <cell r="X833" t="str">
            <v>開始</v>
          </cell>
          <cell r="Y833" t="str">
            <v>虎谷　裕子</v>
          </cell>
          <cell r="Z833" t="str">
            <v>研究推進部（八景）（29-）</v>
          </cell>
          <cell r="AA833" t="str">
            <v>特別研究員奨励費 ※H29→H30繰越申請承認課題</v>
          </cell>
          <cell r="AB833" t="str">
            <v>17F17744</v>
          </cell>
          <cell r="AC833" t="str">
            <v>許可しない</v>
          </cell>
          <cell r="AD833" t="str">
            <v>許可しない</v>
          </cell>
          <cell r="AE833" t="str">
            <v>許可しない</v>
          </cell>
          <cell r="AF833" t="str">
            <v>収入</v>
          </cell>
          <cell r="AG833">
            <v>700000000144</v>
          </cell>
          <cell r="AH833" t="str">
            <v>（独）日本学術振興会</v>
          </cell>
          <cell r="AI833">
            <v>0</v>
          </cell>
          <cell r="AJ833">
            <v>227803</v>
          </cell>
          <cell r="AK833">
            <v>227803</v>
          </cell>
          <cell r="AL833">
            <v>227803</v>
          </cell>
          <cell r="AM833">
            <v>0</v>
          </cell>
          <cell r="AN833">
            <v>0</v>
          </cell>
          <cell r="AO833">
            <v>0</v>
          </cell>
          <cell r="AP833">
            <v>0</v>
          </cell>
          <cell r="AQ833">
            <v>0</v>
          </cell>
          <cell r="AR833">
            <v>0</v>
          </cell>
        </row>
        <row r="834">
          <cell r="A834" t="str">
            <v>1717H01614対象外</v>
          </cell>
          <cell r="B834" t="str">
            <v>対象外</v>
          </cell>
          <cell r="C834" t="str">
            <v>2018年度</v>
          </cell>
          <cell r="D834" t="str">
            <v>（収入）科学研究費補助金</v>
          </cell>
          <cell r="E834" t="str">
            <v>1717H01614</v>
          </cell>
          <cell r="F834" t="str">
            <v>（科研）独居高齢者の社会的孤立予防に向けた民産官学共創GPモデルの構築と社会実装研究</v>
          </cell>
          <cell r="G834" t="str">
            <v>（科研）独居高齢者の社会的孤立予防に向け</v>
          </cell>
          <cell r="H834" t="str">
            <v>科研費（補助金）</v>
          </cell>
          <cell r="I834">
            <v>20170401</v>
          </cell>
          <cell r="J834">
            <v>20190331</v>
          </cell>
          <cell r="K834" t="str">
            <v>2017年度</v>
          </cell>
          <cell r="L834" t="str">
            <v>（支出）科学研究費補助金</v>
          </cell>
          <cell r="M834" t="str">
            <v>直接経費</v>
          </cell>
          <cell r="N834" t="str">
            <v>科研費</v>
          </cell>
          <cell r="O834" t="str">
            <v>繰越有</v>
          </cell>
          <cell r="P834" t="str">
            <v>研）学術院（福浦）</v>
          </cell>
          <cell r="Q834" t="str">
            <v>田高　悦子</v>
          </cell>
          <cell r="R834" t="str">
            <v>看護学科</v>
          </cell>
          <cell r="S834" t="str">
            <v>教授</v>
          </cell>
          <cell r="X834" t="str">
            <v>開始</v>
          </cell>
          <cell r="Y834" t="str">
            <v>虎谷　裕子</v>
          </cell>
          <cell r="Z834" t="str">
            <v>研究推進部（八景）（29-）</v>
          </cell>
          <cell r="AA834" t="str">
            <v>基盤研究(A) ※H29→H30繰越申請承認課題</v>
          </cell>
          <cell r="AB834" t="str">
            <v>17H01614</v>
          </cell>
          <cell r="AC834" t="str">
            <v>許可しない</v>
          </cell>
          <cell r="AD834" t="str">
            <v>許可しない</v>
          </cell>
          <cell r="AE834" t="str">
            <v>許可しない</v>
          </cell>
          <cell r="AF834" t="str">
            <v>収入</v>
          </cell>
          <cell r="AG834">
            <v>700000000144</v>
          </cell>
          <cell r="AH834" t="str">
            <v>（独）日本学術振興会</v>
          </cell>
          <cell r="AI834">
            <v>0</v>
          </cell>
          <cell r="AJ834">
            <v>600000</v>
          </cell>
          <cell r="AK834">
            <v>600000</v>
          </cell>
          <cell r="AL834">
            <v>600000</v>
          </cell>
          <cell r="AM834">
            <v>0</v>
          </cell>
          <cell r="AN834">
            <v>0</v>
          </cell>
          <cell r="AO834">
            <v>0</v>
          </cell>
          <cell r="AP834">
            <v>0</v>
          </cell>
          <cell r="AQ834">
            <v>0</v>
          </cell>
          <cell r="AR834">
            <v>0</v>
          </cell>
        </row>
        <row r="835">
          <cell r="A835" t="str">
            <v>1717H03881対象外</v>
          </cell>
          <cell r="B835" t="str">
            <v>対象外</v>
          </cell>
          <cell r="C835" t="str">
            <v>2018年度</v>
          </cell>
          <cell r="D835" t="str">
            <v>（収入）科学研究費補助金</v>
          </cell>
          <cell r="E835" t="str">
            <v>1717H03881</v>
          </cell>
          <cell r="F835" t="str">
            <v>（科研・分）わが国農業・農村のダイナミズムと政策評価：ミクロデータによる実証研究</v>
          </cell>
          <cell r="G835" t="str">
            <v>（科研・分）わが国農業・農村のダイナミズ</v>
          </cell>
          <cell r="H835" t="str">
            <v>科研費（補助金）</v>
          </cell>
          <cell r="I835">
            <v>20180401</v>
          </cell>
          <cell r="J835">
            <v>20190331</v>
          </cell>
          <cell r="K835" t="str">
            <v>2018年度</v>
          </cell>
          <cell r="L835" t="str">
            <v>（支出）科学研究費補助金</v>
          </cell>
          <cell r="M835" t="str">
            <v>直接経費</v>
          </cell>
          <cell r="N835" t="str">
            <v>科研費</v>
          </cell>
          <cell r="O835" t="str">
            <v>繰越有</v>
          </cell>
          <cell r="P835" t="str">
            <v>研）学術院</v>
          </cell>
          <cell r="Q835" t="str">
            <v>中谷　朋昭</v>
          </cell>
          <cell r="R835" t="str">
            <v>八景キャンパス</v>
          </cell>
          <cell r="S835" t="str">
            <v>教授</v>
          </cell>
          <cell r="X835" t="str">
            <v>開始</v>
          </cell>
          <cell r="Y835" t="str">
            <v>虎谷　裕子</v>
          </cell>
          <cell r="Z835" t="str">
            <v>研究推進部（八景）（29-）</v>
          </cell>
          <cell r="AA835" t="str">
            <v>基盤研究(B) 分担金（明治大学）</v>
          </cell>
          <cell r="AB835" t="str">
            <v>17H03881</v>
          </cell>
          <cell r="AC835" t="str">
            <v>許可しない</v>
          </cell>
          <cell r="AD835" t="str">
            <v>許可しない</v>
          </cell>
          <cell r="AE835" t="str">
            <v>許可しない</v>
          </cell>
          <cell r="AF835" t="str">
            <v>収入</v>
          </cell>
          <cell r="AG835">
            <v>700000000888</v>
          </cell>
          <cell r="AH835" t="str">
            <v>明治大学</v>
          </cell>
          <cell r="AI835">
            <v>0</v>
          </cell>
          <cell r="AJ835">
            <v>300000</v>
          </cell>
          <cell r="AK835">
            <v>300000</v>
          </cell>
          <cell r="AL835">
            <v>300000</v>
          </cell>
          <cell r="AM835">
            <v>0</v>
          </cell>
          <cell r="AN835">
            <v>0</v>
          </cell>
          <cell r="AO835">
            <v>0</v>
          </cell>
          <cell r="AP835">
            <v>0</v>
          </cell>
          <cell r="AQ835">
            <v>0</v>
          </cell>
          <cell r="AR835">
            <v>0</v>
          </cell>
        </row>
        <row r="836">
          <cell r="A836" t="str">
            <v>1717H04431対象外</v>
          </cell>
          <cell r="B836" t="str">
            <v>対象外</v>
          </cell>
          <cell r="C836" t="str">
            <v>2018年度</v>
          </cell>
          <cell r="D836" t="str">
            <v>（収入）科学研究費補助金</v>
          </cell>
          <cell r="E836" t="str">
            <v>1717H04431</v>
          </cell>
          <cell r="F836" t="str">
            <v>（科研）医療・看護情報を共有化する『THAケアネットポータル』の構築と質評価</v>
          </cell>
          <cell r="G836" t="str">
            <v>（科研）医療・看護情報を共有化する『TH</v>
          </cell>
          <cell r="H836" t="str">
            <v>科研費（補助金）</v>
          </cell>
          <cell r="I836">
            <v>20170401</v>
          </cell>
          <cell r="J836">
            <v>20190331</v>
          </cell>
          <cell r="K836" t="str">
            <v>2017年度</v>
          </cell>
          <cell r="L836" t="str">
            <v>（支出）科学研究費補助金</v>
          </cell>
          <cell r="M836" t="str">
            <v>直接経費</v>
          </cell>
          <cell r="N836" t="str">
            <v>科研費</v>
          </cell>
          <cell r="O836" t="str">
            <v>繰越有</v>
          </cell>
          <cell r="P836" t="str">
            <v>研）学術院（福浦）</v>
          </cell>
          <cell r="Q836" t="str">
            <v>佐藤　政枝</v>
          </cell>
          <cell r="R836" t="str">
            <v>看護学科</v>
          </cell>
          <cell r="S836" t="str">
            <v>教授</v>
          </cell>
          <cell r="X836" t="str">
            <v>開始</v>
          </cell>
          <cell r="Y836" t="str">
            <v>虎谷　裕子</v>
          </cell>
          <cell r="Z836" t="str">
            <v>研究推進部（八景）（29-）</v>
          </cell>
          <cell r="AA836" t="str">
            <v>基盤研究(B) ※H29→H30繰越申請承認課題</v>
          </cell>
          <cell r="AB836" t="str">
            <v>17H04431</v>
          </cell>
          <cell r="AC836" t="str">
            <v>許可しない</v>
          </cell>
          <cell r="AD836" t="str">
            <v>許可しない</v>
          </cell>
          <cell r="AE836" t="str">
            <v>許可しない</v>
          </cell>
          <cell r="AF836" t="str">
            <v>収入</v>
          </cell>
          <cell r="AG836">
            <v>700000000144</v>
          </cell>
          <cell r="AH836" t="str">
            <v>（独）日本学術振興会</v>
          </cell>
          <cell r="AI836">
            <v>0</v>
          </cell>
          <cell r="AJ836">
            <v>7080000</v>
          </cell>
          <cell r="AK836">
            <v>7080000</v>
          </cell>
          <cell r="AL836">
            <v>7080000</v>
          </cell>
          <cell r="AM836">
            <v>0</v>
          </cell>
          <cell r="AN836">
            <v>0</v>
          </cell>
          <cell r="AO836">
            <v>0</v>
          </cell>
          <cell r="AP836">
            <v>0</v>
          </cell>
          <cell r="AQ836">
            <v>0</v>
          </cell>
          <cell r="AR836">
            <v>0</v>
          </cell>
        </row>
        <row r="837">
          <cell r="A837" t="str">
            <v>1717H04432対象外</v>
          </cell>
          <cell r="B837" t="str">
            <v>対象外</v>
          </cell>
          <cell r="C837" t="str">
            <v>2018年度</v>
          </cell>
          <cell r="D837" t="str">
            <v>（収入）科学研究費補助金</v>
          </cell>
          <cell r="E837" t="str">
            <v>1717H04432</v>
          </cell>
          <cell r="F837" t="str">
            <v>（科研）careとcureを融合した看護薬剤学モデルの開発</v>
          </cell>
          <cell r="G837" t="str">
            <v>（科研）careとcureを融合した看護</v>
          </cell>
          <cell r="H837" t="str">
            <v>科研費（補助金）</v>
          </cell>
          <cell r="I837">
            <v>20170401</v>
          </cell>
          <cell r="J837">
            <v>20190331</v>
          </cell>
          <cell r="K837" t="str">
            <v>2017年度</v>
          </cell>
          <cell r="L837" t="str">
            <v>（支出）科学研究費補助金</v>
          </cell>
          <cell r="M837" t="str">
            <v>直接経費</v>
          </cell>
          <cell r="N837" t="str">
            <v>科研費</v>
          </cell>
          <cell r="O837" t="str">
            <v>繰越有</v>
          </cell>
          <cell r="P837" t="str">
            <v>研）学術院（福浦）</v>
          </cell>
          <cell r="Q837" t="str">
            <v>赤瀬　智子</v>
          </cell>
          <cell r="R837" t="str">
            <v>看護学科</v>
          </cell>
          <cell r="S837" t="str">
            <v>教授</v>
          </cell>
          <cell r="X837" t="str">
            <v>開始</v>
          </cell>
          <cell r="Y837" t="str">
            <v>虎谷　裕子</v>
          </cell>
          <cell r="Z837" t="str">
            <v>研究推進部（八景）（29-）</v>
          </cell>
          <cell r="AA837" t="str">
            <v>基盤研究(B) ※H29→H30繰越申請承認課題</v>
          </cell>
          <cell r="AB837" t="str">
            <v>17H04432</v>
          </cell>
          <cell r="AC837" t="str">
            <v>許可しない</v>
          </cell>
          <cell r="AD837" t="str">
            <v>許可しない</v>
          </cell>
          <cell r="AE837" t="str">
            <v>許可しない</v>
          </cell>
          <cell r="AF837" t="str">
            <v>収入</v>
          </cell>
          <cell r="AG837">
            <v>700000000144</v>
          </cell>
          <cell r="AH837" t="str">
            <v>（独）日本学術振興会</v>
          </cell>
          <cell r="AI837">
            <v>0</v>
          </cell>
          <cell r="AJ837">
            <v>3950000</v>
          </cell>
          <cell r="AK837">
            <v>3950000</v>
          </cell>
          <cell r="AL837">
            <v>3950000</v>
          </cell>
          <cell r="AM837">
            <v>0</v>
          </cell>
          <cell r="AN837">
            <v>0</v>
          </cell>
          <cell r="AO837">
            <v>0</v>
          </cell>
          <cell r="AP837">
            <v>0</v>
          </cell>
          <cell r="AQ837">
            <v>0</v>
          </cell>
          <cell r="AR837">
            <v>0</v>
          </cell>
        </row>
        <row r="838">
          <cell r="A838" t="str">
            <v>1815H01943対象外</v>
          </cell>
          <cell r="B838" t="str">
            <v>対象外</v>
          </cell>
          <cell r="C838" t="str">
            <v>2018年度</v>
          </cell>
          <cell r="D838" t="str">
            <v>（収入）科学研究費補助金</v>
          </cell>
          <cell r="E838" t="str">
            <v>1815H01943</v>
          </cell>
          <cell r="F838" t="str">
            <v>（科研・分）経済統計・政府統計の理論と応用からの提言</v>
          </cell>
          <cell r="G838" t="str">
            <v>（科研・分）経済統計・政府統計の理論と応</v>
          </cell>
          <cell r="H838" t="str">
            <v>科研費（補助金）</v>
          </cell>
          <cell r="I838">
            <v>20180401</v>
          </cell>
          <cell r="J838">
            <v>20190331</v>
          </cell>
          <cell r="K838" t="str">
            <v>2018年度</v>
          </cell>
          <cell r="L838" t="str">
            <v>（支出）科学研究費補助金</v>
          </cell>
          <cell r="M838" t="str">
            <v>直接経費</v>
          </cell>
          <cell r="N838" t="str">
            <v>科研費</v>
          </cell>
          <cell r="O838" t="str">
            <v>繰越有</v>
          </cell>
          <cell r="P838" t="str">
            <v>研）学術院</v>
          </cell>
          <cell r="Q838" t="str">
            <v>土屋　隆裕</v>
          </cell>
          <cell r="R838" t="str">
            <v>八景キャンパス</v>
          </cell>
          <cell r="S838" t="str">
            <v>教授</v>
          </cell>
          <cell r="X838" t="str">
            <v>開始</v>
          </cell>
          <cell r="Y838" t="str">
            <v>虎谷　裕子</v>
          </cell>
          <cell r="Z838" t="str">
            <v>研究推進部（八景）（29-）</v>
          </cell>
          <cell r="AA838" t="str">
            <v>基盤研究(A) 分担金（一橋大学）</v>
          </cell>
          <cell r="AB838" t="str">
            <v>15H01943</v>
          </cell>
          <cell r="AC838" t="str">
            <v>許可しない</v>
          </cell>
          <cell r="AD838" t="str">
            <v>許可しない</v>
          </cell>
          <cell r="AE838" t="str">
            <v>許可しない</v>
          </cell>
          <cell r="AF838" t="str">
            <v>収入</v>
          </cell>
          <cell r="AG838">
            <v>700000000769</v>
          </cell>
          <cell r="AH838" t="str">
            <v>国立大学法人一橋大学</v>
          </cell>
          <cell r="AI838">
            <v>0</v>
          </cell>
          <cell r="AJ838">
            <v>600000</v>
          </cell>
          <cell r="AK838">
            <v>600000</v>
          </cell>
          <cell r="AL838">
            <v>600000</v>
          </cell>
          <cell r="AM838">
            <v>0</v>
          </cell>
          <cell r="AN838">
            <v>0</v>
          </cell>
          <cell r="AO838">
            <v>0</v>
          </cell>
          <cell r="AP838">
            <v>0</v>
          </cell>
          <cell r="AQ838">
            <v>0</v>
          </cell>
          <cell r="AR838">
            <v>0</v>
          </cell>
        </row>
        <row r="839">
          <cell r="A839" t="str">
            <v>1815H02962対象外</v>
          </cell>
          <cell r="B839" t="str">
            <v>対象外</v>
          </cell>
          <cell r="C839" t="str">
            <v>2018年度</v>
          </cell>
          <cell r="D839" t="str">
            <v>（収入）科学研究費補助金</v>
          </cell>
          <cell r="E839" t="str">
            <v>1815H02962</v>
          </cell>
          <cell r="F839" t="str">
            <v>（科研・分）津波被災者の生活再建と復興感の時系列分析からみた復興体系に関する研究</v>
          </cell>
          <cell r="G839" t="str">
            <v>（科研・分）津波被災者の生活再建と復興感</v>
          </cell>
          <cell r="H839" t="str">
            <v>科研費（補助金）</v>
          </cell>
          <cell r="I839">
            <v>20180401</v>
          </cell>
          <cell r="J839">
            <v>20190331</v>
          </cell>
          <cell r="K839" t="str">
            <v>2018年度</v>
          </cell>
          <cell r="L839" t="str">
            <v>（支出）科学研究費補助金</v>
          </cell>
          <cell r="M839" t="str">
            <v>直接経費</v>
          </cell>
          <cell r="N839" t="str">
            <v>科研費</v>
          </cell>
          <cell r="O839" t="str">
            <v>繰越有</v>
          </cell>
          <cell r="P839" t="str">
            <v>研）学術院</v>
          </cell>
          <cell r="Q839" t="str">
            <v>石川　永子</v>
          </cell>
          <cell r="R839" t="str">
            <v>八景キャンパス</v>
          </cell>
          <cell r="S839" t="str">
            <v>准教授</v>
          </cell>
          <cell r="X839" t="str">
            <v>開始</v>
          </cell>
          <cell r="Y839" t="str">
            <v>虎谷　裕子</v>
          </cell>
          <cell r="Z839" t="str">
            <v>研究推進部（八景）（29-）</v>
          </cell>
          <cell r="AA839" t="str">
            <v>基盤研究(B) 分担金（明治大学）</v>
          </cell>
          <cell r="AB839" t="str">
            <v>15H02962</v>
          </cell>
          <cell r="AC839" t="str">
            <v>許可しない</v>
          </cell>
          <cell r="AD839" t="str">
            <v>許可しない</v>
          </cell>
          <cell r="AE839" t="str">
            <v>許可しない</v>
          </cell>
          <cell r="AF839" t="str">
            <v>収入</v>
          </cell>
          <cell r="AG839">
            <v>700000000888</v>
          </cell>
          <cell r="AH839" t="str">
            <v>明治大学</v>
          </cell>
          <cell r="AI839">
            <v>0</v>
          </cell>
          <cell r="AJ839">
            <v>30000</v>
          </cell>
          <cell r="AK839">
            <v>30000</v>
          </cell>
          <cell r="AL839">
            <v>30000</v>
          </cell>
          <cell r="AM839">
            <v>0</v>
          </cell>
          <cell r="AN839">
            <v>0</v>
          </cell>
          <cell r="AO839">
            <v>0</v>
          </cell>
          <cell r="AP839">
            <v>0</v>
          </cell>
          <cell r="AQ839">
            <v>0</v>
          </cell>
          <cell r="AR839">
            <v>0</v>
          </cell>
        </row>
        <row r="840">
          <cell r="A840" t="str">
            <v>1815H03157対象外</v>
          </cell>
          <cell r="B840" t="str">
            <v>対象外</v>
          </cell>
          <cell r="C840" t="str">
            <v>2018年度</v>
          </cell>
          <cell r="D840" t="str">
            <v>（収入）科学研究費補助金</v>
          </cell>
          <cell r="E840" t="str">
            <v>1815H03157</v>
          </cell>
          <cell r="F840" t="str">
            <v>（科研・分）年号勘文資料の研究基盤の構築</v>
          </cell>
          <cell r="G840" t="str">
            <v>（科研・分）年号勘文資料の研究基盤の構築</v>
          </cell>
          <cell r="H840" t="str">
            <v>科研費（補助金）</v>
          </cell>
          <cell r="I840">
            <v>20180401</v>
          </cell>
          <cell r="J840">
            <v>20190331</v>
          </cell>
          <cell r="K840" t="str">
            <v>2018年度</v>
          </cell>
          <cell r="L840" t="str">
            <v>（支出）科学研究費補助金</v>
          </cell>
          <cell r="M840" t="str">
            <v>直接経費</v>
          </cell>
          <cell r="N840" t="str">
            <v>科研費</v>
          </cell>
          <cell r="O840" t="str">
            <v>繰越有</v>
          </cell>
          <cell r="P840" t="str">
            <v>研）学術院</v>
          </cell>
          <cell r="Q840" t="str">
            <v>小幡　敏行</v>
          </cell>
          <cell r="R840" t="str">
            <v>八景キャンパス</v>
          </cell>
          <cell r="S840" t="str">
            <v>准教授</v>
          </cell>
          <cell r="X840" t="str">
            <v>開始</v>
          </cell>
          <cell r="Y840" t="str">
            <v>虎谷　裕子</v>
          </cell>
          <cell r="Z840" t="str">
            <v>研究推進部（八景）（29-）</v>
          </cell>
          <cell r="AA840" t="str">
            <v>基盤研究(B) 分担金（中央大学）</v>
          </cell>
          <cell r="AB840" t="str">
            <v>15H03157</v>
          </cell>
          <cell r="AC840" t="str">
            <v>許可しない</v>
          </cell>
          <cell r="AD840" t="str">
            <v>許可しない</v>
          </cell>
          <cell r="AE840" t="str">
            <v>許可しない</v>
          </cell>
          <cell r="AF840" t="str">
            <v>収入</v>
          </cell>
          <cell r="AG840">
            <v>700000004561</v>
          </cell>
          <cell r="AH840" t="str">
            <v>中央大学</v>
          </cell>
          <cell r="AI840">
            <v>0</v>
          </cell>
          <cell r="AJ840">
            <v>180000</v>
          </cell>
          <cell r="AK840">
            <v>180000</v>
          </cell>
          <cell r="AL840">
            <v>180000</v>
          </cell>
          <cell r="AM840">
            <v>0</v>
          </cell>
          <cell r="AN840">
            <v>0</v>
          </cell>
          <cell r="AO840">
            <v>0</v>
          </cell>
          <cell r="AP840">
            <v>0</v>
          </cell>
          <cell r="AQ840">
            <v>0</v>
          </cell>
          <cell r="AR840">
            <v>0</v>
          </cell>
        </row>
        <row r="841">
          <cell r="A841" t="str">
            <v>1815H04546対象外</v>
          </cell>
          <cell r="B841" t="str">
            <v>対象外</v>
          </cell>
          <cell r="C841" t="str">
            <v>2018年度</v>
          </cell>
          <cell r="D841" t="str">
            <v>（収入）科学研究費補助金</v>
          </cell>
          <cell r="E841" t="str">
            <v>1815H04546</v>
          </cell>
          <cell r="F841" t="str">
            <v>（科研・分）細胞表面の「生命装置」に作用する海洋天然物の探索</v>
          </cell>
          <cell r="G841" t="str">
            <v>（科研・分）細胞表面の「生命装置」に作用</v>
          </cell>
          <cell r="H841" t="str">
            <v>科研費（補助金）</v>
          </cell>
          <cell r="I841">
            <v>20180401</v>
          </cell>
          <cell r="J841">
            <v>20190331</v>
          </cell>
          <cell r="K841" t="str">
            <v>2018年度</v>
          </cell>
          <cell r="L841" t="str">
            <v>（支出）科学研究費補助金</v>
          </cell>
          <cell r="M841" t="str">
            <v>直接経費</v>
          </cell>
          <cell r="N841" t="str">
            <v>科研費</v>
          </cell>
          <cell r="O841" t="str">
            <v>繰越有</v>
          </cell>
          <cell r="P841" t="str">
            <v>研）学術院</v>
          </cell>
          <cell r="Q841" t="str">
            <v>及川　雅人</v>
          </cell>
          <cell r="R841" t="str">
            <v>八景キャンパス</v>
          </cell>
          <cell r="S841" t="str">
            <v>教授</v>
          </cell>
          <cell r="X841" t="str">
            <v>開始</v>
          </cell>
          <cell r="Y841" t="str">
            <v>虎谷　裕子</v>
          </cell>
          <cell r="Z841" t="str">
            <v>研究推進部（八景）（29-）</v>
          </cell>
          <cell r="AA841" t="str">
            <v>基盤研究(B) 分担金（北海道大学）</v>
          </cell>
          <cell r="AB841" t="str">
            <v>15H04546</v>
          </cell>
          <cell r="AC841" t="str">
            <v>許可しない</v>
          </cell>
          <cell r="AD841" t="str">
            <v>許可しない</v>
          </cell>
          <cell r="AE841" t="str">
            <v>許可しない</v>
          </cell>
          <cell r="AF841" t="str">
            <v>収入</v>
          </cell>
          <cell r="AG841">
            <v>100000001624</v>
          </cell>
          <cell r="AH841" t="str">
            <v>国立大学法人　北海道大学</v>
          </cell>
          <cell r="AI841">
            <v>0</v>
          </cell>
          <cell r="AJ841">
            <v>200000</v>
          </cell>
          <cell r="AK841">
            <v>200000</v>
          </cell>
          <cell r="AL841">
            <v>200000</v>
          </cell>
          <cell r="AM841">
            <v>0</v>
          </cell>
          <cell r="AN841">
            <v>0</v>
          </cell>
          <cell r="AO841">
            <v>0</v>
          </cell>
          <cell r="AP841">
            <v>0</v>
          </cell>
          <cell r="AQ841">
            <v>0</v>
          </cell>
          <cell r="AR841">
            <v>0</v>
          </cell>
        </row>
        <row r="842">
          <cell r="A842" t="str">
            <v>1815H05761対象外</v>
          </cell>
          <cell r="B842" t="str">
            <v>対象外</v>
          </cell>
          <cell r="C842" t="str">
            <v>2018年度</v>
          </cell>
          <cell r="D842" t="str">
            <v>（収入）科学研究費補助金</v>
          </cell>
          <cell r="E842" t="str">
            <v>1815H05761</v>
          </cell>
          <cell r="F842" t="str">
            <v>（科研・分）Cell Exerciseにおける力学とバイオの統合</v>
          </cell>
          <cell r="G842" t="str">
            <v>（科研・分）Cell Exerciseにおける力学と</v>
          </cell>
          <cell r="H842" t="str">
            <v>科研費（補助金）</v>
          </cell>
          <cell r="I842">
            <v>20180401</v>
          </cell>
          <cell r="J842">
            <v>20190331</v>
          </cell>
          <cell r="K842" t="str">
            <v>2018年度</v>
          </cell>
          <cell r="L842" t="str">
            <v>（支出）科学研究費補助金</v>
          </cell>
          <cell r="M842" t="str">
            <v>直接経費</v>
          </cell>
          <cell r="N842" t="str">
            <v>科研費</v>
          </cell>
          <cell r="O842" t="str">
            <v>繰越有</v>
          </cell>
          <cell r="P842" t="str">
            <v>研）学術院（福浦）</v>
          </cell>
          <cell r="Q842" t="str">
            <v>横山　詩子</v>
          </cell>
          <cell r="R842" t="str">
            <v>医学研究科</v>
          </cell>
          <cell r="S842" t="str">
            <v>准教授</v>
          </cell>
          <cell r="X842" t="str">
            <v>開始</v>
          </cell>
          <cell r="Y842" t="str">
            <v>虎谷　裕子</v>
          </cell>
          <cell r="Z842" t="str">
            <v>研究推進部（八景）（29-）</v>
          </cell>
          <cell r="AA842" t="str">
            <v>基盤研究(S) 分担金（大阪大学）</v>
          </cell>
          <cell r="AB842" t="str">
            <v>15H05761</v>
          </cell>
          <cell r="AC842" t="str">
            <v>許可しない</v>
          </cell>
          <cell r="AD842" t="str">
            <v>許可しない</v>
          </cell>
          <cell r="AE842" t="str">
            <v>許可しない</v>
          </cell>
          <cell r="AF842" t="str">
            <v>収入</v>
          </cell>
          <cell r="AG842">
            <v>700000002290</v>
          </cell>
          <cell r="AH842" t="str">
            <v>国立大学法人　大阪大学</v>
          </cell>
          <cell r="AI842">
            <v>0</v>
          </cell>
          <cell r="AJ842">
            <v>5000000</v>
          </cell>
          <cell r="AK842">
            <v>5000000</v>
          </cell>
          <cell r="AL842">
            <v>5000000</v>
          </cell>
          <cell r="AM842">
            <v>0</v>
          </cell>
          <cell r="AN842">
            <v>0</v>
          </cell>
          <cell r="AO842">
            <v>0</v>
          </cell>
          <cell r="AP842">
            <v>0</v>
          </cell>
          <cell r="AQ842">
            <v>0</v>
          </cell>
          <cell r="AR842">
            <v>0</v>
          </cell>
        </row>
        <row r="843">
          <cell r="A843" t="str">
            <v>1816H01921対象外</v>
          </cell>
          <cell r="B843" t="str">
            <v>対象外</v>
          </cell>
          <cell r="C843" t="str">
            <v>2018年度</v>
          </cell>
          <cell r="D843" t="str">
            <v>（収入）科学研究費補助金</v>
          </cell>
          <cell r="E843" t="str">
            <v>1816H01921</v>
          </cell>
          <cell r="F843" t="str">
            <v>（科研・分）編集文献学の実践的展開―文化の継承と教育への応用―</v>
          </cell>
          <cell r="G843" t="str">
            <v>（科研・分）編集文献学の実践的展開―文化</v>
          </cell>
          <cell r="H843" t="str">
            <v>科研費（補助金）</v>
          </cell>
          <cell r="I843">
            <v>20180401</v>
          </cell>
          <cell r="J843">
            <v>20190331</v>
          </cell>
          <cell r="K843" t="str">
            <v>2018年度</v>
          </cell>
          <cell r="L843" t="str">
            <v>（支出）科学研究費補助金</v>
          </cell>
          <cell r="M843" t="str">
            <v>直接経費</v>
          </cell>
          <cell r="N843" t="str">
            <v>科研費</v>
          </cell>
          <cell r="O843" t="str">
            <v>繰越有</v>
          </cell>
          <cell r="P843" t="str">
            <v>研）学術院</v>
          </cell>
          <cell r="Q843" t="str">
            <v>中谷　崇</v>
          </cell>
          <cell r="R843" t="str">
            <v>八景キャンパス</v>
          </cell>
          <cell r="S843" t="str">
            <v>准教授</v>
          </cell>
          <cell r="X843" t="str">
            <v>開始</v>
          </cell>
          <cell r="Y843" t="str">
            <v>虎谷　裕子</v>
          </cell>
          <cell r="Z843" t="str">
            <v>研究推進部（八景）（29-）</v>
          </cell>
          <cell r="AA843" t="str">
            <v>基盤研究(A) 分担金（埼玉大学）</v>
          </cell>
          <cell r="AB843" t="str">
            <v>16H01921</v>
          </cell>
          <cell r="AC843" t="str">
            <v>許可しない</v>
          </cell>
          <cell r="AD843" t="str">
            <v>許可しない</v>
          </cell>
          <cell r="AE843" t="str">
            <v>許可しない</v>
          </cell>
          <cell r="AF843" t="str">
            <v>収入</v>
          </cell>
          <cell r="AG843">
            <v>700000001263</v>
          </cell>
          <cell r="AH843" t="str">
            <v>埼玉大学</v>
          </cell>
          <cell r="AI843">
            <v>0</v>
          </cell>
          <cell r="AJ843">
            <v>200000</v>
          </cell>
          <cell r="AK843">
            <v>200000</v>
          </cell>
          <cell r="AL843">
            <v>200000</v>
          </cell>
          <cell r="AM843">
            <v>0</v>
          </cell>
          <cell r="AN843">
            <v>0</v>
          </cell>
          <cell r="AO843">
            <v>0</v>
          </cell>
          <cell r="AP843">
            <v>0</v>
          </cell>
          <cell r="AQ843">
            <v>0</v>
          </cell>
          <cell r="AR843">
            <v>0</v>
          </cell>
        </row>
        <row r="844">
          <cell r="A844" t="str">
            <v>1816H02015対象外</v>
          </cell>
          <cell r="B844" t="str">
            <v>対象外</v>
          </cell>
          <cell r="C844" t="str">
            <v>2018年度</v>
          </cell>
          <cell r="D844" t="str">
            <v>（収入）科学研究費補助金</v>
          </cell>
          <cell r="E844" t="str">
            <v>1816H02015</v>
          </cell>
          <cell r="F844" t="str">
            <v>（科研・分）エビデンスベース・ポリシーに向けたビッグデータによる高解像消費データの構築と活用</v>
          </cell>
          <cell r="G844" t="str">
            <v>（科研・分）エビデンスベース・ポリシーに</v>
          </cell>
          <cell r="H844" t="str">
            <v>科研費（補助金）</v>
          </cell>
          <cell r="I844">
            <v>20180401</v>
          </cell>
          <cell r="J844">
            <v>20190331</v>
          </cell>
          <cell r="K844" t="str">
            <v>2018年度</v>
          </cell>
          <cell r="L844" t="str">
            <v>（支出）科学研究費補助金</v>
          </cell>
          <cell r="M844" t="str">
            <v>直接経費</v>
          </cell>
          <cell r="N844" t="str">
            <v>科研費</v>
          </cell>
          <cell r="O844" t="str">
            <v>繰越有</v>
          </cell>
          <cell r="P844" t="str">
            <v>研）学術院</v>
          </cell>
          <cell r="Q844" t="str">
            <v>太田　塁</v>
          </cell>
          <cell r="R844" t="str">
            <v>八景キャンパス</v>
          </cell>
          <cell r="S844" t="str">
            <v>准教授</v>
          </cell>
          <cell r="X844" t="str">
            <v>開始</v>
          </cell>
          <cell r="Y844" t="str">
            <v>虎谷　裕子</v>
          </cell>
          <cell r="Z844" t="str">
            <v>研究推進部（八景）（29-）</v>
          </cell>
          <cell r="AA844" t="str">
            <v>基盤研究(A) 分担金（京都大学）</v>
          </cell>
          <cell r="AB844" t="str">
            <v>16H02015</v>
          </cell>
          <cell r="AC844" t="str">
            <v>許可しない</v>
          </cell>
          <cell r="AD844" t="str">
            <v>許可しない</v>
          </cell>
          <cell r="AE844" t="str">
            <v>許可しない</v>
          </cell>
          <cell r="AF844" t="str">
            <v>収入</v>
          </cell>
          <cell r="AG844">
            <v>730000000082</v>
          </cell>
          <cell r="AH844" t="str">
            <v>国立大学法人　京都大学</v>
          </cell>
          <cell r="AI844">
            <v>0</v>
          </cell>
          <cell r="AJ844">
            <v>100000</v>
          </cell>
          <cell r="AK844">
            <v>100000</v>
          </cell>
          <cell r="AL844">
            <v>100000</v>
          </cell>
          <cell r="AM844">
            <v>0</v>
          </cell>
          <cell r="AN844">
            <v>0</v>
          </cell>
          <cell r="AO844">
            <v>0</v>
          </cell>
          <cell r="AP844">
            <v>0</v>
          </cell>
          <cell r="AQ844">
            <v>0</v>
          </cell>
          <cell r="AR844">
            <v>0</v>
          </cell>
        </row>
        <row r="845">
          <cell r="A845" t="str">
            <v>1816H02382対象外</v>
          </cell>
          <cell r="B845" t="str">
            <v>対象外</v>
          </cell>
          <cell r="C845" t="str">
            <v>2018年度</v>
          </cell>
          <cell r="D845" t="str">
            <v>（収入）科学研究費補助金</v>
          </cell>
          <cell r="E845" t="str">
            <v>1816H02382</v>
          </cell>
          <cell r="F845" t="str">
            <v>（科研・分）ユネスコ「歴史的都市景観に関する勧告」後の都市経営戦略確立に関する研究</v>
          </cell>
          <cell r="G845" t="str">
            <v>（科研・分）ユネスコ「歴史的都市景観に関</v>
          </cell>
          <cell r="H845" t="str">
            <v>科研費（補助金）</v>
          </cell>
          <cell r="I845">
            <v>20180401</v>
          </cell>
          <cell r="J845">
            <v>20190331</v>
          </cell>
          <cell r="K845" t="str">
            <v>2018年度</v>
          </cell>
          <cell r="L845" t="str">
            <v>（支出）科学研究費補助金</v>
          </cell>
          <cell r="M845" t="str">
            <v>直接経費</v>
          </cell>
          <cell r="N845" t="str">
            <v>科研費</v>
          </cell>
          <cell r="O845" t="str">
            <v>繰越有</v>
          </cell>
          <cell r="P845" t="str">
            <v>研）学術院</v>
          </cell>
          <cell r="Q845" t="str">
            <v>鈴木　伸治</v>
          </cell>
          <cell r="R845" t="str">
            <v>八景キャンパス</v>
          </cell>
          <cell r="S845" t="str">
            <v>教授</v>
          </cell>
          <cell r="X845" t="str">
            <v>開始</v>
          </cell>
          <cell r="Y845" t="str">
            <v>虎谷　裕子</v>
          </cell>
          <cell r="Z845" t="str">
            <v>研究推進部（八景）（29-）</v>
          </cell>
          <cell r="AA845" t="str">
            <v>基盤研究(A) 分担金（神戸芸術工科大学）</v>
          </cell>
          <cell r="AB845" t="str">
            <v>16H02382</v>
          </cell>
          <cell r="AC845" t="str">
            <v>許可しない</v>
          </cell>
          <cell r="AD845" t="str">
            <v>許可しない</v>
          </cell>
          <cell r="AE845" t="str">
            <v>許可しない</v>
          </cell>
          <cell r="AF845" t="str">
            <v>収入</v>
          </cell>
          <cell r="AG845">
            <v>700000008833</v>
          </cell>
          <cell r="AH845" t="str">
            <v>神戸芸術工科大学</v>
          </cell>
          <cell r="AI845">
            <v>0</v>
          </cell>
          <cell r="AJ845">
            <v>200000</v>
          </cell>
          <cell r="AK845">
            <v>200000</v>
          </cell>
          <cell r="AL845">
            <v>100000</v>
          </cell>
          <cell r="AM845">
            <v>100000</v>
          </cell>
          <cell r="AN845">
            <v>0</v>
          </cell>
          <cell r="AO845">
            <v>0</v>
          </cell>
          <cell r="AP845">
            <v>0</v>
          </cell>
          <cell r="AQ845">
            <v>0</v>
          </cell>
          <cell r="AR845">
            <v>0</v>
          </cell>
        </row>
        <row r="846">
          <cell r="A846" t="str">
            <v>1816H02532対象外</v>
          </cell>
          <cell r="B846" t="str">
            <v>対象外</v>
          </cell>
          <cell r="C846" t="str">
            <v>2018年度</v>
          </cell>
          <cell r="D846" t="str">
            <v>（収入）科学研究費補助金</v>
          </cell>
          <cell r="E846" t="str">
            <v>1816H02532</v>
          </cell>
          <cell r="F846" t="str">
            <v>（科研）フロリゲン活性化複合体の分子機能解明</v>
          </cell>
          <cell r="G846" t="str">
            <v>（科研）フロリゲン活性化複合体の分子機能</v>
          </cell>
          <cell r="H846" t="str">
            <v>科研費（補助金）</v>
          </cell>
          <cell r="I846">
            <v>20180401</v>
          </cell>
          <cell r="J846">
            <v>20190331</v>
          </cell>
          <cell r="K846" t="str">
            <v>2018年度</v>
          </cell>
          <cell r="L846" t="str">
            <v>（支出）科学研究費補助金</v>
          </cell>
          <cell r="M846" t="str">
            <v>直接経費</v>
          </cell>
          <cell r="N846" t="str">
            <v>科研費</v>
          </cell>
          <cell r="O846" t="str">
            <v>繰越有</v>
          </cell>
          <cell r="P846" t="str">
            <v>研）学術院</v>
          </cell>
          <cell r="Q846" t="str">
            <v>辻　寛之</v>
          </cell>
          <cell r="R846" t="str">
            <v>舞岡キャンパス</v>
          </cell>
          <cell r="S846" t="str">
            <v>准教授</v>
          </cell>
          <cell r="X846" t="str">
            <v>開始</v>
          </cell>
          <cell r="Y846" t="str">
            <v>虎谷　裕子</v>
          </cell>
          <cell r="Z846" t="str">
            <v>研究推進部（八景）（29-）</v>
          </cell>
          <cell r="AA846" t="str">
            <v>基盤研究(A)</v>
          </cell>
          <cell r="AB846" t="str">
            <v>16H02532</v>
          </cell>
          <cell r="AC846" t="str">
            <v>許可しない</v>
          </cell>
          <cell r="AD846" t="str">
            <v>許可しない</v>
          </cell>
          <cell r="AE846" t="str">
            <v>許可しない</v>
          </cell>
          <cell r="AF846" t="str">
            <v>収入</v>
          </cell>
          <cell r="AG846">
            <v>700000000144</v>
          </cell>
          <cell r="AH846" t="str">
            <v>（独）日本学術振興会</v>
          </cell>
          <cell r="AI846">
            <v>0</v>
          </cell>
          <cell r="AJ846">
            <v>6900000</v>
          </cell>
          <cell r="AK846">
            <v>6900000</v>
          </cell>
          <cell r="AL846">
            <v>6900000</v>
          </cell>
          <cell r="AM846">
            <v>0</v>
          </cell>
          <cell r="AN846">
            <v>0</v>
          </cell>
          <cell r="AO846">
            <v>0</v>
          </cell>
          <cell r="AP846">
            <v>0</v>
          </cell>
          <cell r="AQ846">
            <v>0</v>
          </cell>
          <cell r="AR846">
            <v>0</v>
          </cell>
        </row>
        <row r="847">
          <cell r="A847" t="str">
            <v>1816H02693対象外</v>
          </cell>
          <cell r="B847" t="str">
            <v>対象外</v>
          </cell>
          <cell r="C847" t="str">
            <v>2018年度</v>
          </cell>
          <cell r="D847" t="str">
            <v>（収入）科学研究費補助金</v>
          </cell>
          <cell r="E847" t="str">
            <v>1816H02693</v>
          </cell>
          <cell r="F847" t="str">
            <v>（科研・分）在宅医療を支える遠隔看護技術の実用化に向けたプロトタイプの提案</v>
          </cell>
          <cell r="G847" t="str">
            <v>（科研・分）在宅医療を支える遠隔看護技術</v>
          </cell>
          <cell r="H847" t="str">
            <v>科研費（補助金）</v>
          </cell>
          <cell r="I847">
            <v>20180401</v>
          </cell>
          <cell r="J847">
            <v>20190331</v>
          </cell>
          <cell r="K847" t="str">
            <v>2018年度</v>
          </cell>
          <cell r="L847" t="str">
            <v>（支出）科学研究費補助金</v>
          </cell>
          <cell r="M847" t="str">
            <v>直接経費</v>
          </cell>
          <cell r="N847" t="str">
            <v>科研費</v>
          </cell>
          <cell r="O847" t="str">
            <v>繰越有</v>
          </cell>
          <cell r="P847" t="str">
            <v>研）学術院（福浦）</v>
          </cell>
          <cell r="Q847" t="str">
            <v>佐藤　政枝</v>
          </cell>
          <cell r="R847" t="str">
            <v>看護学科</v>
          </cell>
          <cell r="S847" t="str">
            <v>教授</v>
          </cell>
          <cell r="X847" t="str">
            <v>開始</v>
          </cell>
          <cell r="Y847" t="str">
            <v>虎谷　裕子</v>
          </cell>
          <cell r="Z847" t="str">
            <v>研究推進部（八景）（29-）</v>
          </cell>
          <cell r="AA847" t="str">
            <v>基盤研究(A) 分担金（東京情報大学）</v>
          </cell>
          <cell r="AB847" t="str">
            <v>16H02693</v>
          </cell>
          <cell r="AC847" t="str">
            <v>許可しない</v>
          </cell>
          <cell r="AD847" t="str">
            <v>許可しない</v>
          </cell>
          <cell r="AE847" t="str">
            <v>許可しない</v>
          </cell>
          <cell r="AF847" t="str">
            <v>収入</v>
          </cell>
          <cell r="AG847">
            <v>700000002007</v>
          </cell>
          <cell r="AH847" t="str">
            <v>東京情報大学</v>
          </cell>
          <cell r="AI847">
            <v>0</v>
          </cell>
          <cell r="AJ847">
            <v>50000</v>
          </cell>
          <cell r="AK847">
            <v>50000</v>
          </cell>
          <cell r="AL847">
            <v>50000</v>
          </cell>
          <cell r="AM847">
            <v>0</v>
          </cell>
          <cell r="AN847">
            <v>0</v>
          </cell>
          <cell r="AO847">
            <v>0</v>
          </cell>
          <cell r="AP847">
            <v>0</v>
          </cell>
          <cell r="AQ847">
            <v>0</v>
          </cell>
          <cell r="AR847">
            <v>0</v>
          </cell>
        </row>
        <row r="848">
          <cell r="A848" t="str">
            <v>1816H03293対象外</v>
          </cell>
          <cell r="B848" t="str">
            <v>対象外</v>
          </cell>
          <cell r="C848" t="str">
            <v>2018年度</v>
          </cell>
          <cell r="D848" t="str">
            <v>（収入）科学研究費補助金</v>
          </cell>
          <cell r="E848" t="str">
            <v>1816H03293</v>
          </cell>
          <cell r="F848" t="str">
            <v>（科研）がん関連転写因子Runx1/CBFβを標的とした活性制御薬物の研究</v>
          </cell>
          <cell r="G848" t="str">
            <v>（科研）がん関連転写因子Runx1/CB</v>
          </cell>
          <cell r="H848" t="str">
            <v>科研費（補助金）</v>
          </cell>
          <cell r="I848">
            <v>20180401</v>
          </cell>
          <cell r="J848">
            <v>20190331</v>
          </cell>
          <cell r="K848" t="str">
            <v>2018年度</v>
          </cell>
          <cell r="L848" t="str">
            <v>（支出）科学研究費補助金</v>
          </cell>
          <cell r="M848" t="str">
            <v>直接経費</v>
          </cell>
          <cell r="N848" t="str">
            <v>科研費</v>
          </cell>
          <cell r="O848" t="str">
            <v>繰越有</v>
          </cell>
          <cell r="P848" t="str">
            <v>研）学術院（福浦）</v>
          </cell>
          <cell r="Q848" t="str">
            <v>緒方　一博</v>
          </cell>
          <cell r="R848" t="str">
            <v>医学研究科</v>
          </cell>
          <cell r="S848" t="str">
            <v>教授</v>
          </cell>
          <cell r="X848" t="str">
            <v>開始</v>
          </cell>
          <cell r="Y848" t="str">
            <v>虎谷　裕子</v>
          </cell>
          <cell r="Z848" t="str">
            <v>研究推進部（八景）（29-）</v>
          </cell>
          <cell r="AA848" t="str">
            <v>基盤研究(B)</v>
          </cell>
          <cell r="AB848" t="str">
            <v>16H03293</v>
          </cell>
          <cell r="AC848" t="str">
            <v>許可しない</v>
          </cell>
          <cell r="AD848" t="str">
            <v>許可しない</v>
          </cell>
          <cell r="AE848" t="str">
            <v>許可しない</v>
          </cell>
          <cell r="AF848" t="str">
            <v>収入</v>
          </cell>
          <cell r="AG848">
            <v>700000000144</v>
          </cell>
          <cell r="AH848" t="str">
            <v>（独）日本学術振興会</v>
          </cell>
          <cell r="AI848">
            <v>0</v>
          </cell>
          <cell r="AJ848">
            <v>3400000</v>
          </cell>
          <cell r="AK848">
            <v>3400000</v>
          </cell>
          <cell r="AL848">
            <v>3400000</v>
          </cell>
          <cell r="AM848">
            <v>0</v>
          </cell>
          <cell r="AN848">
            <v>0</v>
          </cell>
          <cell r="AO848">
            <v>0</v>
          </cell>
          <cell r="AP848">
            <v>0</v>
          </cell>
          <cell r="AQ848">
            <v>0</v>
          </cell>
          <cell r="AR848">
            <v>0</v>
          </cell>
        </row>
        <row r="849">
          <cell r="A849" t="str">
            <v>1816H03634対象外</v>
          </cell>
          <cell r="B849" t="str">
            <v>対象外</v>
          </cell>
          <cell r="C849" t="str">
            <v>2018年度</v>
          </cell>
          <cell r="D849" t="str">
            <v>（収入）科学研究費補助金</v>
          </cell>
          <cell r="E849" t="str">
            <v>1816H03634</v>
          </cell>
          <cell r="F849" t="str">
            <v>（科研）ニーズベースの医師需給再推定と地域医療資源配置の医療経済分析</v>
          </cell>
          <cell r="G849" t="str">
            <v>（科研）ニーズベースの医師需給再推定と地</v>
          </cell>
          <cell r="H849" t="str">
            <v>科研費（補助金）</v>
          </cell>
          <cell r="I849">
            <v>20180401</v>
          </cell>
          <cell r="J849">
            <v>20190331</v>
          </cell>
          <cell r="K849" t="str">
            <v>2018年度</v>
          </cell>
          <cell r="L849" t="str">
            <v>（支出）科学研究費補助金</v>
          </cell>
          <cell r="M849" t="str">
            <v>直接経費</v>
          </cell>
          <cell r="N849" t="str">
            <v>科研費</v>
          </cell>
          <cell r="O849" t="str">
            <v>繰越有</v>
          </cell>
          <cell r="P849" t="str">
            <v>研）学術院</v>
          </cell>
          <cell r="Q849" t="str">
            <v>安川　文朗</v>
          </cell>
          <cell r="R849" t="str">
            <v>八景キャンパス</v>
          </cell>
          <cell r="S849" t="str">
            <v>教授</v>
          </cell>
          <cell r="X849" t="str">
            <v>開始</v>
          </cell>
          <cell r="Y849" t="str">
            <v>虎谷　裕子</v>
          </cell>
          <cell r="Z849" t="str">
            <v>研究推進部（八景）（29-）</v>
          </cell>
          <cell r="AA849" t="str">
            <v>基盤研究(B)</v>
          </cell>
          <cell r="AB849" t="str">
            <v>16H03634</v>
          </cell>
          <cell r="AC849" t="str">
            <v>許可しない</v>
          </cell>
          <cell r="AD849" t="str">
            <v>許可しない</v>
          </cell>
          <cell r="AE849" t="str">
            <v>許可しない</v>
          </cell>
          <cell r="AF849" t="str">
            <v>収入</v>
          </cell>
          <cell r="AG849">
            <v>700000000144</v>
          </cell>
          <cell r="AH849" t="str">
            <v>（独）日本学術振興会</v>
          </cell>
          <cell r="AI849">
            <v>0</v>
          </cell>
          <cell r="AJ849">
            <v>5090000</v>
          </cell>
          <cell r="AK849">
            <v>5090000</v>
          </cell>
          <cell r="AL849">
            <v>5090000</v>
          </cell>
          <cell r="AM849">
            <v>0</v>
          </cell>
          <cell r="AN849">
            <v>0</v>
          </cell>
          <cell r="AO849">
            <v>0</v>
          </cell>
          <cell r="AP849">
            <v>0</v>
          </cell>
          <cell r="AQ849">
            <v>0</v>
          </cell>
          <cell r="AR849">
            <v>0</v>
          </cell>
        </row>
        <row r="850">
          <cell r="A850" t="str">
            <v>1816H03673対象外</v>
          </cell>
          <cell r="B850" t="str">
            <v>対象外</v>
          </cell>
          <cell r="C850" t="str">
            <v>2018年度</v>
          </cell>
          <cell r="D850" t="str">
            <v>（収入）科学研究費補助金</v>
          </cell>
          <cell r="E850" t="str">
            <v>1816H03673</v>
          </cell>
          <cell r="F850" t="str">
            <v>（科研・分）交通インフラの運営とリスク分担に関する歴史・制度・理論・実証研究</v>
          </cell>
          <cell r="G850" t="str">
            <v>（科研・分）交通インフラの運営とリスク分</v>
          </cell>
          <cell r="H850" t="str">
            <v>科研費（補助金）</v>
          </cell>
          <cell r="I850">
            <v>20180401</v>
          </cell>
          <cell r="J850">
            <v>20190331</v>
          </cell>
          <cell r="K850" t="str">
            <v>2018年度</v>
          </cell>
          <cell r="L850" t="str">
            <v>（支出）科学研究費補助金</v>
          </cell>
          <cell r="M850" t="str">
            <v>直接経費</v>
          </cell>
          <cell r="N850" t="str">
            <v>科研費</v>
          </cell>
          <cell r="O850" t="str">
            <v>繰越有</v>
          </cell>
          <cell r="P850" t="str">
            <v>客）客員教員等</v>
          </cell>
          <cell r="Q850" t="str">
            <v>米崎　克彦</v>
          </cell>
          <cell r="R850" t="str">
            <v>八景キャンパス</v>
          </cell>
          <cell r="S850" t="str">
            <v>特任助教</v>
          </cell>
          <cell r="X850" t="str">
            <v>開始</v>
          </cell>
          <cell r="Y850" t="str">
            <v>虎谷　裕子</v>
          </cell>
          <cell r="Z850" t="str">
            <v>研究推進部（八景）（29-）</v>
          </cell>
          <cell r="AA850" t="str">
            <v>基盤研究(B) 分担金（慶應義塾大学）</v>
          </cell>
          <cell r="AB850" t="str">
            <v>16H03673</v>
          </cell>
          <cell r="AC850" t="str">
            <v>許可しない</v>
          </cell>
          <cell r="AD850" t="str">
            <v>許可しない</v>
          </cell>
          <cell r="AE850" t="str">
            <v>許可しない</v>
          </cell>
          <cell r="AF850" t="str">
            <v>収入</v>
          </cell>
          <cell r="AG850">
            <v>700000000324</v>
          </cell>
          <cell r="AH850" t="str">
            <v>（学）慶應義塾</v>
          </cell>
          <cell r="AI850">
            <v>0</v>
          </cell>
          <cell r="AJ850">
            <v>100000</v>
          </cell>
          <cell r="AK850">
            <v>100000</v>
          </cell>
          <cell r="AL850">
            <v>100000</v>
          </cell>
          <cell r="AM850">
            <v>0</v>
          </cell>
          <cell r="AN850">
            <v>0</v>
          </cell>
          <cell r="AO850">
            <v>0</v>
          </cell>
          <cell r="AP850">
            <v>0</v>
          </cell>
          <cell r="AQ850">
            <v>0</v>
          </cell>
          <cell r="AR850">
            <v>0</v>
          </cell>
        </row>
        <row r="851">
          <cell r="A851" t="str">
            <v>1816H03762対象外</v>
          </cell>
          <cell r="B851" t="str">
            <v>対象外</v>
          </cell>
          <cell r="C851" t="str">
            <v>2018年度</v>
          </cell>
          <cell r="D851" t="str">
            <v>（収入）科学研究費補助金</v>
          </cell>
          <cell r="E851" t="str">
            <v>1816H03762</v>
          </cell>
          <cell r="F851" t="str">
            <v>（科研・分）日本型教育経営システムの有効性に関する研究：新たな学校像における教育の専門性</v>
          </cell>
          <cell r="G851" t="str">
            <v>（科研・分）日本型教育経営システムの有効</v>
          </cell>
          <cell r="H851" t="str">
            <v>科研費（補助金）</v>
          </cell>
          <cell r="I851">
            <v>20180401</v>
          </cell>
          <cell r="J851">
            <v>20190331</v>
          </cell>
          <cell r="K851" t="str">
            <v>2018年度</v>
          </cell>
          <cell r="L851" t="str">
            <v>（支出）科学研究費補助金</v>
          </cell>
          <cell r="M851" t="str">
            <v>直接経費</v>
          </cell>
          <cell r="N851" t="str">
            <v>科研費</v>
          </cell>
          <cell r="O851" t="str">
            <v>繰越有</v>
          </cell>
          <cell r="P851" t="str">
            <v>研）学術院</v>
          </cell>
          <cell r="Q851" t="str">
            <v>高橋　寛人</v>
          </cell>
          <cell r="R851" t="str">
            <v>八景キャンパス</v>
          </cell>
          <cell r="S851" t="str">
            <v>教授</v>
          </cell>
          <cell r="X851" t="str">
            <v>開始</v>
          </cell>
          <cell r="Y851" t="str">
            <v>虎谷　裕子</v>
          </cell>
          <cell r="Z851" t="str">
            <v>研究推進部（八景）（29-）</v>
          </cell>
          <cell r="AA851" t="str">
            <v>基盤研究(B) 分担金（名古屋大学）</v>
          </cell>
          <cell r="AB851" t="str">
            <v>16H03762</v>
          </cell>
          <cell r="AC851" t="str">
            <v>許可しない</v>
          </cell>
          <cell r="AD851" t="str">
            <v>許可しない</v>
          </cell>
          <cell r="AE851" t="str">
            <v>許可しない</v>
          </cell>
          <cell r="AF851" t="str">
            <v>収入</v>
          </cell>
          <cell r="AG851">
            <v>700000000643</v>
          </cell>
          <cell r="AH851" t="str">
            <v>国立大学法人　名古屋大学</v>
          </cell>
          <cell r="AI851">
            <v>0</v>
          </cell>
          <cell r="AJ851">
            <v>200000</v>
          </cell>
          <cell r="AK851">
            <v>200000</v>
          </cell>
          <cell r="AL851">
            <v>200000</v>
          </cell>
          <cell r="AM851">
            <v>0</v>
          </cell>
          <cell r="AN851">
            <v>0</v>
          </cell>
          <cell r="AO851">
            <v>0</v>
          </cell>
          <cell r="AP851">
            <v>0</v>
          </cell>
          <cell r="AQ851">
            <v>0</v>
          </cell>
          <cell r="AR851">
            <v>0</v>
          </cell>
        </row>
        <row r="852">
          <cell r="A852" t="str">
            <v>1816H03770対象外</v>
          </cell>
          <cell r="B852" t="str">
            <v>対象外</v>
          </cell>
          <cell r="C852" t="str">
            <v>2018年度</v>
          </cell>
          <cell r="D852" t="str">
            <v>（収入）科学研究費補助金</v>
          </cell>
          <cell r="E852" t="str">
            <v>1816H03770</v>
          </cell>
          <cell r="F852" t="str">
            <v>（科研・分）テスト・ガバナンスの基盤形成における構造的比較研究</v>
          </cell>
          <cell r="G852" t="str">
            <v>（科研・分）テスト・ガバナンスの基盤形成</v>
          </cell>
          <cell r="H852" t="str">
            <v>科研費（補助金）</v>
          </cell>
          <cell r="I852">
            <v>20180401</v>
          </cell>
          <cell r="J852">
            <v>20190331</v>
          </cell>
          <cell r="K852" t="str">
            <v>2018年度</v>
          </cell>
          <cell r="L852" t="str">
            <v>（支出）科学研究費補助金</v>
          </cell>
          <cell r="M852" t="str">
            <v>直接経費</v>
          </cell>
          <cell r="N852" t="str">
            <v>科研費</v>
          </cell>
          <cell r="O852" t="str">
            <v>繰越有</v>
          </cell>
          <cell r="P852" t="str">
            <v>研）学術院</v>
          </cell>
          <cell r="Q852" t="str">
            <v>高橋　寛人</v>
          </cell>
          <cell r="R852" t="str">
            <v>八景キャンパス</v>
          </cell>
          <cell r="S852" t="str">
            <v>教授</v>
          </cell>
          <cell r="X852" t="str">
            <v>開始</v>
          </cell>
          <cell r="Y852" t="str">
            <v>虎谷　裕子</v>
          </cell>
          <cell r="Z852" t="str">
            <v>研究推進部（八景）（29-）</v>
          </cell>
          <cell r="AA852" t="str">
            <v>基盤研究(B) 分担金（日本大学）</v>
          </cell>
          <cell r="AB852" t="str">
            <v>16H03770</v>
          </cell>
          <cell r="AC852" t="str">
            <v>許可しない</v>
          </cell>
          <cell r="AD852" t="str">
            <v>許可しない</v>
          </cell>
          <cell r="AE852" t="str">
            <v>許可しない</v>
          </cell>
          <cell r="AF852" t="str">
            <v>収入</v>
          </cell>
          <cell r="AG852">
            <v>700000001136</v>
          </cell>
          <cell r="AH852" t="str">
            <v>日本大学</v>
          </cell>
          <cell r="AI852">
            <v>0</v>
          </cell>
          <cell r="AJ852">
            <v>100000</v>
          </cell>
          <cell r="AK852">
            <v>100000</v>
          </cell>
          <cell r="AL852">
            <v>100000</v>
          </cell>
          <cell r="AM852">
            <v>0</v>
          </cell>
          <cell r="AN852">
            <v>0</v>
          </cell>
          <cell r="AO852">
            <v>0</v>
          </cell>
          <cell r="AP852">
            <v>0</v>
          </cell>
          <cell r="AQ852">
            <v>0</v>
          </cell>
          <cell r="AR852">
            <v>0</v>
          </cell>
        </row>
        <row r="853">
          <cell r="A853" t="str">
            <v>1816H03773対象外</v>
          </cell>
          <cell r="B853" t="str">
            <v>対象外</v>
          </cell>
          <cell r="C853" t="str">
            <v>2018年度</v>
          </cell>
          <cell r="D853" t="str">
            <v>（収入）科学研究費補助金</v>
          </cell>
          <cell r="E853" t="str">
            <v>1816H03773</v>
          </cell>
          <cell r="F853" t="str">
            <v>（科研・分）多忙化縮減をめざす学校と支援スタッフの連携協力の在り方に関する調査研究</v>
          </cell>
          <cell r="G853" t="str">
            <v>（科研・分）多忙化縮減をめざす学校と支援</v>
          </cell>
          <cell r="H853" t="str">
            <v>科研費（補助金）</v>
          </cell>
          <cell r="I853">
            <v>20180401</v>
          </cell>
          <cell r="J853">
            <v>20190331</v>
          </cell>
          <cell r="K853" t="str">
            <v>2018年度</v>
          </cell>
          <cell r="L853" t="str">
            <v>（支出）科学研究費補助金</v>
          </cell>
          <cell r="M853" t="str">
            <v>直接経費</v>
          </cell>
          <cell r="N853" t="str">
            <v>科研費</v>
          </cell>
          <cell r="O853" t="str">
            <v>繰越有</v>
          </cell>
          <cell r="P853" t="str">
            <v>研）学術院</v>
          </cell>
          <cell r="Q853" t="str">
            <v>坪谷　美欧子</v>
          </cell>
          <cell r="R853" t="str">
            <v>八景キャンパス</v>
          </cell>
          <cell r="S853" t="str">
            <v>准教授</v>
          </cell>
          <cell r="X853" t="str">
            <v>開始</v>
          </cell>
          <cell r="Y853" t="str">
            <v>虎谷　裕子</v>
          </cell>
          <cell r="Z853" t="str">
            <v>研究推進部（八景）（29-）</v>
          </cell>
          <cell r="AA853" t="str">
            <v>基盤研究(B) 分担金（明星大学）</v>
          </cell>
          <cell r="AB853" t="str">
            <v>16H03773</v>
          </cell>
          <cell r="AC853" t="str">
            <v>許可しない</v>
          </cell>
          <cell r="AD853" t="str">
            <v>許可しない</v>
          </cell>
          <cell r="AE853" t="str">
            <v>許可しない</v>
          </cell>
          <cell r="AF853" t="str">
            <v>収入</v>
          </cell>
          <cell r="AG853">
            <v>700000004560</v>
          </cell>
          <cell r="AH853" t="str">
            <v>明星大学</v>
          </cell>
          <cell r="AI853">
            <v>0</v>
          </cell>
          <cell r="AJ853">
            <v>450000</v>
          </cell>
          <cell r="AK853">
            <v>450000</v>
          </cell>
          <cell r="AL853">
            <v>450000</v>
          </cell>
          <cell r="AM853">
            <v>0</v>
          </cell>
          <cell r="AN853">
            <v>0</v>
          </cell>
          <cell r="AO853">
            <v>0</v>
          </cell>
          <cell r="AP853">
            <v>0</v>
          </cell>
          <cell r="AQ853">
            <v>0</v>
          </cell>
          <cell r="AR853">
            <v>0</v>
          </cell>
        </row>
        <row r="854">
          <cell r="A854" t="str">
            <v>1816H03914対象外</v>
          </cell>
          <cell r="B854" t="str">
            <v>対象外</v>
          </cell>
          <cell r="C854" t="str">
            <v>2018年度</v>
          </cell>
          <cell r="D854" t="str">
            <v>（収入）科学研究費補助金</v>
          </cell>
          <cell r="E854" t="str">
            <v>1816H03914</v>
          </cell>
          <cell r="F854" t="str">
            <v>（科研・分）手術支援のための人腹腔の力学シミュレーションの高度化</v>
          </cell>
          <cell r="G854" t="str">
            <v>（科研・分）手術支援のための人腹腔の力学</v>
          </cell>
          <cell r="H854" t="str">
            <v>科研費（補助金）</v>
          </cell>
          <cell r="I854">
            <v>20180401</v>
          </cell>
          <cell r="J854">
            <v>20190331</v>
          </cell>
          <cell r="K854" t="str">
            <v>2018年度</v>
          </cell>
          <cell r="L854" t="str">
            <v>（支出）科学研究費補助金</v>
          </cell>
          <cell r="M854" t="str">
            <v>直接経費</v>
          </cell>
          <cell r="N854" t="str">
            <v>科研費</v>
          </cell>
          <cell r="O854" t="str">
            <v>繰越有</v>
          </cell>
          <cell r="P854" t="str">
            <v>研）学術院（福浦）</v>
          </cell>
          <cell r="Q854" t="str">
            <v>槙山　和秀</v>
          </cell>
          <cell r="R854" t="str">
            <v>医学研究科</v>
          </cell>
          <cell r="S854" t="str">
            <v>准教授</v>
          </cell>
          <cell r="X854" t="str">
            <v>開始</v>
          </cell>
          <cell r="Y854" t="str">
            <v>虎谷　裕子</v>
          </cell>
          <cell r="Z854" t="str">
            <v>研究推進部（八景）（29-）</v>
          </cell>
          <cell r="AA854" t="str">
            <v>基盤研究(B) 分担金（横浜国立大学）</v>
          </cell>
          <cell r="AB854" t="str">
            <v>16H03914</v>
          </cell>
          <cell r="AC854" t="str">
            <v>許可しない</v>
          </cell>
          <cell r="AD854" t="str">
            <v>許可しない</v>
          </cell>
          <cell r="AE854" t="str">
            <v>許可しない</v>
          </cell>
          <cell r="AF854" t="str">
            <v>収入</v>
          </cell>
          <cell r="AG854">
            <v>700000000151</v>
          </cell>
          <cell r="AH854" t="str">
            <v>国立大学法人　横浜国立大学</v>
          </cell>
          <cell r="AI854">
            <v>0</v>
          </cell>
          <cell r="AJ854">
            <v>2200000</v>
          </cell>
          <cell r="AK854">
            <v>2200000</v>
          </cell>
          <cell r="AL854">
            <v>2200000</v>
          </cell>
          <cell r="AM854">
            <v>0</v>
          </cell>
          <cell r="AN854">
            <v>0</v>
          </cell>
          <cell r="AO854">
            <v>0</v>
          </cell>
          <cell r="AP854">
            <v>0</v>
          </cell>
          <cell r="AQ854">
            <v>0</v>
          </cell>
          <cell r="AR854">
            <v>0</v>
          </cell>
        </row>
        <row r="855">
          <cell r="A855" t="str">
            <v>1816H04765対象外</v>
          </cell>
          <cell r="B855" t="str">
            <v>対象外</v>
          </cell>
          <cell r="C855" t="str">
            <v>2018年度</v>
          </cell>
          <cell r="D855" t="str">
            <v>（収入）科学研究費補助金</v>
          </cell>
          <cell r="E855" t="str">
            <v>1816H04765</v>
          </cell>
          <cell r="F855" t="str">
            <v>（科研）架橋、安定化された微小管の生物学</v>
          </cell>
          <cell r="G855" t="str">
            <v>（科研）架橋、安定化された微小管の生物学</v>
          </cell>
          <cell r="H855" t="str">
            <v>科研費（補助金）</v>
          </cell>
          <cell r="I855">
            <v>20180401</v>
          </cell>
          <cell r="J855">
            <v>20190331</v>
          </cell>
          <cell r="K855" t="str">
            <v>2018年度</v>
          </cell>
          <cell r="L855" t="str">
            <v>（支出）科学研究費補助金</v>
          </cell>
          <cell r="M855" t="str">
            <v>直接経費</v>
          </cell>
          <cell r="N855" t="str">
            <v>科研費</v>
          </cell>
          <cell r="O855" t="str">
            <v>繰越有</v>
          </cell>
          <cell r="P855" t="str">
            <v>研）学術院（福浦）</v>
          </cell>
          <cell r="Q855" t="str">
            <v>鈴木　厚</v>
          </cell>
          <cell r="R855" t="str">
            <v>生命医科学研究科（医学系）</v>
          </cell>
          <cell r="S855" t="str">
            <v>准教授</v>
          </cell>
          <cell r="X855" t="str">
            <v>開始</v>
          </cell>
          <cell r="Y855" t="str">
            <v>虎谷　裕子</v>
          </cell>
          <cell r="Z855" t="str">
            <v>研究推進部（八景）（29-）</v>
          </cell>
          <cell r="AA855" t="str">
            <v>基盤研究(B)</v>
          </cell>
          <cell r="AB855" t="str">
            <v>16H04765</v>
          </cell>
          <cell r="AC855" t="str">
            <v>許可しない</v>
          </cell>
          <cell r="AD855" t="str">
            <v>許可しない</v>
          </cell>
          <cell r="AE855" t="str">
            <v>許可しない</v>
          </cell>
          <cell r="AF855" t="str">
            <v>収入</v>
          </cell>
          <cell r="AG855">
            <v>700000000144</v>
          </cell>
          <cell r="AH855" t="str">
            <v>（独）日本学術振興会</v>
          </cell>
          <cell r="AI855">
            <v>0</v>
          </cell>
          <cell r="AJ855">
            <v>3100000</v>
          </cell>
          <cell r="AK855">
            <v>3100000</v>
          </cell>
          <cell r="AL855">
            <v>3100000</v>
          </cell>
          <cell r="AM855">
            <v>0</v>
          </cell>
          <cell r="AN855">
            <v>0</v>
          </cell>
          <cell r="AO855">
            <v>0</v>
          </cell>
          <cell r="AP855">
            <v>0</v>
          </cell>
          <cell r="AQ855">
            <v>0</v>
          </cell>
          <cell r="AR855">
            <v>0</v>
          </cell>
        </row>
        <row r="856">
          <cell r="A856" t="str">
            <v>1816H04779対象外</v>
          </cell>
          <cell r="B856" t="str">
            <v>対象外</v>
          </cell>
          <cell r="C856" t="str">
            <v>2018年度</v>
          </cell>
          <cell r="D856" t="str">
            <v>（収入）科学研究費補助金</v>
          </cell>
          <cell r="E856" t="str">
            <v>1816H04779</v>
          </cell>
          <cell r="F856" t="str">
            <v>（科研）人工タンパク質デザインによる新機能の創出</v>
          </cell>
          <cell r="G856" t="str">
            <v>（科研）人工タンパク質デザインによる新機</v>
          </cell>
          <cell r="H856" t="str">
            <v>科研費（補助金）</v>
          </cell>
          <cell r="I856">
            <v>20180401</v>
          </cell>
          <cell r="J856">
            <v>20190331</v>
          </cell>
          <cell r="K856" t="str">
            <v>2018年度</v>
          </cell>
          <cell r="L856" t="str">
            <v>（支出）科学研究費補助金</v>
          </cell>
          <cell r="M856" t="str">
            <v>直接経費</v>
          </cell>
          <cell r="N856" t="str">
            <v>科研費</v>
          </cell>
          <cell r="O856" t="str">
            <v>繰越有</v>
          </cell>
          <cell r="P856" t="str">
            <v>研）学術院</v>
          </cell>
          <cell r="Q856" t="str">
            <v>Ｊ．Ｒ．Ｈ　．テイム</v>
          </cell>
          <cell r="R856" t="str">
            <v>鶴見キャンパス</v>
          </cell>
          <cell r="S856" t="str">
            <v>教授</v>
          </cell>
          <cell r="X856" t="str">
            <v>開始</v>
          </cell>
          <cell r="Y856" t="str">
            <v>虎谷　裕子</v>
          </cell>
          <cell r="Z856" t="str">
            <v>研究推進部（八景）（29-）</v>
          </cell>
          <cell r="AA856" t="str">
            <v>基盤研究(B)</v>
          </cell>
          <cell r="AB856" t="str">
            <v>16H04779</v>
          </cell>
          <cell r="AC856" t="str">
            <v>許可しない</v>
          </cell>
          <cell r="AD856" t="str">
            <v>許可しない</v>
          </cell>
          <cell r="AE856" t="str">
            <v>許可しない</v>
          </cell>
          <cell r="AF856" t="str">
            <v>収入</v>
          </cell>
          <cell r="AG856">
            <v>700000000144</v>
          </cell>
          <cell r="AH856" t="str">
            <v>（独）日本学術振興会</v>
          </cell>
          <cell r="AI856">
            <v>0</v>
          </cell>
          <cell r="AJ856">
            <v>1900000</v>
          </cell>
          <cell r="AK856">
            <v>1900000</v>
          </cell>
          <cell r="AL856">
            <v>1900000</v>
          </cell>
          <cell r="AM856">
            <v>0</v>
          </cell>
          <cell r="AN856">
            <v>0</v>
          </cell>
          <cell r="AO856">
            <v>0</v>
          </cell>
          <cell r="AP856">
            <v>0</v>
          </cell>
          <cell r="AQ856">
            <v>0</v>
          </cell>
          <cell r="AR856">
            <v>0</v>
          </cell>
        </row>
        <row r="857">
          <cell r="A857" t="str">
            <v>1816H04780対象外</v>
          </cell>
          <cell r="B857" t="str">
            <v>対象外</v>
          </cell>
          <cell r="C857" t="str">
            <v>2018年度</v>
          </cell>
          <cell r="D857" t="str">
            <v>（収入）科学研究費補助金</v>
          </cell>
          <cell r="E857" t="str">
            <v>1816H04780</v>
          </cell>
          <cell r="F857" t="str">
            <v>（科研）細胞膜との相互作用によって制御される細胞内シグナル伝達の分子メカニズム</v>
          </cell>
          <cell r="G857" t="str">
            <v>（科研）細胞膜との相互作用によって制御さ</v>
          </cell>
          <cell r="H857" t="str">
            <v>科研費（補助金）</v>
          </cell>
          <cell r="I857">
            <v>20180401</v>
          </cell>
          <cell r="J857">
            <v>20190331</v>
          </cell>
          <cell r="K857" t="str">
            <v>2018年度</v>
          </cell>
          <cell r="L857" t="str">
            <v>（支出）科学研究費補助金</v>
          </cell>
          <cell r="M857" t="str">
            <v>直接経費</v>
          </cell>
          <cell r="N857" t="str">
            <v>科研費</v>
          </cell>
          <cell r="O857" t="str">
            <v>繰越有</v>
          </cell>
          <cell r="P857" t="str">
            <v>研）学術院</v>
          </cell>
          <cell r="Q857" t="str">
            <v>木寺　詔紀</v>
          </cell>
          <cell r="R857" t="str">
            <v>鶴見キャンパス</v>
          </cell>
          <cell r="S857" t="str">
            <v>教授</v>
          </cell>
          <cell r="X857" t="str">
            <v>開始</v>
          </cell>
          <cell r="Y857" t="str">
            <v>虎谷　裕子</v>
          </cell>
          <cell r="Z857" t="str">
            <v>研究推進部（八景）（29-）</v>
          </cell>
          <cell r="AA857" t="str">
            <v>基盤研究(B)</v>
          </cell>
          <cell r="AB857" t="str">
            <v>16H04780</v>
          </cell>
          <cell r="AC857" t="str">
            <v>許可しない</v>
          </cell>
          <cell r="AD857" t="str">
            <v>許可しない</v>
          </cell>
          <cell r="AE857" t="str">
            <v>許可しない</v>
          </cell>
          <cell r="AF857" t="str">
            <v>収入</v>
          </cell>
          <cell r="AG857">
            <v>700000000144</v>
          </cell>
          <cell r="AH857" t="str">
            <v>（独）日本学術振興会</v>
          </cell>
          <cell r="AI857">
            <v>0</v>
          </cell>
          <cell r="AJ857">
            <v>5100000</v>
          </cell>
          <cell r="AK857">
            <v>5100000</v>
          </cell>
          <cell r="AL857">
            <v>5100000</v>
          </cell>
          <cell r="AM857">
            <v>0</v>
          </cell>
          <cell r="AN857">
            <v>0</v>
          </cell>
          <cell r="AO857">
            <v>0</v>
          </cell>
          <cell r="AP857">
            <v>0</v>
          </cell>
          <cell r="AQ857">
            <v>0</v>
          </cell>
          <cell r="AR857">
            <v>0</v>
          </cell>
        </row>
        <row r="858">
          <cell r="A858" t="str">
            <v>1816H05149対象外</v>
          </cell>
          <cell r="B858" t="str">
            <v>対象外</v>
          </cell>
          <cell r="C858" t="str">
            <v>2018年度</v>
          </cell>
          <cell r="D858" t="str">
            <v>（収入）科学研究費補助金</v>
          </cell>
          <cell r="E858" t="str">
            <v>1816H05149</v>
          </cell>
          <cell r="F858" t="str">
            <v>（科研・分）加齢に伴うmicroRNAの機能低下と発癌ポテンシャル増大の分子機構の解明と制御</v>
          </cell>
          <cell r="G858" t="str">
            <v>（科研・分）加齢に伴うmicroRNAの機能低下</v>
          </cell>
          <cell r="H858" t="str">
            <v>科研費（補助金）</v>
          </cell>
          <cell r="I858">
            <v>20180401</v>
          </cell>
          <cell r="J858">
            <v>20190331</v>
          </cell>
          <cell r="K858" t="str">
            <v>2018年度</v>
          </cell>
          <cell r="L858" t="str">
            <v>（支出）科学研究費補助金</v>
          </cell>
          <cell r="M858" t="str">
            <v>直接経費</v>
          </cell>
          <cell r="N858" t="str">
            <v>科研費</v>
          </cell>
          <cell r="O858" t="str">
            <v>繰越有</v>
          </cell>
          <cell r="P858" t="str">
            <v>研）学術院（福浦）</v>
          </cell>
          <cell r="Q858" t="str">
            <v>前田　愼</v>
          </cell>
          <cell r="R858" t="str">
            <v>医学研究科</v>
          </cell>
          <cell r="S858" t="str">
            <v>教授</v>
          </cell>
          <cell r="X858" t="str">
            <v>開始</v>
          </cell>
          <cell r="Y858" t="str">
            <v>虎谷　裕子</v>
          </cell>
          <cell r="Z858" t="str">
            <v>研究推進部（八景）（29-）</v>
          </cell>
          <cell r="AA858" t="str">
            <v>基盤研究(B) 分担金（東京大学）</v>
          </cell>
          <cell r="AB858" t="str">
            <v>16H05149</v>
          </cell>
          <cell r="AC858" t="str">
            <v>許可しない</v>
          </cell>
          <cell r="AD858" t="str">
            <v>許可しない</v>
          </cell>
          <cell r="AE858" t="str">
            <v>許可しない</v>
          </cell>
          <cell r="AF858" t="str">
            <v>収入</v>
          </cell>
          <cell r="AG858">
            <v>700000000314</v>
          </cell>
          <cell r="AH858" t="str">
            <v>国立大学法人　東京大学</v>
          </cell>
          <cell r="AI858">
            <v>0</v>
          </cell>
          <cell r="AJ858">
            <v>50000</v>
          </cell>
          <cell r="AK858">
            <v>50000</v>
          </cell>
          <cell r="AL858">
            <v>50000</v>
          </cell>
          <cell r="AM858">
            <v>0</v>
          </cell>
          <cell r="AN858">
            <v>0</v>
          </cell>
          <cell r="AO858">
            <v>0</v>
          </cell>
          <cell r="AP858">
            <v>0</v>
          </cell>
          <cell r="AQ858">
            <v>0</v>
          </cell>
          <cell r="AR858">
            <v>0</v>
          </cell>
        </row>
        <row r="859">
          <cell r="A859" t="str">
            <v>1816H05198対象外</v>
          </cell>
          <cell r="B859" t="str">
            <v>対象外</v>
          </cell>
          <cell r="C859" t="str">
            <v>2018年度</v>
          </cell>
          <cell r="D859" t="str">
            <v>（収入）科学研究費補助金</v>
          </cell>
          <cell r="E859" t="str">
            <v>1816H05198</v>
          </cell>
          <cell r="F859" t="str">
            <v>（科研）HIVの細胞間伝播による感染性獲得メカニズム解明</v>
          </cell>
          <cell r="G859" t="str">
            <v>（科研）HIVの細胞間伝播による感染性獲</v>
          </cell>
          <cell r="H859" t="str">
            <v>科研費（補助金）</v>
          </cell>
          <cell r="I859">
            <v>20180401</v>
          </cell>
          <cell r="J859">
            <v>20190331</v>
          </cell>
          <cell r="K859" t="str">
            <v>2018年度</v>
          </cell>
          <cell r="L859" t="str">
            <v>（支出）科学研究費補助金</v>
          </cell>
          <cell r="M859" t="str">
            <v>直接経費</v>
          </cell>
          <cell r="N859" t="str">
            <v>科研費</v>
          </cell>
          <cell r="O859" t="str">
            <v>繰越有</v>
          </cell>
          <cell r="P859" t="str">
            <v>研）学術院（福浦）</v>
          </cell>
          <cell r="Q859" t="str">
            <v>梁　明秀</v>
          </cell>
          <cell r="R859" t="str">
            <v>医学研究科</v>
          </cell>
          <cell r="S859" t="str">
            <v>教授</v>
          </cell>
          <cell r="X859" t="str">
            <v>開始</v>
          </cell>
          <cell r="Y859" t="str">
            <v>虎谷　裕子</v>
          </cell>
          <cell r="Z859" t="str">
            <v>研究推進部（八景）（29-）</v>
          </cell>
          <cell r="AA859" t="str">
            <v>基盤研究(B)</v>
          </cell>
          <cell r="AB859" t="str">
            <v>16H05198</v>
          </cell>
          <cell r="AC859" t="str">
            <v>許可しない</v>
          </cell>
          <cell r="AD859" t="str">
            <v>許可しない</v>
          </cell>
          <cell r="AE859" t="str">
            <v>許可しない</v>
          </cell>
          <cell r="AF859" t="str">
            <v>収入</v>
          </cell>
          <cell r="AG859">
            <v>700000000144</v>
          </cell>
          <cell r="AH859" t="str">
            <v>（独）日本学術振興会</v>
          </cell>
          <cell r="AI859">
            <v>0</v>
          </cell>
          <cell r="AJ859">
            <v>3900000</v>
          </cell>
          <cell r="AK859">
            <v>3900000</v>
          </cell>
          <cell r="AL859">
            <v>3900000</v>
          </cell>
          <cell r="AM859">
            <v>0</v>
          </cell>
          <cell r="AN859">
            <v>0</v>
          </cell>
          <cell r="AO859">
            <v>0</v>
          </cell>
          <cell r="AP859">
            <v>0</v>
          </cell>
          <cell r="AQ859">
            <v>0</v>
          </cell>
          <cell r="AR859">
            <v>0</v>
          </cell>
        </row>
        <row r="860">
          <cell r="A860" t="str">
            <v>1816H05210対象外</v>
          </cell>
          <cell r="B860" t="str">
            <v>対象外</v>
          </cell>
          <cell r="C860" t="str">
            <v>2018年度</v>
          </cell>
          <cell r="D860" t="str">
            <v>（収入）科学研究費補助金</v>
          </cell>
          <cell r="E860" t="str">
            <v>1816H05210</v>
          </cell>
          <cell r="F860" t="str">
            <v>（科研・分）医師のノンテクニカルスキル習得および向上のための基盤構築に関する研究</v>
          </cell>
          <cell r="G860" t="str">
            <v>（科研・分）医師のノンテクニカルスキル習</v>
          </cell>
          <cell r="H860" t="str">
            <v>科研費（補助金）</v>
          </cell>
          <cell r="I860">
            <v>20180401</v>
          </cell>
          <cell r="J860">
            <v>20190331</v>
          </cell>
          <cell r="K860" t="str">
            <v>2018年度</v>
          </cell>
          <cell r="L860" t="str">
            <v>（支出）科学研究費補助金</v>
          </cell>
          <cell r="M860" t="str">
            <v>直接経費</v>
          </cell>
          <cell r="N860" t="str">
            <v>科研費</v>
          </cell>
          <cell r="O860" t="str">
            <v>繰越有</v>
          </cell>
          <cell r="P860" t="str">
            <v>病）学術院（病院）</v>
          </cell>
          <cell r="Q860" t="str">
            <v>菊地　龍明</v>
          </cell>
          <cell r="R860" t="str">
            <v>附属病院</v>
          </cell>
          <cell r="S860" t="str">
            <v>准教授</v>
          </cell>
          <cell r="X860" t="str">
            <v>開始</v>
          </cell>
          <cell r="Y860" t="str">
            <v>虎谷　裕子</v>
          </cell>
          <cell r="Z860" t="str">
            <v>研究推進部（八景）（29-）</v>
          </cell>
          <cell r="AA860" t="str">
            <v>基盤研究(B) 分担金（千葉大学）</v>
          </cell>
          <cell r="AB860" t="str">
            <v>16H05210</v>
          </cell>
          <cell r="AC860" t="str">
            <v>許可しない</v>
          </cell>
          <cell r="AD860" t="str">
            <v>許可しない</v>
          </cell>
          <cell r="AE860" t="str">
            <v>許可しない</v>
          </cell>
          <cell r="AF860" t="str">
            <v>収入</v>
          </cell>
          <cell r="AG860">
            <v>700000000815</v>
          </cell>
          <cell r="AH860" t="str">
            <v>国立大学法人　千葉大学</v>
          </cell>
          <cell r="AI860">
            <v>0</v>
          </cell>
          <cell r="AJ860">
            <v>100000</v>
          </cell>
          <cell r="AK860">
            <v>100000</v>
          </cell>
          <cell r="AL860">
            <v>100000</v>
          </cell>
          <cell r="AM860">
            <v>0</v>
          </cell>
          <cell r="AN860">
            <v>0</v>
          </cell>
          <cell r="AO860">
            <v>0</v>
          </cell>
          <cell r="AP860">
            <v>0</v>
          </cell>
          <cell r="AQ860">
            <v>0</v>
          </cell>
          <cell r="AR860">
            <v>0</v>
          </cell>
        </row>
        <row r="861">
          <cell r="A861" t="str">
            <v>1816H05230対象外</v>
          </cell>
          <cell r="B861" t="str">
            <v>対象外</v>
          </cell>
          <cell r="C861" t="str">
            <v>2018年度</v>
          </cell>
          <cell r="D861" t="str">
            <v>（収入）科学研究費補助金</v>
          </cell>
          <cell r="E861" t="str">
            <v>1816H05230</v>
          </cell>
          <cell r="F861" t="str">
            <v>（科研）上皮間葉転換(EMT)を指標とした新規腫瘍診断法の構築</v>
          </cell>
          <cell r="G861" t="str">
            <v>（科研）上皮間葉転換(EMT)を指標とし</v>
          </cell>
          <cell r="H861" t="str">
            <v>科研費（補助金）</v>
          </cell>
          <cell r="I861">
            <v>20180401</v>
          </cell>
          <cell r="J861">
            <v>20190331</v>
          </cell>
          <cell r="K861" t="str">
            <v>2018年度</v>
          </cell>
          <cell r="L861" t="str">
            <v>（支出）科学研究費補助金</v>
          </cell>
          <cell r="M861" t="str">
            <v>直接経費</v>
          </cell>
          <cell r="N861" t="str">
            <v>科研費</v>
          </cell>
          <cell r="O861" t="str">
            <v>繰越有</v>
          </cell>
          <cell r="P861" t="str">
            <v>研）学術院（福浦）</v>
          </cell>
          <cell r="Q861" t="str">
            <v>堀内（木村）　弥生</v>
          </cell>
          <cell r="R861" t="str">
            <v>医学研究科</v>
          </cell>
          <cell r="S861" t="str">
            <v>准教授</v>
          </cell>
          <cell r="X861" t="str">
            <v>開始</v>
          </cell>
          <cell r="Y861" t="str">
            <v>虎谷　裕子</v>
          </cell>
          <cell r="Z861" t="str">
            <v>研究推進部（八景）（29-）</v>
          </cell>
          <cell r="AA861" t="str">
            <v>基盤研究(B)</v>
          </cell>
          <cell r="AB861" t="str">
            <v>16H05230</v>
          </cell>
          <cell r="AC861" t="str">
            <v>許可しない</v>
          </cell>
          <cell r="AD861" t="str">
            <v>許可しない</v>
          </cell>
          <cell r="AE861" t="str">
            <v>許可しない</v>
          </cell>
          <cell r="AF861" t="str">
            <v>収入</v>
          </cell>
          <cell r="AG861">
            <v>700000000144</v>
          </cell>
          <cell r="AH861" t="str">
            <v>（独）日本学術振興会</v>
          </cell>
          <cell r="AI861">
            <v>0</v>
          </cell>
          <cell r="AJ861">
            <v>4100000</v>
          </cell>
          <cell r="AK861">
            <v>4100000</v>
          </cell>
          <cell r="AL861">
            <v>4100000</v>
          </cell>
          <cell r="AM861">
            <v>0</v>
          </cell>
          <cell r="AN861">
            <v>0</v>
          </cell>
          <cell r="AO861">
            <v>0</v>
          </cell>
          <cell r="AP861">
            <v>0</v>
          </cell>
          <cell r="AQ861">
            <v>0</v>
          </cell>
          <cell r="AR861">
            <v>0</v>
          </cell>
        </row>
        <row r="862">
          <cell r="A862" t="str">
            <v>1816H05300対象外</v>
          </cell>
          <cell r="B862" t="str">
            <v>対象外</v>
          </cell>
          <cell r="C862" t="str">
            <v>2018年度</v>
          </cell>
          <cell r="D862" t="str">
            <v>（収入）科学研究費補助金</v>
          </cell>
          <cell r="E862" t="str">
            <v>1816H05300</v>
          </cell>
          <cell r="F862" t="str">
            <v>（科研）自律神経による心機能制御</v>
          </cell>
          <cell r="G862" t="str">
            <v>（科研）自律神経による心機能制御</v>
          </cell>
          <cell r="H862" t="str">
            <v>科研費（補助金）</v>
          </cell>
          <cell r="I862">
            <v>20180401</v>
          </cell>
          <cell r="J862">
            <v>20190331</v>
          </cell>
          <cell r="K862" t="str">
            <v>2018年度</v>
          </cell>
          <cell r="L862" t="str">
            <v>（支出）科学研究費補助金</v>
          </cell>
          <cell r="M862" t="str">
            <v>直接経費</v>
          </cell>
          <cell r="N862" t="str">
            <v>科研費</v>
          </cell>
          <cell r="O862" t="str">
            <v>繰越有</v>
          </cell>
          <cell r="P862" t="str">
            <v>研）学術院（福浦）</v>
          </cell>
          <cell r="Q862" t="str">
            <v>石川　義弘</v>
          </cell>
          <cell r="R862" t="str">
            <v>医学研究科</v>
          </cell>
          <cell r="S862" t="str">
            <v>教授</v>
          </cell>
          <cell r="X862" t="str">
            <v>開始</v>
          </cell>
          <cell r="Y862" t="str">
            <v>虎谷　裕子</v>
          </cell>
          <cell r="Z862" t="str">
            <v>研究推進部（八景）（29-）</v>
          </cell>
          <cell r="AA862" t="str">
            <v>基盤研究(B)</v>
          </cell>
          <cell r="AB862" t="str">
            <v>16H05300</v>
          </cell>
          <cell r="AC862" t="str">
            <v>許可しない</v>
          </cell>
          <cell r="AD862" t="str">
            <v>許可しない</v>
          </cell>
          <cell r="AE862" t="str">
            <v>許可しない</v>
          </cell>
          <cell r="AF862" t="str">
            <v>収入</v>
          </cell>
          <cell r="AG862">
            <v>700000000144</v>
          </cell>
          <cell r="AH862" t="str">
            <v>（独）日本学術振興会</v>
          </cell>
          <cell r="AI862">
            <v>0</v>
          </cell>
          <cell r="AJ862">
            <v>4300000</v>
          </cell>
          <cell r="AK862">
            <v>4300000</v>
          </cell>
          <cell r="AL862">
            <v>4300000</v>
          </cell>
          <cell r="AM862">
            <v>0</v>
          </cell>
          <cell r="AN862">
            <v>0</v>
          </cell>
          <cell r="AO862">
            <v>0</v>
          </cell>
          <cell r="AP862">
            <v>0</v>
          </cell>
          <cell r="AQ862">
            <v>0</v>
          </cell>
          <cell r="AR862">
            <v>0</v>
          </cell>
        </row>
        <row r="863">
          <cell r="A863" t="str">
            <v>1816H05329対象外</v>
          </cell>
          <cell r="B863" t="str">
            <v>対象外</v>
          </cell>
          <cell r="C863" t="str">
            <v>2018年度</v>
          </cell>
          <cell r="D863" t="str">
            <v>（収入）科学研究費補助金</v>
          </cell>
          <cell r="E863" t="str">
            <v>1816H05329</v>
          </cell>
          <cell r="F863" t="str">
            <v>（科研）グルコキナーゼ活性化による膵β細胞の運命決定</v>
          </cell>
          <cell r="G863" t="str">
            <v>（科研）グルコキナーゼ活性化による膵β細</v>
          </cell>
          <cell r="H863" t="str">
            <v>科研費（補助金）</v>
          </cell>
          <cell r="I863">
            <v>20180401</v>
          </cell>
          <cell r="J863">
            <v>20190331</v>
          </cell>
          <cell r="K863" t="str">
            <v>2018年度</v>
          </cell>
          <cell r="L863" t="str">
            <v>（支出）科学研究費補助金</v>
          </cell>
          <cell r="M863" t="str">
            <v>直接経費</v>
          </cell>
          <cell r="N863" t="str">
            <v>科研費</v>
          </cell>
          <cell r="O863" t="str">
            <v>繰越有</v>
          </cell>
          <cell r="P863" t="str">
            <v>研）学術院（福浦）</v>
          </cell>
          <cell r="Q863" t="str">
            <v>寺内　康夫</v>
          </cell>
          <cell r="R863" t="str">
            <v>医学研究科</v>
          </cell>
          <cell r="S863" t="str">
            <v>教授</v>
          </cell>
          <cell r="X863" t="str">
            <v>開始</v>
          </cell>
          <cell r="Y863" t="str">
            <v>虎谷　裕子</v>
          </cell>
          <cell r="Z863" t="str">
            <v>研究推進部（八景）（29-）</v>
          </cell>
          <cell r="AA863" t="str">
            <v>基盤研究(B)</v>
          </cell>
          <cell r="AB863" t="str">
            <v>16H05329</v>
          </cell>
          <cell r="AC863" t="str">
            <v>許可しない</v>
          </cell>
          <cell r="AD863" t="str">
            <v>許可しない</v>
          </cell>
          <cell r="AE863" t="str">
            <v>許可しない</v>
          </cell>
          <cell r="AF863" t="str">
            <v>収入</v>
          </cell>
          <cell r="AG863">
            <v>700000000144</v>
          </cell>
          <cell r="AH863" t="str">
            <v>（独）日本学術振興会</v>
          </cell>
          <cell r="AI863">
            <v>0</v>
          </cell>
          <cell r="AJ863">
            <v>3200000</v>
          </cell>
          <cell r="AK863">
            <v>3200000</v>
          </cell>
          <cell r="AL863">
            <v>3200000</v>
          </cell>
          <cell r="AM863">
            <v>0</v>
          </cell>
          <cell r="AN863">
            <v>0</v>
          </cell>
          <cell r="AO863">
            <v>0</v>
          </cell>
          <cell r="AP863">
            <v>0</v>
          </cell>
          <cell r="AQ863">
            <v>0</v>
          </cell>
          <cell r="AR863">
            <v>0</v>
          </cell>
        </row>
        <row r="864">
          <cell r="A864" t="str">
            <v>1816H05357対象外</v>
          </cell>
          <cell r="B864" t="str">
            <v>対象外</v>
          </cell>
          <cell r="C864" t="str">
            <v>2018年度</v>
          </cell>
          <cell r="D864" t="str">
            <v>（収入）科学研究費補助金</v>
          </cell>
          <cell r="E864" t="str">
            <v>1816H05357</v>
          </cell>
          <cell r="F864" t="str">
            <v>（科研）大量並行シークエンスを用いた多角的アプローチによる希少難治性疾患の解明</v>
          </cell>
          <cell r="G864" t="str">
            <v>（科研）大量並行シークエンスを用いた多角</v>
          </cell>
          <cell r="H864" t="str">
            <v>科研費（補助金）</v>
          </cell>
          <cell r="I864">
            <v>20180401</v>
          </cell>
          <cell r="J864">
            <v>20190331</v>
          </cell>
          <cell r="K864" t="str">
            <v>2018年度</v>
          </cell>
          <cell r="L864" t="str">
            <v>（支出）科学研究費補助金</v>
          </cell>
          <cell r="M864" t="str">
            <v>直接経費</v>
          </cell>
          <cell r="N864" t="str">
            <v>科研費</v>
          </cell>
          <cell r="O864" t="str">
            <v>繰越有</v>
          </cell>
          <cell r="P864" t="str">
            <v>研）学術院（福浦）</v>
          </cell>
          <cell r="Q864" t="str">
            <v>三宅　紀子</v>
          </cell>
          <cell r="R864" t="str">
            <v>医学研究科</v>
          </cell>
          <cell r="S864" t="str">
            <v>准教授</v>
          </cell>
          <cell r="X864" t="str">
            <v>開始</v>
          </cell>
          <cell r="Y864" t="str">
            <v>虎谷　裕子</v>
          </cell>
          <cell r="Z864" t="str">
            <v>研究推進部（八景）（29-）</v>
          </cell>
          <cell r="AA864" t="str">
            <v>基盤研究(B)</v>
          </cell>
          <cell r="AB864" t="str">
            <v>16H05357</v>
          </cell>
          <cell r="AC864" t="str">
            <v>許可しない</v>
          </cell>
          <cell r="AD864" t="str">
            <v>許可しない</v>
          </cell>
          <cell r="AE864" t="str">
            <v>許可しない</v>
          </cell>
          <cell r="AF864" t="str">
            <v>収入</v>
          </cell>
          <cell r="AG864">
            <v>700000000144</v>
          </cell>
          <cell r="AH864" t="str">
            <v>（独）日本学術振興会</v>
          </cell>
          <cell r="AI864">
            <v>0</v>
          </cell>
          <cell r="AJ864">
            <v>3600000</v>
          </cell>
          <cell r="AK864">
            <v>3600000</v>
          </cell>
          <cell r="AL864">
            <v>3600000</v>
          </cell>
          <cell r="AM864">
            <v>0</v>
          </cell>
          <cell r="AN864">
            <v>0</v>
          </cell>
          <cell r="AO864">
            <v>0</v>
          </cell>
          <cell r="AP864">
            <v>0</v>
          </cell>
          <cell r="AQ864">
            <v>0</v>
          </cell>
          <cell r="AR864">
            <v>0</v>
          </cell>
        </row>
        <row r="865">
          <cell r="A865" t="str">
            <v>1816H05358対象外</v>
          </cell>
          <cell r="B865" t="str">
            <v>対象外</v>
          </cell>
          <cell r="C865" t="str">
            <v>2018年度</v>
          </cell>
          <cell r="D865" t="str">
            <v>（収入）科学研究費補助金</v>
          </cell>
          <cell r="E865" t="str">
            <v>1816H05358</v>
          </cell>
          <cell r="F865" t="str">
            <v>（科研）解剖学的リモデリングに焦点をあてた動脈管制御法の開発</v>
          </cell>
          <cell r="G865" t="str">
            <v>（科研）解剖学的リモデリングに焦点をあて</v>
          </cell>
          <cell r="H865" t="str">
            <v>科研費（補助金）</v>
          </cell>
          <cell r="I865">
            <v>20180401</v>
          </cell>
          <cell r="J865">
            <v>20190331</v>
          </cell>
          <cell r="K865" t="str">
            <v>2018年度</v>
          </cell>
          <cell r="L865" t="str">
            <v>（支出）科学研究費補助金</v>
          </cell>
          <cell r="M865" t="str">
            <v>直接経費</v>
          </cell>
          <cell r="N865" t="str">
            <v>科研費</v>
          </cell>
          <cell r="O865" t="str">
            <v>繰越有</v>
          </cell>
          <cell r="P865" t="str">
            <v>研）学術院（福浦）</v>
          </cell>
          <cell r="Q865" t="str">
            <v>横山　詩子</v>
          </cell>
          <cell r="R865" t="str">
            <v>医学研究科</v>
          </cell>
          <cell r="S865" t="str">
            <v>准教授</v>
          </cell>
          <cell r="X865" t="str">
            <v>開始</v>
          </cell>
          <cell r="Y865" t="str">
            <v>虎谷　裕子</v>
          </cell>
          <cell r="Z865" t="str">
            <v>研究推進部（八景）（29-）</v>
          </cell>
          <cell r="AA865" t="str">
            <v>基盤研究(B)</v>
          </cell>
          <cell r="AB865" t="str">
            <v>16H05358</v>
          </cell>
          <cell r="AC865" t="str">
            <v>許可しない</v>
          </cell>
          <cell r="AD865" t="str">
            <v>許可しない</v>
          </cell>
          <cell r="AE865" t="str">
            <v>許可しない</v>
          </cell>
          <cell r="AF865" t="str">
            <v>収入</v>
          </cell>
          <cell r="AG865">
            <v>700000000144</v>
          </cell>
          <cell r="AH865" t="str">
            <v>（独）日本学術振興会</v>
          </cell>
          <cell r="AI865">
            <v>0</v>
          </cell>
          <cell r="AJ865">
            <v>4300000</v>
          </cell>
          <cell r="AK865">
            <v>4300000</v>
          </cell>
          <cell r="AL865">
            <v>4300000</v>
          </cell>
          <cell r="AM865">
            <v>0</v>
          </cell>
          <cell r="AN865">
            <v>0</v>
          </cell>
          <cell r="AO865">
            <v>0</v>
          </cell>
          <cell r="AP865">
            <v>0</v>
          </cell>
          <cell r="AQ865">
            <v>0</v>
          </cell>
          <cell r="AR865">
            <v>0</v>
          </cell>
        </row>
        <row r="866">
          <cell r="A866" t="str">
            <v>1816H05405対象外</v>
          </cell>
          <cell r="B866" t="str">
            <v>対象外</v>
          </cell>
          <cell r="C866" t="str">
            <v>2018年度</v>
          </cell>
          <cell r="D866" t="str">
            <v>（収入）科学研究費補助金</v>
          </cell>
          <cell r="E866" t="str">
            <v>1816H05405</v>
          </cell>
          <cell r="F866" t="str">
            <v>（科研）肝疾患モデルブタを用いたiPS肝臓原基移植による新規治療法の開発</v>
          </cell>
          <cell r="G866" t="str">
            <v>（科研）肝疾患モデルブタを用いたiPS肝</v>
          </cell>
          <cell r="H866" t="str">
            <v>科研費（補助金）</v>
          </cell>
          <cell r="I866">
            <v>20180401</v>
          </cell>
          <cell r="J866">
            <v>20190331</v>
          </cell>
          <cell r="K866" t="str">
            <v>2018年度</v>
          </cell>
          <cell r="L866" t="str">
            <v>（支出）科学研究費補助金</v>
          </cell>
          <cell r="M866" t="str">
            <v>直接経費</v>
          </cell>
          <cell r="N866" t="str">
            <v>科研費</v>
          </cell>
          <cell r="O866" t="str">
            <v>繰越有</v>
          </cell>
          <cell r="P866" t="str">
            <v>研）学術院（福浦）</v>
          </cell>
          <cell r="Q866" t="str">
            <v>村田　聡一郎</v>
          </cell>
          <cell r="R866" t="str">
            <v>医学研究科</v>
          </cell>
          <cell r="S866" t="str">
            <v>准教授</v>
          </cell>
          <cell r="X866" t="str">
            <v>開始</v>
          </cell>
          <cell r="Y866" t="str">
            <v>虎谷　裕子</v>
          </cell>
          <cell r="Z866" t="str">
            <v>研究推進部（八景）（29-）</v>
          </cell>
          <cell r="AA866" t="str">
            <v>基盤研究(B)</v>
          </cell>
          <cell r="AB866" t="str">
            <v>16H05405</v>
          </cell>
          <cell r="AC866" t="str">
            <v>許可しない</v>
          </cell>
          <cell r="AD866" t="str">
            <v>許可しない</v>
          </cell>
          <cell r="AE866" t="str">
            <v>許可しない</v>
          </cell>
          <cell r="AF866" t="str">
            <v>収入</v>
          </cell>
          <cell r="AG866">
            <v>700000000144</v>
          </cell>
          <cell r="AH866" t="str">
            <v>（独）日本学術振興会</v>
          </cell>
          <cell r="AI866">
            <v>0</v>
          </cell>
          <cell r="AJ866">
            <v>3600000</v>
          </cell>
          <cell r="AK866">
            <v>3600000</v>
          </cell>
          <cell r="AL866">
            <v>3600000</v>
          </cell>
          <cell r="AM866">
            <v>0</v>
          </cell>
          <cell r="AN866">
            <v>0</v>
          </cell>
          <cell r="AO866">
            <v>0</v>
          </cell>
          <cell r="AP866">
            <v>0</v>
          </cell>
          <cell r="AQ866">
            <v>0</v>
          </cell>
          <cell r="AR866">
            <v>0</v>
          </cell>
        </row>
        <row r="867">
          <cell r="A867" t="str">
            <v>1816H05442対象外</v>
          </cell>
          <cell r="B867" t="str">
            <v>対象外</v>
          </cell>
          <cell r="C867" t="str">
            <v>2018年度</v>
          </cell>
          <cell r="D867" t="str">
            <v>（収入）科学研究費補助金</v>
          </cell>
          <cell r="E867" t="str">
            <v>1816H05442</v>
          </cell>
          <cell r="F867" t="str">
            <v>（科研・分）中枢神経系悪性リンパ腫に特異的な遺伝子異常の機能解析と新規分子標的治療の開発</v>
          </cell>
          <cell r="G867" t="str">
            <v>（科研・分）中枢神経系悪性リンパ腫に特異</v>
          </cell>
          <cell r="H867" t="str">
            <v>科研費（補助金）</v>
          </cell>
          <cell r="I867">
            <v>20180401</v>
          </cell>
          <cell r="J867">
            <v>20190331</v>
          </cell>
          <cell r="K867" t="str">
            <v>2018年度</v>
          </cell>
          <cell r="L867" t="str">
            <v>（支出）科学研究費補助金</v>
          </cell>
          <cell r="M867" t="str">
            <v>直接経費</v>
          </cell>
          <cell r="N867" t="str">
            <v>科研費</v>
          </cell>
          <cell r="O867" t="str">
            <v>繰越有</v>
          </cell>
          <cell r="P867" t="str">
            <v>研）学術院（福浦）</v>
          </cell>
          <cell r="Q867" t="str">
            <v>中村　大志</v>
          </cell>
          <cell r="R867" t="str">
            <v>医学研究科</v>
          </cell>
          <cell r="S867" t="str">
            <v>助教</v>
          </cell>
          <cell r="X867" t="str">
            <v>開始</v>
          </cell>
          <cell r="Y867" t="str">
            <v>虎谷　裕子</v>
          </cell>
          <cell r="Z867" t="str">
            <v>研究推進部（八景）（29-）</v>
          </cell>
          <cell r="AA867" t="str">
            <v>基盤研究(B) 分担金（杏林大学）</v>
          </cell>
          <cell r="AB867" t="str">
            <v>16H05442</v>
          </cell>
          <cell r="AC867" t="str">
            <v>許可しない</v>
          </cell>
          <cell r="AD867" t="str">
            <v>許可しない</v>
          </cell>
          <cell r="AE867" t="str">
            <v>許可しない</v>
          </cell>
          <cell r="AF867" t="str">
            <v>収入</v>
          </cell>
          <cell r="AG867">
            <v>700000001511</v>
          </cell>
          <cell r="AH867" t="str">
            <v>杏林大学</v>
          </cell>
          <cell r="AI867">
            <v>0</v>
          </cell>
          <cell r="AJ867">
            <v>200000</v>
          </cell>
          <cell r="AK867">
            <v>200000</v>
          </cell>
          <cell r="AL867">
            <v>200000</v>
          </cell>
          <cell r="AM867">
            <v>0</v>
          </cell>
          <cell r="AN867">
            <v>0</v>
          </cell>
          <cell r="AO867">
            <v>0</v>
          </cell>
          <cell r="AP867">
            <v>0</v>
          </cell>
          <cell r="AQ867">
            <v>0</v>
          </cell>
          <cell r="AR867">
            <v>0</v>
          </cell>
        </row>
        <row r="868">
          <cell r="A868" t="str">
            <v>1816H05459対象外</v>
          </cell>
          <cell r="B868" t="str">
            <v>対象外</v>
          </cell>
          <cell r="C868" t="str">
            <v>2018年度</v>
          </cell>
          <cell r="D868" t="str">
            <v>（収入）科学研究費補助金</v>
          </cell>
          <cell r="E868" t="str">
            <v>1816H05459</v>
          </cell>
          <cell r="F868" t="str">
            <v>（科研）セボフルランによる抗不安効果発現の神経回路同定とその分子メカニズムの解明</v>
          </cell>
          <cell r="G868" t="str">
            <v>（科研）セボフルランによる抗不安効果発現</v>
          </cell>
          <cell r="H868" t="str">
            <v>科研費（補助金）</v>
          </cell>
          <cell r="I868">
            <v>20180401</v>
          </cell>
          <cell r="J868">
            <v>20190331</v>
          </cell>
          <cell r="K868" t="str">
            <v>2018年度</v>
          </cell>
          <cell r="L868" t="str">
            <v>（支出）科学研究費補助金</v>
          </cell>
          <cell r="M868" t="str">
            <v>直接経費</v>
          </cell>
          <cell r="N868" t="str">
            <v>科研費</v>
          </cell>
          <cell r="O868" t="str">
            <v>繰越有</v>
          </cell>
          <cell r="P868" t="str">
            <v>研）学術院（福浦）</v>
          </cell>
          <cell r="Q868" t="str">
            <v>後藤　隆久</v>
          </cell>
          <cell r="R868" t="str">
            <v>医学研究科</v>
          </cell>
          <cell r="S868" t="str">
            <v>教授</v>
          </cell>
          <cell r="X868" t="str">
            <v>開始</v>
          </cell>
          <cell r="Y868" t="str">
            <v>虎谷　裕子</v>
          </cell>
          <cell r="Z868" t="str">
            <v>研究推進部（八景）（29-）</v>
          </cell>
          <cell r="AA868" t="str">
            <v>基盤研究(B)</v>
          </cell>
          <cell r="AB868" t="str">
            <v>16H05459</v>
          </cell>
          <cell r="AC868" t="str">
            <v>許可しない</v>
          </cell>
          <cell r="AD868" t="str">
            <v>許可しない</v>
          </cell>
          <cell r="AE868" t="str">
            <v>許可しない</v>
          </cell>
          <cell r="AF868" t="str">
            <v>収入</v>
          </cell>
          <cell r="AG868">
            <v>700000000144</v>
          </cell>
          <cell r="AH868" t="str">
            <v>（独）日本学術振興会</v>
          </cell>
          <cell r="AI868">
            <v>0</v>
          </cell>
          <cell r="AJ868">
            <v>3200000</v>
          </cell>
          <cell r="AK868">
            <v>3200000</v>
          </cell>
          <cell r="AL868">
            <v>3200000</v>
          </cell>
          <cell r="AM868">
            <v>0</v>
          </cell>
          <cell r="AN868">
            <v>0</v>
          </cell>
          <cell r="AO868">
            <v>0</v>
          </cell>
          <cell r="AP868">
            <v>0</v>
          </cell>
          <cell r="AQ868">
            <v>0</v>
          </cell>
          <cell r="AR868">
            <v>0</v>
          </cell>
        </row>
        <row r="869">
          <cell r="A869" t="str">
            <v>1816H05544対象外</v>
          </cell>
          <cell r="B869" t="str">
            <v>対象外</v>
          </cell>
          <cell r="C869" t="str">
            <v>2018年度</v>
          </cell>
          <cell r="D869" t="str">
            <v>（収入）科学研究費補助金</v>
          </cell>
          <cell r="E869" t="str">
            <v>1816H05544</v>
          </cell>
          <cell r="F869" t="str">
            <v>（科研）口腔癌に対する新規選択的薬物送達による革新的低侵襲治療法の開発</v>
          </cell>
          <cell r="G869" t="str">
            <v>（科研）口腔癌に対する新規選択的薬物送達</v>
          </cell>
          <cell r="H869" t="str">
            <v>科研費（補助金）</v>
          </cell>
          <cell r="I869">
            <v>20180401</v>
          </cell>
          <cell r="J869">
            <v>20190331</v>
          </cell>
          <cell r="K869" t="str">
            <v>2018年度</v>
          </cell>
          <cell r="L869" t="str">
            <v>（支出）科学研究費補助金</v>
          </cell>
          <cell r="M869" t="str">
            <v>直接経費</v>
          </cell>
          <cell r="N869" t="str">
            <v>科研費</v>
          </cell>
          <cell r="O869" t="str">
            <v>繰越有</v>
          </cell>
          <cell r="P869" t="str">
            <v>客)客員教員等(医学・病院等）</v>
          </cell>
          <cell r="Q869" t="str">
            <v>藤内　祝</v>
          </cell>
          <cell r="R869" t="str">
            <v>医学研究科</v>
          </cell>
          <cell r="S869" t="str">
            <v>客員教授</v>
          </cell>
          <cell r="X869" t="str">
            <v>開始</v>
          </cell>
          <cell r="Y869" t="str">
            <v>虎谷　裕子</v>
          </cell>
          <cell r="Z869" t="str">
            <v>研究推進部（八景）（29-）</v>
          </cell>
          <cell r="AA869" t="str">
            <v>基盤研究(B)</v>
          </cell>
          <cell r="AB869" t="str">
            <v>16H05544</v>
          </cell>
          <cell r="AC869" t="str">
            <v>許可しない</v>
          </cell>
          <cell r="AD869" t="str">
            <v>許可しない</v>
          </cell>
          <cell r="AE869" t="str">
            <v>許可しない</v>
          </cell>
          <cell r="AF869" t="str">
            <v>収入</v>
          </cell>
          <cell r="AG869">
            <v>700000000144</v>
          </cell>
          <cell r="AH869" t="str">
            <v>（独）日本学術振興会</v>
          </cell>
          <cell r="AI869">
            <v>0</v>
          </cell>
          <cell r="AJ869">
            <v>3900000</v>
          </cell>
          <cell r="AK869">
            <v>3900000</v>
          </cell>
          <cell r="AL869">
            <v>3900000</v>
          </cell>
          <cell r="AM869">
            <v>0</v>
          </cell>
          <cell r="AN869">
            <v>0</v>
          </cell>
          <cell r="AO869">
            <v>0</v>
          </cell>
          <cell r="AP869">
            <v>0</v>
          </cell>
          <cell r="AQ869">
            <v>0</v>
          </cell>
          <cell r="AR869">
            <v>0</v>
          </cell>
        </row>
        <row r="870">
          <cell r="A870" t="str">
            <v>1816H05589対象外</v>
          </cell>
          <cell r="B870" t="str">
            <v>対象外</v>
          </cell>
          <cell r="C870" t="str">
            <v>2018年度</v>
          </cell>
          <cell r="D870" t="str">
            <v>（収入）科学研究費補助金</v>
          </cell>
          <cell r="E870" t="str">
            <v>1816H05589</v>
          </cell>
          <cell r="F870" t="str">
            <v>（科研）妊婦のアドヒアランスを促進する冷え症改善支援モデルの開発</v>
          </cell>
          <cell r="G870" t="str">
            <v>（科研）妊婦のアドヒアランスを促進する冷</v>
          </cell>
          <cell r="H870" t="str">
            <v>科研費（補助金）</v>
          </cell>
          <cell r="I870">
            <v>20180401</v>
          </cell>
          <cell r="J870">
            <v>20190331</v>
          </cell>
          <cell r="K870" t="str">
            <v>2018年度</v>
          </cell>
          <cell r="L870" t="str">
            <v>（支出）科学研究費補助金</v>
          </cell>
          <cell r="M870" t="str">
            <v>直接経費</v>
          </cell>
          <cell r="N870" t="str">
            <v>科研費</v>
          </cell>
          <cell r="O870" t="str">
            <v>繰越有</v>
          </cell>
          <cell r="P870" t="str">
            <v>研）学術院（福浦）</v>
          </cell>
          <cell r="Q870" t="str">
            <v>中村　幸代</v>
          </cell>
          <cell r="R870" t="str">
            <v>看護学科</v>
          </cell>
          <cell r="S870" t="str">
            <v>教授</v>
          </cell>
          <cell r="X870" t="str">
            <v>開始</v>
          </cell>
          <cell r="Y870" t="str">
            <v>虎谷　裕子</v>
          </cell>
          <cell r="Z870" t="str">
            <v>研究推進部（八景）（29-）</v>
          </cell>
          <cell r="AA870" t="str">
            <v>基盤研究(B)</v>
          </cell>
          <cell r="AB870" t="str">
            <v>16H05589</v>
          </cell>
          <cell r="AC870" t="str">
            <v>許可しない</v>
          </cell>
          <cell r="AD870" t="str">
            <v>許可しない</v>
          </cell>
          <cell r="AE870" t="str">
            <v>許可しない</v>
          </cell>
          <cell r="AF870" t="str">
            <v>収入</v>
          </cell>
          <cell r="AG870">
            <v>700000000144</v>
          </cell>
          <cell r="AH870" t="str">
            <v>（独）日本学術振興会</v>
          </cell>
          <cell r="AI870">
            <v>0</v>
          </cell>
          <cell r="AJ870">
            <v>3100000</v>
          </cell>
          <cell r="AK870">
            <v>3100000</v>
          </cell>
          <cell r="AL870">
            <v>3100000</v>
          </cell>
          <cell r="AM870">
            <v>0</v>
          </cell>
          <cell r="AN870">
            <v>0</v>
          </cell>
          <cell r="AO870">
            <v>0</v>
          </cell>
          <cell r="AP870">
            <v>0</v>
          </cell>
          <cell r="AQ870">
            <v>0</v>
          </cell>
          <cell r="AR870">
            <v>0</v>
          </cell>
        </row>
        <row r="871">
          <cell r="A871" t="str">
            <v>1816H06173対象外</v>
          </cell>
          <cell r="B871" t="str">
            <v>対象外</v>
          </cell>
          <cell r="C871" t="str">
            <v>2018年度</v>
          </cell>
          <cell r="D871" t="str">
            <v>（収入）科学研究費補助金</v>
          </cell>
          <cell r="E871" t="str">
            <v>1816H06173</v>
          </cell>
          <cell r="F871" t="str">
            <v>（科研）新規植物細胞融合現象の必須因子の同定と分子メカニズムの解析</v>
          </cell>
          <cell r="G871" t="str">
            <v>（科研）新規植物細胞融合現象の必須因子の</v>
          </cell>
          <cell r="H871" t="str">
            <v>科研費（補助金）</v>
          </cell>
          <cell r="I871">
            <v>20180401</v>
          </cell>
          <cell r="J871">
            <v>20190331</v>
          </cell>
          <cell r="K871" t="str">
            <v>2018年度</v>
          </cell>
          <cell r="L871" t="str">
            <v>（支出）科学研究費補助金</v>
          </cell>
          <cell r="M871" t="str">
            <v>直接経費</v>
          </cell>
          <cell r="N871" t="str">
            <v>科研費</v>
          </cell>
          <cell r="O871" t="str">
            <v>繰越有</v>
          </cell>
          <cell r="P871" t="str">
            <v>研）学術院</v>
          </cell>
          <cell r="Q871" t="str">
            <v>丸山　大輔</v>
          </cell>
          <cell r="R871" t="str">
            <v>舞岡キャンパス</v>
          </cell>
          <cell r="S871" t="str">
            <v>助教</v>
          </cell>
          <cell r="X871" t="str">
            <v>開始</v>
          </cell>
          <cell r="Y871" t="str">
            <v>虎谷　裕子</v>
          </cell>
          <cell r="Z871" t="str">
            <v>研究推進部（八景）（29-）</v>
          </cell>
          <cell r="AA871" t="str">
            <v>若手研究(A)</v>
          </cell>
          <cell r="AB871" t="str">
            <v>16H06173</v>
          </cell>
          <cell r="AC871" t="str">
            <v>許可しない</v>
          </cell>
          <cell r="AD871" t="str">
            <v>許可しない</v>
          </cell>
          <cell r="AE871" t="str">
            <v>許可しない</v>
          </cell>
          <cell r="AF871" t="str">
            <v>収入</v>
          </cell>
          <cell r="AG871">
            <v>700000000144</v>
          </cell>
          <cell r="AH871" t="str">
            <v>（独）日本学術振興会</v>
          </cell>
          <cell r="AI871">
            <v>0</v>
          </cell>
          <cell r="AJ871">
            <v>5300000</v>
          </cell>
          <cell r="AK871">
            <v>5300000</v>
          </cell>
          <cell r="AL871">
            <v>5300000</v>
          </cell>
          <cell r="AM871">
            <v>0</v>
          </cell>
          <cell r="AN871">
            <v>0</v>
          </cell>
          <cell r="AO871">
            <v>0</v>
          </cell>
          <cell r="AP871">
            <v>0</v>
          </cell>
          <cell r="AQ871">
            <v>0</v>
          </cell>
          <cell r="AR871">
            <v>0</v>
          </cell>
        </row>
        <row r="872">
          <cell r="A872" t="str">
            <v>1816H06254対象外</v>
          </cell>
          <cell r="B872" t="str">
            <v>対象外</v>
          </cell>
          <cell r="C872" t="str">
            <v>2018年度</v>
          </cell>
          <cell r="D872" t="str">
            <v>（収入）科学研究費補助金</v>
          </cell>
          <cell r="E872" t="str">
            <v>1816H06254</v>
          </cell>
          <cell r="F872" t="str">
            <v>（科研）Comprehensive analysis of splicing regulation and splicing quantitative trait loci (sQTL) in brains of major psychoses</v>
          </cell>
          <cell r="G872" t="str">
            <v>（科研）Comprehensive an</v>
          </cell>
          <cell r="H872" t="str">
            <v>科研費（補助金）</v>
          </cell>
          <cell r="I872">
            <v>20180401</v>
          </cell>
          <cell r="J872">
            <v>20190331</v>
          </cell>
          <cell r="K872" t="str">
            <v>2018年度</v>
          </cell>
          <cell r="L872" t="str">
            <v>（支出）科学研究費補助金</v>
          </cell>
          <cell r="M872" t="str">
            <v>直接経費</v>
          </cell>
          <cell r="N872" t="str">
            <v>科研費</v>
          </cell>
          <cell r="O872" t="str">
            <v>繰越有</v>
          </cell>
          <cell r="P872" t="str">
            <v>研）学術院（福浦）</v>
          </cell>
          <cell r="Q872" t="str">
            <v>高田　篤</v>
          </cell>
          <cell r="R872" t="str">
            <v>医学研究科</v>
          </cell>
          <cell r="S872" t="str">
            <v>講師</v>
          </cell>
          <cell r="X872" t="str">
            <v>開始</v>
          </cell>
          <cell r="Y872" t="str">
            <v>虎谷　裕子</v>
          </cell>
          <cell r="Z872" t="str">
            <v>研究推進部（八景）（29-）</v>
          </cell>
          <cell r="AA872" t="str">
            <v>若手研究(A)</v>
          </cell>
          <cell r="AB872" t="str">
            <v>16H06254</v>
          </cell>
          <cell r="AC872" t="str">
            <v>許可しない</v>
          </cell>
          <cell r="AD872" t="str">
            <v>許可しない</v>
          </cell>
          <cell r="AE872" t="str">
            <v>許可しない</v>
          </cell>
          <cell r="AF872" t="str">
            <v>収入</v>
          </cell>
          <cell r="AG872">
            <v>700000000144</v>
          </cell>
          <cell r="AH872" t="str">
            <v>（独）日本学術振興会</v>
          </cell>
          <cell r="AI872">
            <v>0</v>
          </cell>
          <cell r="AJ872">
            <v>2400000</v>
          </cell>
          <cell r="AK872">
            <v>2400000</v>
          </cell>
          <cell r="AL872">
            <v>2400000</v>
          </cell>
          <cell r="AM872">
            <v>0</v>
          </cell>
          <cell r="AN872">
            <v>0</v>
          </cell>
          <cell r="AO872">
            <v>0</v>
          </cell>
          <cell r="AP872">
            <v>0</v>
          </cell>
          <cell r="AQ872">
            <v>0</v>
          </cell>
          <cell r="AR872">
            <v>0</v>
          </cell>
        </row>
        <row r="873">
          <cell r="A873" t="str">
            <v>1816H06464対象外</v>
          </cell>
          <cell r="B873" t="str">
            <v>対象外</v>
          </cell>
          <cell r="C873" t="str">
            <v>2018年度</v>
          </cell>
          <cell r="D873" t="str">
            <v>（収入）科学研究費補助金</v>
          </cell>
          <cell r="E873" t="str">
            <v>1816H06464</v>
          </cell>
          <cell r="F873" t="str">
            <v>（科研・分）植物新種誕生の原理 -生殖過程の鍵と鍵穴の分子実態解明を通じて-</v>
          </cell>
          <cell r="G873" t="str">
            <v>（科研・分）植物新種誕生の原理 -生殖過程</v>
          </cell>
          <cell r="H873" t="str">
            <v>科研費（補助金）</v>
          </cell>
          <cell r="I873">
            <v>20180401</v>
          </cell>
          <cell r="J873">
            <v>20190331</v>
          </cell>
          <cell r="K873" t="str">
            <v>2018年度</v>
          </cell>
          <cell r="L873" t="str">
            <v>（支出）科学研究費補助金</v>
          </cell>
          <cell r="M873" t="str">
            <v>直接経費</v>
          </cell>
          <cell r="N873" t="str">
            <v>科研費</v>
          </cell>
          <cell r="O873" t="str">
            <v>繰越有</v>
          </cell>
          <cell r="P873" t="str">
            <v>研）学術院</v>
          </cell>
          <cell r="Q873" t="str">
            <v>辻　寛之</v>
          </cell>
          <cell r="R873" t="str">
            <v>舞岡キャンパス</v>
          </cell>
          <cell r="S873" t="str">
            <v>准教授</v>
          </cell>
          <cell r="X873" t="str">
            <v>開始</v>
          </cell>
          <cell r="Y873" t="str">
            <v>虎谷　裕子</v>
          </cell>
          <cell r="Z873" t="str">
            <v>研究推進部（八景）（29-）</v>
          </cell>
          <cell r="AA873" t="str">
            <v>新学術領域研究（研究領域提案型） 分担金（名古屋大学）</v>
          </cell>
          <cell r="AB873" t="str">
            <v>16H06464</v>
          </cell>
          <cell r="AC873" t="str">
            <v>許可しない</v>
          </cell>
          <cell r="AD873" t="str">
            <v>許可しない</v>
          </cell>
          <cell r="AE873" t="str">
            <v>許可しない</v>
          </cell>
          <cell r="AF873" t="str">
            <v>収入</v>
          </cell>
          <cell r="AG873">
            <v>700000000643</v>
          </cell>
          <cell r="AH873" t="str">
            <v>国立大学法人　名古屋大学</v>
          </cell>
          <cell r="AI873">
            <v>0</v>
          </cell>
          <cell r="AJ873">
            <v>12500000</v>
          </cell>
          <cell r="AK873">
            <v>12500000</v>
          </cell>
          <cell r="AL873">
            <v>12500000</v>
          </cell>
          <cell r="AM873">
            <v>0</v>
          </cell>
          <cell r="AN873">
            <v>0</v>
          </cell>
          <cell r="AO873">
            <v>0</v>
          </cell>
          <cell r="AP873">
            <v>0</v>
          </cell>
          <cell r="AQ873">
            <v>0</v>
          </cell>
          <cell r="AR873">
            <v>0</v>
          </cell>
        </row>
        <row r="874">
          <cell r="A874" t="str">
            <v>1816H06466対象外</v>
          </cell>
          <cell r="B874" t="str">
            <v>対象外</v>
          </cell>
          <cell r="C874" t="str">
            <v>2018年度</v>
          </cell>
          <cell r="D874" t="str">
            <v>（収入）科学研究費補助金</v>
          </cell>
          <cell r="E874" t="str">
            <v>1816H06466</v>
          </cell>
          <cell r="F874" t="str">
            <v>（科研）花成ホルモン・フロリゲンを起点とする花形成の「鍵と鍵穴」相互作用の解明</v>
          </cell>
          <cell r="G874" t="str">
            <v>（科研）花成ホルモン・フロリゲンを起点と</v>
          </cell>
          <cell r="H874" t="str">
            <v>科研費（補助金）</v>
          </cell>
          <cell r="I874">
            <v>20180401</v>
          </cell>
          <cell r="J874">
            <v>20190331</v>
          </cell>
          <cell r="K874" t="str">
            <v>2018年度</v>
          </cell>
          <cell r="L874" t="str">
            <v>（支出）科学研究費補助金</v>
          </cell>
          <cell r="M874" t="str">
            <v>直接経費</v>
          </cell>
          <cell r="N874" t="str">
            <v>科研費</v>
          </cell>
          <cell r="O874" t="str">
            <v>繰越有</v>
          </cell>
          <cell r="P874" t="str">
            <v>研）学術院</v>
          </cell>
          <cell r="Q874" t="str">
            <v>辻　寛之</v>
          </cell>
          <cell r="R874" t="str">
            <v>舞岡キャンパス</v>
          </cell>
          <cell r="S874" t="str">
            <v>准教授</v>
          </cell>
          <cell r="X874" t="str">
            <v>開始</v>
          </cell>
          <cell r="Y874" t="str">
            <v>虎谷　裕子</v>
          </cell>
          <cell r="Z874" t="str">
            <v>研究推進部（八景）（29-）</v>
          </cell>
          <cell r="AA874" t="str">
            <v>新学術領域研究（研究領域提案型）</v>
          </cell>
          <cell r="AB874" t="str">
            <v>16H06466</v>
          </cell>
          <cell r="AC874" t="str">
            <v>許可しない</v>
          </cell>
          <cell r="AD874" t="str">
            <v>許可しない</v>
          </cell>
          <cell r="AE874" t="str">
            <v>許可しない</v>
          </cell>
          <cell r="AF874" t="str">
            <v>収入</v>
          </cell>
          <cell r="AG874">
            <v>700000000144</v>
          </cell>
          <cell r="AH874" t="str">
            <v>（独）日本学術振興会</v>
          </cell>
          <cell r="AI874">
            <v>0</v>
          </cell>
          <cell r="AJ874">
            <v>14700000</v>
          </cell>
          <cell r="AK874">
            <v>14700000</v>
          </cell>
          <cell r="AL874">
            <v>14700000</v>
          </cell>
          <cell r="AM874">
            <v>0</v>
          </cell>
          <cell r="AN874">
            <v>0</v>
          </cell>
          <cell r="AO874">
            <v>0</v>
          </cell>
          <cell r="AP874">
            <v>0</v>
          </cell>
          <cell r="AQ874">
            <v>0</v>
          </cell>
          <cell r="AR874">
            <v>0</v>
          </cell>
        </row>
        <row r="875">
          <cell r="A875" t="str">
            <v>1816H06469対象外</v>
          </cell>
          <cell r="B875" t="str">
            <v>対象外</v>
          </cell>
          <cell r="C875" t="str">
            <v>2018年度</v>
          </cell>
          <cell r="D875" t="str">
            <v>（収入）科学研究費補助金</v>
          </cell>
          <cell r="E875" t="str">
            <v>1816H06469</v>
          </cell>
          <cell r="F875" t="str">
            <v>（科研・分）ハイブリッド新種ゲノムが有するオミクス適応能の包括的な解析</v>
          </cell>
          <cell r="G875" t="str">
            <v>（科研・分）ハイブリッド新種ゲノムが有す</v>
          </cell>
          <cell r="H875" t="str">
            <v>科研費（補助金）</v>
          </cell>
          <cell r="I875">
            <v>20180401</v>
          </cell>
          <cell r="J875">
            <v>20190331</v>
          </cell>
          <cell r="K875" t="str">
            <v>2018年度</v>
          </cell>
          <cell r="L875" t="str">
            <v>（支出）科学研究費補助金</v>
          </cell>
          <cell r="M875" t="str">
            <v>直接経費</v>
          </cell>
          <cell r="N875" t="str">
            <v>科研費</v>
          </cell>
          <cell r="O875" t="str">
            <v>繰越有</v>
          </cell>
          <cell r="P875" t="str">
            <v>客）客員教員等</v>
          </cell>
          <cell r="Q875" t="str">
            <v>清水　健太郎</v>
          </cell>
          <cell r="R875" t="str">
            <v>舞岡キャンパス</v>
          </cell>
          <cell r="S875" t="str">
            <v>客員教授</v>
          </cell>
          <cell r="X875" t="str">
            <v>開始</v>
          </cell>
          <cell r="Y875" t="str">
            <v>虎谷　裕子</v>
          </cell>
          <cell r="Z875" t="str">
            <v>研究推進部（八景）（29-）</v>
          </cell>
          <cell r="AA875" t="str">
            <v>新学術領域研究（研究領域提案型） 分担金（国立研究開発法人産業技術総合研究所）</v>
          </cell>
          <cell r="AB875" t="str">
            <v>16H06469</v>
          </cell>
          <cell r="AC875" t="str">
            <v>許可しない</v>
          </cell>
          <cell r="AD875" t="str">
            <v>許可しない</v>
          </cell>
          <cell r="AE875" t="str">
            <v>許可しない</v>
          </cell>
          <cell r="AF875" t="str">
            <v>収入</v>
          </cell>
          <cell r="AG875">
            <v>700000000983</v>
          </cell>
          <cell r="AH875" t="str">
            <v>（研）産業技術総合研究所</v>
          </cell>
          <cell r="AI875">
            <v>0</v>
          </cell>
          <cell r="AJ875">
            <v>7350000</v>
          </cell>
          <cell r="AK875">
            <v>7350000</v>
          </cell>
          <cell r="AL875">
            <v>7350000</v>
          </cell>
          <cell r="AM875">
            <v>0</v>
          </cell>
          <cell r="AN875">
            <v>0</v>
          </cell>
          <cell r="AO875">
            <v>0</v>
          </cell>
          <cell r="AP875">
            <v>0</v>
          </cell>
          <cell r="AQ875">
            <v>0</v>
          </cell>
          <cell r="AR875">
            <v>0</v>
          </cell>
        </row>
        <row r="876">
          <cell r="A876" t="str">
            <v>1816H06471対象外</v>
          </cell>
          <cell r="B876" t="str">
            <v>対象外</v>
          </cell>
          <cell r="C876" t="str">
            <v>2018年度</v>
          </cell>
          <cell r="D876" t="str">
            <v>（収入）科学研究費補助金</v>
          </cell>
          <cell r="E876" t="str">
            <v>1816H06471</v>
          </cell>
          <cell r="F876" t="str">
            <v>（科研）胚乳における種の障壁：エピゲノム制御の鍵分子機構</v>
          </cell>
          <cell r="G876" t="str">
            <v>（科研）胚乳における種の障壁：エピゲノム</v>
          </cell>
          <cell r="H876" t="str">
            <v>科研費（補助金）</v>
          </cell>
          <cell r="I876">
            <v>20180401</v>
          </cell>
          <cell r="J876">
            <v>20190331</v>
          </cell>
          <cell r="K876" t="str">
            <v>2018年度</v>
          </cell>
          <cell r="L876" t="str">
            <v>（支出）科学研究費補助金</v>
          </cell>
          <cell r="M876" t="str">
            <v>直接経費</v>
          </cell>
          <cell r="N876" t="str">
            <v>科研費</v>
          </cell>
          <cell r="O876" t="str">
            <v>繰越有</v>
          </cell>
          <cell r="P876" t="str">
            <v>研）学術院</v>
          </cell>
          <cell r="Q876" t="str">
            <v>木下　哲</v>
          </cell>
          <cell r="R876" t="str">
            <v>舞岡キャンパス</v>
          </cell>
          <cell r="S876" t="str">
            <v>教授</v>
          </cell>
          <cell r="X876" t="str">
            <v>開始</v>
          </cell>
          <cell r="Y876" t="str">
            <v>虎谷　裕子</v>
          </cell>
          <cell r="Z876" t="str">
            <v>研究推進部（八景）（29-）</v>
          </cell>
          <cell r="AA876" t="str">
            <v>新学術領域研究（研究領域提案型）</v>
          </cell>
          <cell r="AB876" t="str">
            <v>16H06471</v>
          </cell>
          <cell r="AC876" t="str">
            <v>許可しない</v>
          </cell>
          <cell r="AD876" t="str">
            <v>許可しない</v>
          </cell>
          <cell r="AE876" t="str">
            <v>許可しない</v>
          </cell>
          <cell r="AF876" t="str">
            <v>収入</v>
          </cell>
          <cell r="AG876">
            <v>700000000144</v>
          </cell>
          <cell r="AH876" t="str">
            <v>（独）日本学術振興会</v>
          </cell>
          <cell r="AI876">
            <v>0</v>
          </cell>
          <cell r="AJ876">
            <v>17200000</v>
          </cell>
          <cell r="AK876">
            <v>17200000</v>
          </cell>
          <cell r="AL876">
            <v>17200000</v>
          </cell>
          <cell r="AM876">
            <v>0</v>
          </cell>
          <cell r="AN876">
            <v>0</v>
          </cell>
          <cell r="AO876">
            <v>0</v>
          </cell>
          <cell r="AP876">
            <v>0</v>
          </cell>
          <cell r="AQ876">
            <v>0</v>
          </cell>
          <cell r="AR876">
            <v>0</v>
          </cell>
        </row>
        <row r="877">
          <cell r="A877" t="str">
            <v>1816H09999対象外</v>
          </cell>
          <cell r="B877" t="str">
            <v>対象外</v>
          </cell>
          <cell r="C877" t="str">
            <v>2018年度</v>
          </cell>
          <cell r="D877" t="str">
            <v>（収入）科学研究費補助金</v>
          </cell>
          <cell r="E877" t="str">
            <v>1816H09999</v>
          </cell>
          <cell r="F877" t="str">
            <v>（科研・分）植物新種誕生の原理 -生殖過程の鍵と鍵穴の分子実態解明を通じて-</v>
          </cell>
          <cell r="G877" t="str">
            <v>（科研・分）植物新種誕生の原理 -生殖過程</v>
          </cell>
          <cell r="H877" t="str">
            <v>科研費（補助金）</v>
          </cell>
          <cell r="I877">
            <v>20180401</v>
          </cell>
          <cell r="J877">
            <v>20190331</v>
          </cell>
          <cell r="K877" t="str">
            <v>2018年度</v>
          </cell>
          <cell r="L877" t="str">
            <v>（支出）科学研究費補助金</v>
          </cell>
          <cell r="M877" t="str">
            <v>直接経費</v>
          </cell>
          <cell r="N877" t="str">
            <v>科研費</v>
          </cell>
          <cell r="O877" t="str">
            <v>繰越有</v>
          </cell>
          <cell r="P877" t="str">
            <v>研）学術院</v>
          </cell>
          <cell r="Q877" t="str">
            <v>木下　哲</v>
          </cell>
          <cell r="R877" t="str">
            <v>舞岡キャンパス</v>
          </cell>
          <cell r="S877" t="str">
            <v>教授</v>
          </cell>
          <cell r="X877" t="str">
            <v>開始</v>
          </cell>
          <cell r="Y877" t="str">
            <v>虎谷　裕子</v>
          </cell>
          <cell r="Z877" t="str">
            <v>研究推進部（八景）（29-）</v>
          </cell>
          <cell r="AA877" t="str">
            <v>新学術領域研究（研究領域提案型） 分担金（名古屋大学）</v>
          </cell>
          <cell r="AB877" t="str">
            <v>16H06464</v>
          </cell>
          <cell r="AC877" t="str">
            <v>許可しない</v>
          </cell>
          <cell r="AD877" t="str">
            <v>許可しない</v>
          </cell>
          <cell r="AE877" t="str">
            <v>許可しない</v>
          </cell>
          <cell r="AF877" t="str">
            <v>収入</v>
          </cell>
          <cell r="AG877">
            <v>700000000643</v>
          </cell>
          <cell r="AH877" t="str">
            <v>国立大学法人　名古屋大学</v>
          </cell>
          <cell r="AI877">
            <v>0</v>
          </cell>
          <cell r="AJ877">
            <v>200000</v>
          </cell>
          <cell r="AK877">
            <v>200000</v>
          </cell>
          <cell r="AL877">
            <v>200000</v>
          </cell>
          <cell r="AM877">
            <v>0</v>
          </cell>
          <cell r="AN877">
            <v>0</v>
          </cell>
          <cell r="AO877">
            <v>0</v>
          </cell>
          <cell r="AP877">
            <v>0</v>
          </cell>
          <cell r="AQ877">
            <v>0</v>
          </cell>
          <cell r="AR877">
            <v>0</v>
          </cell>
        </row>
        <row r="878">
          <cell r="A878" t="str">
            <v>1816J02580対象外</v>
          </cell>
          <cell r="B878" t="str">
            <v>対象外</v>
          </cell>
          <cell r="C878" t="str">
            <v>2018年度</v>
          </cell>
          <cell r="D878" t="str">
            <v>（収入）科学研究費補助金</v>
          </cell>
          <cell r="E878" t="str">
            <v>1816J02580</v>
          </cell>
          <cell r="F878" t="str">
            <v>（科研）イネの胚乳発生にみられる生殖的隔離機構の解明</v>
          </cell>
          <cell r="G878" t="str">
            <v>（科研）イネの胚乳発生にみられる生殖的隔</v>
          </cell>
          <cell r="H878" t="str">
            <v>科研費（補助金）</v>
          </cell>
          <cell r="I878">
            <v>20180401</v>
          </cell>
          <cell r="J878">
            <v>20190331</v>
          </cell>
          <cell r="K878" t="str">
            <v>2018年度</v>
          </cell>
          <cell r="L878" t="str">
            <v>（支出）科学研究費補助金</v>
          </cell>
          <cell r="M878" t="str">
            <v>直接経費</v>
          </cell>
          <cell r="N878" t="str">
            <v>科研費</v>
          </cell>
          <cell r="O878" t="str">
            <v>繰越有</v>
          </cell>
          <cell r="P878" t="str">
            <v>客）客員教員等</v>
          </cell>
          <cell r="Q878" t="str">
            <v>殿﨑　薫</v>
          </cell>
          <cell r="R878" t="str">
            <v>舞岡キャンパス</v>
          </cell>
          <cell r="S878" t="str">
            <v>特別研究員(PD)</v>
          </cell>
          <cell r="X878" t="str">
            <v>開始</v>
          </cell>
          <cell r="Y878" t="str">
            <v>虎谷　裕子</v>
          </cell>
          <cell r="Z878" t="str">
            <v>研究推進部（八景）（29-）</v>
          </cell>
          <cell r="AA878" t="str">
            <v>特別研究員奨励費</v>
          </cell>
          <cell r="AB878" t="str">
            <v>16J02580</v>
          </cell>
          <cell r="AC878" t="str">
            <v>許可しない</v>
          </cell>
          <cell r="AD878" t="str">
            <v>許可しない</v>
          </cell>
          <cell r="AE878" t="str">
            <v>許可しない</v>
          </cell>
          <cell r="AF878" t="str">
            <v>収入</v>
          </cell>
          <cell r="AG878">
            <v>700000000144</v>
          </cell>
          <cell r="AH878" t="str">
            <v>（独）日本学術振興会</v>
          </cell>
          <cell r="AI878">
            <v>0</v>
          </cell>
          <cell r="AJ878">
            <v>1100000</v>
          </cell>
          <cell r="AK878">
            <v>1100000</v>
          </cell>
          <cell r="AL878">
            <v>1100000</v>
          </cell>
          <cell r="AM878">
            <v>0</v>
          </cell>
          <cell r="AN878">
            <v>0</v>
          </cell>
          <cell r="AO878">
            <v>0</v>
          </cell>
          <cell r="AP878">
            <v>0</v>
          </cell>
          <cell r="AQ878">
            <v>0</v>
          </cell>
          <cell r="AR878">
            <v>0</v>
          </cell>
        </row>
        <row r="879">
          <cell r="A879" t="str">
            <v>1816J05631対象外</v>
          </cell>
          <cell r="B879" t="str">
            <v>対象外</v>
          </cell>
          <cell r="C879" t="str">
            <v>2018年度</v>
          </cell>
          <cell r="D879" t="str">
            <v>（収入）科学研究費補助金</v>
          </cell>
          <cell r="E879" t="str">
            <v>1816J05631</v>
          </cell>
          <cell r="F879" t="str">
            <v>（科研）エスニック空間をめぐる戦略的都市経営と社会・文化的機能の変化</v>
          </cell>
          <cell r="G879" t="str">
            <v>（科研）エスニック空間をめぐる戦略的都市</v>
          </cell>
          <cell r="H879" t="str">
            <v>科研費（補助金）</v>
          </cell>
          <cell r="I879">
            <v>20180401</v>
          </cell>
          <cell r="J879">
            <v>20190331</v>
          </cell>
          <cell r="K879" t="str">
            <v>2018年度</v>
          </cell>
          <cell r="L879" t="str">
            <v>（支出）科学研究費補助金</v>
          </cell>
          <cell r="M879" t="str">
            <v>直接経費</v>
          </cell>
          <cell r="N879" t="str">
            <v>科研費</v>
          </cell>
          <cell r="O879" t="str">
            <v>繰越有</v>
          </cell>
          <cell r="P879" t="str">
            <v>客）客員教員等</v>
          </cell>
          <cell r="Q879" t="str">
            <v>清水　沙耶香</v>
          </cell>
          <cell r="R879" t="str">
            <v>八景キャンパス</v>
          </cell>
          <cell r="S879" t="str">
            <v>特別研究員(PD)</v>
          </cell>
          <cell r="X879" t="str">
            <v>開始</v>
          </cell>
          <cell r="Y879" t="str">
            <v>虎谷　裕子</v>
          </cell>
          <cell r="Z879" t="str">
            <v>研究推進部（八景）（29-）</v>
          </cell>
          <cell r="AA879" t="str">
            <v>特別研究員奨励費</v>
          </cell>
          <cell r="AB879" t="str">
            <v>16J05631</v>
          </cell>
          <cell r="AC879" t="str">
            <v>許可しない</v>
          </cell>
          <cell r="AD879" t="str">
            <v>許可しない</v>
          </cell>
          <cell r="AE879" t="str">
            <v>許可しない</v>
          </cell>
          <cell r="AF879" t="str">
            <v>収入</v>
          </cell>
          <cell r="AG879">
            <v>700000000144</v>
          </cell>
          <cell r="AH879" t="str">
            <v>（独）日本学術振興会</v>
          </cell>
          <cell r="AI879">
            <v>0</v>
          </cell>
          <cell r="AJ879">
            <v>484951</v>
          </cell>
          <cell r="AK879">
            <v>484951</v>
          </cell>
          <cell r="AL879">
            <v>484951</v>
          </cell>
          <cell r="AM879">
            <v>0</v>
          </cell>
          <cell r="AN879">
            <v>0</v>
          </cell>
          <cell r="AO879">
            <v>0</v>
          </cell>
          <cell r="AP879">
            <v>0</v>
          </cell>
          <cell r="AQ879">
            <v>0</v>
          </cell>
          <cell r="AR879">
            <v>0</v>
          </cell>
        </row>
        <row r="880">
          <cell r="A880" t="str">
            <v>1816J06425対象外</v>
          </cell>
          <cell r="B880" t="str">
            <v>対象外</v>
          </cell>
          <cell r="C880" t="str">
            <v>2018年度</v>
          </cell>
          <cell r="D880" t="str">
            <v>（収入）科学研究費補助金</v>
          </cell>
          <cell r="E880" t="str">
            <v>1816J06425</v>
          </cell>
          <cell r="F880" t="str">
            <v>（科研）ＣＲＩＳＰＲ／Ｃａｓ９を用いた高効率な植物ゲノム編集技術の開発</v>
          </cell>
          <cell r="G880" t="str">
            <v>（科研）ＣＲＩＳＰＲ／Ｃａｓ９を用いた高</v>
          </cell>
          <cell r="H880" t="str">
            <v>科研費（補助金）</v>
          </cell>
          <cell r="I880">
            <v>20180401</v>
          </cell>
          <cell r="J880">
            <v>20190331</v>
          </cell>
          <cell r="K880" t="str">
            <v>2018年度</v>
          </cell>
          <cell r="L880" t="str">
            <v>（支出）科学研究費補助金</v>
          </cell>
          <cell r="M880" t="str">
            <v>直接経費</v>
          </cell>
          <cell r="N880" t="str">
            <v>科研費</v>
          </cell>
          <cell r="O880" t="str">
            <v>繰越有</v>
          </cell>
          <cell r="P880" t="str">
            <v>客）客員教員等</v>
          </cell>
          <cell r="Q880" t="str">
            <v>三上　雅史</v>
          </cell>
          <cell r="R880" t="str">
            <v>舞岡キャンパス</v>
          </cell>
          <cell r="S880" t="str">
            <v>特別研究員(DC1)</v>
          </cell>
          <cell r="X880" t="str">
            <v>開始</v>
          </cell>
          <cell r="Y880" t="str">
            <v>虎谷　裕子</v>
          </cell>
          <cell r="Z880" t="str">
            <v>研究推進部（八景）（29-）</v>
          </cell>
          <cell r="AA880" t="str">
            <v>特別研究員奨励費</v>
          </cell>
          <cell r="AB880" t="str">
            <v>16J06425</v>
          </cell>
          <cell r="AC880" t="str">
            <v>許可しない</v>
          </cell>
          <cell r="AD880" t="str">
            <v>許可しない</v>
          </cell>
          <cell r="AE880" t="str">
            <v>許可しない</v>
          </cell>
          <cell r="AF880" t="str">
            <v>収入</v>
          </cell>
          <cell r="AG880">
            <v>700000000144</v>
          </cell>
          <cell r="AH880" t="str">
            <v>（独）日本学術振興会</v>
          </cell>
          <cell r="AI880">
            <v>0</v>
          </cell>
          <cell r="AJ880">
            <v>900000</v>
          </cell>
          <cell r="AK880">
            <v>900000</v>
          </cell>
          <cell r="AL880">
            <v>900000</v>
          </cell>
          <cell r="AM880">
            <v>0</v>
          </cell>
          <cell r="AN880">
            <v>0</v>
          </cell>
          <cell r="AO880">
            <v>0</v>
          </cell>
          <cell r="AP880">
            <v>0</v>
          </cell>
          <cell r="AQ880">
            <v>0</v>
          </cell>
          <cell r="AR880">
            <v>0</v>
          </cell>
        </row>
        <row r="881">
          <cell r="A881" t="str">
            <v>1817F17744対象外</v>
          </cell>
          <cell r="B881" t="str">
            <v>対象外</v>
          </cell>
          <cell r="C881" t="str">
            <v>2018年度</v>
          </cell>
          <cell r="D881" t="str">
            <v>（収入）科学研究費補助金</v>
          </cell>
          <cell r="E881" t="str">
            <v>1817F17744</v>
          </cell>
          <cell r="F881" t="str">
            <v>（科研）現代日本の都市部における若者ことばの多様性とジェンダー・アイデンティティの探究</v>
          </cell>
          <cell r="G881" t="str">
            <v>（科研）現代日本の都市部における若者こと</v>
          </cell>
          <cell r="H881" t="str">
            <v>科研費（補助金）</v>
          </cell>
          <cell r="I881">
            <v>20180401</v>
          </cell>
          <cell r="J881">
            <v>20190331</v>
          </cell>
          <cell r="K881" t="str">
            <v>2018年度</v>
          </cell>
          <cell r="L881" t="str">
            <v>（支出）科学研究費補助金</v>
          </cell>
          <cell r="M881" t="str">
            <v>直接経費</v>
          </cell>
          <cell r="N881" t="str">
            <v>科研費</v>
          </cell>
          <cell r="O881" t="str">
            <v>繰越有</v>
          </cell>
          <cell r="P881" t="str">
            <v>研）学術院</v>
          </cell>
          <cell r="Q881" t="str">
            <v>土屋　慶子</v>
          </cell>
          <cell r="R881" t="str">
            <v>八景キャンパス</v>
          </cell>
          <cell r="S881" t="str">
            <v>准教授</v>
          </cell>
          <cell r="X881" t="str">
            <v>開始</v>
          </cell>
          <cell r="Y881" t="str">
            <v>虎谷　裕子</v>
          </cell>
          <cell r="Z881" t="str">
            <v>研究推進部（八景）（29-）</v>
          </cell>
          <cell r="AA881" t="str">
            <v>特別研究員奨励費</v>
          </cell>
          <cell r="AB881" t="str">
            <v>17F17744</v>
          </cell>
          <cell r="AC881" t="str">
            <v>許可しない</v>
          </cell>
          <cell r="AD881" t="str">
            <v>許可しない</v>
          </cell>
          <cell r="AE881" t="str">
            <v>許可しない</v>
          </cell>
          <cell r="AF881" t="str">
            <v>収入</v>
          </cell>
          <cell r="AG881">
            <v>700000000144</v>
          </cell>
          <cell r="AH881" t="str">
            <v>（独）日本学術振興会</v>
          </cell>
          <cell r="AI881">
            <v>0</v>
          </cell>
          <cell r="AJ881">
            <v>700000</v>
          </cell>
          <cell r="AK881">
            <v>700000</v>
          </cell>
          <cell r="AL881">
            <v>700000</v>
          </cell>
          <cell r="AM881">
            <v>0</v>
          </cell>
          <cell r="AN881">
            <v>0</v>
          </cell>
          <cell r="AO881">
            <v>0</v>
          </cell>
          <cell r="AP881">
            <v>0</v>
          </cell>
          <cell r="AQ881">
            <v>0</v>
          </cell>
          <cell r="AR881">
            <v>0</v>
          </cell>
        </row>
        <row r="882">
          <cell r="A882" t="str">
            <v>1817H01539対象外</v>
          </cell>
          <cell r="B882" t="str">
            <v>対象外</v>
          </cell>
          <cell r="C882" t="str">
            <v>2018年度</v>
          </cell>
          <cell r="D882" t="str">
            <v>（収入）科学研究費補助金</v>
          </cell>
          <cell r="E882" t="str">
            <v>1817H01539</v>
          </cell>
          <cell r="F882" t="str">
            <v>（科研）ロングリードシーケンサーによる疾患ゲノム解析法の確立</v>
          </cell>
          <cell r="G882" t="str">
            <v>（科研）ロングリードシーケンサーによる疾</v>
          </cell>
          <cell r="H882" t="str">
            <v>科研費（補助金）</v>
          </cell>
          <cell r="I882">
            <v>20180401</v>
          </cell>
          <cell r="J882">
            <v>20190331</v>
          </cell>
          <cell r="K882" t="str">
            <v>2018年度</v>
          </cell>
          <cell r="L882" t="str">
            <v>（支出）科学研究費補助金</v>
          </cell>
          <cell r="M882" t="str">
            <v>直接経費</v>
          </cell>
          <cell r="N882" t="str">
            <v>科研費</v>
          </cell>
          <cell r="O882" t="str">
            <v>繰越有</v>
          </cell>
          <cell r="P882" t="str">
            <v>研）学術院（福浦）</v>
          </cell>
          <cell r="Q882" t="str">
            <v>松本　直通</v>
          </cell>
          <cell r="R882" t="str">
            <v>医学研究科</v>
          </cell>
          <cell r="S882" t="str">
            <v>教授</v>
          </cell>
          <cell r="X882" t="str">
            <v>開始</v>
          </cell>
          <cell r="Y882" t="str">
            <v>虎谷　裕子</v>
          </cell>
          <cell r="Z882" t="str">
            <v>研究推進部（八景）（29-）</v>
          </cell>
          <cell r="AA882" t="str">
            <v>基盤研究(A)</v>
          </cell>
          <cell r="AB882" t="str">
            <v>17H01539</v>
          </cell>
          <cell r="AC882" t="str">
            <v>許可しない</v>
          </cell>
          <cell r="AD882" t="str">
            <v>許可しない</v>
          </cell>
          <cell r="AE882" t="str">
            <v>許可しない</v>
          </cell>
          <cell r="AF882" t="str">
            <v>収入</v>
          </cell>
          <cell r="AG882">
            <v>700000000144</v>
          </cell>
          <cell r="AH882" t="str">
            <v>（独）日本学術振興会</v>
          </cell>
          <cell r="AI882">
            <v>0</v>
          </cell>
          <cell r="AJ882">
            <v>9300000</v>
          </cell>
          <cell r="AK882">
            <v>9300000</v>
          </cell>
          <cell r="AL882">
            <v>9300000</v>
          </cell>
          <cell r="AM882">
            <v>0</v>
          </cell>
          <cell r="AN882">
            <v>0</v>
          </cell>
          <cell r="AO882">
            <v>0</v>
          </cell>
          <cell r="AP882">
            <v>0</v>
          </cell>
          <cell r="AQ882">
            <v>0</v>
          </cell>
          <cell r="AR882">
            <v>0</v>
          </cell>
        </row>
        <row r="883">
          <cell r="A883" t="str">
            <v>1817H01613対象外</v>
          </cell>
          <cell r="B883" t="str">
            <v>対象外</v>
          </cell>
          <cell r="C883" t="str">
            <v>2018年度</v>
          </cell>
          <cell r="D883" t="str">
            <v>（収入）科学研究費補助金</v>
          </cell>
          <cell r="E883" t="str">
            <v>1817H01613</v>
          </cell>
          <cell r="F883" t="str">
            <v>（科研・分）テーラーメイドな出産・育児を促進するオキシトシン活性化プログラムの開発と普及</v>
          </cell>
          <cell r="G883" t="str">
            <v>（科研・分）テーラーメイドな出産・育児を</v>
          </cell>
          <cell r="H883" t="str">
            <v>科研費（補助金）</v>
          </cell>
          <cell r="I883">
            <v>20180401</v>
          </cell>
          <cell r="J883">
            <v>20190331</v>
          </cell>
          <cell r="K883" t="str">
            <v>2018年度</v>
          </cell>
          <cell r="L883" t="str">
            <v>（支出）科学研究費補助金</v>
          </cell>
          <cell r="M883" t="str">
            <v>直接経費</v>
          </cell>
          <cell r="N883" t="str">
            <v>科研費</v>
          </cell>
          <cell r="O883" t="str">
            <v>繰越有</v>
          </cell>
          <cell r="P883" t="str">
            <v>研）学術院（福浦）</v>
          </cell>
          <cell r="Q883" t="str">
            <v>中村　幸代</v>
          </cell>
          <cell r="R883" t="str">
            <v>看護学科</v>
          </cell>
          <cell r="S883" t="str">
            <v>教授</v>
          </cell>
          <cell r="X883" t="str">
            <v>開始</v>
          </cell>
          <cell r="Y883" t="str">
            <v>虎谷　裕子</v>
          </cell>
          <cell r="Z883" t="str">
            <v>研究推進部（八景）（29-）</v>
          </cell>
          <cell r="AA883" t="str">
            <v>基盤研究(A) 分担金（聖路加国際大学）</v>
          </cell>
          <cell r="AB883" t="str">
            <v>17H01613</v>
          </cell>
          <cell r="AC883" t="str">
            <v>許可しない</v>
          </cell>
          <cell r="AD883" t="str">
            <v>許可しない</v>
          </cell>
          <cell r="AE883" t="str">
            <v>許可しない</v>
          </cell>
          <cell r="AF883" t="str">
            <v>収入</v>
          </cell>
          <cell r="AG883">
            <v>730000000096</v>
          </cell>
          <cell r="AH883" t="str">
            <v>聖路加国際大学</v>
          </cell>
          <cell r="AI883">
            <v>0</v>
          </cell>
          <cell r="AJ883">
            <v>100000</v>
          </cell>
          <cell r="AK883">
            <v>100000</v>
          </cell>
          <cell r="AL883">
            <v>100000</v>
          </cell>
          <cell r="AM883">
            <v>0</v>
          </cell>
          <cell r="AN883">
            <v>0</v>
          </cell>
          <cell r="AO883">
            <v>0</v>
          </cell>
          <cell r="AP883">
            <v>0</v>
          </cell>
          <cell r="AQ883">
            <v>0</v>
          </cell>
          <cell r="AR883">
            <v>0</v>
          </cell>
        </row>
        <row r="884">
          <cell r="A884" t="str">
            <v>1817H01614対象外</v>
          </cell>
          <cell r="B884" t="str">
            <v>対象外</v>
          </cell>
          <cell r="C884" t="str">
            <v>2018年度</v>
          </cell>
          <cell r="D884" t="str">
            <v>（収入）科学研究費補助金</v>
          </cell>
          <cell r="E884" t="str">
            <v>1817H01614</v>
          </cell>
          <cell r="F884" t="str">
            <v>（科研）独居高齢者の社会的孤立予防に向けた民産官学共創GPモデルの構築と社会実装研究</v>
          </cell>
          <cell r="G884" t="str">
            <v>（科研）独居高齢者の社会的孤立予防に向け</v>
          </cell>
          <cell r="H884" t="str">
            <v>科研費（補助金）</v>
          </cell>
          <cell r="I884">
            <v>20180401</v>
          </cell>
          <cell r="J884">
            <v>20190331</v>
          </cell>
          <cell r="K884" t="str">
            <v>2018年度</v>
          </cell>
          <cell r="L884" t="str">
            <v>（支出）科学研究費補助金</v>
          </cell>
          <cell r="M884" t="str">
            <v>直接経費</v>
          </cell>
          <cell r="N884" t="str">
            <v>科研費</v>
          </cell>
          <cell r="O884" t="str">
            <v>繰越有</v>
          </cell>
          <cell r="P884" t="str">
            <v>研）学術院（福浦）</v>
          </cell>
          <cell r="Q884" t="str">
            <v>田高　悦子</v>
          </cell>
          <cell r="R884" t="str">
            <v>看護学科</v>
          </cell>
          <cell r="S884" t="str">
            <v>教授</v>
          </cell>
          <cell r="X884" t="str">
            <v>開始</v>
          </cell>
          <cell r="Y884" t="str">
            <v>虎谷　裕子</v>
          </cell>
          <cell r="Z884" t="str">
            <v>研究推進部（八景）（29-）</v>
          </cell>
          <cell r="AA884" t="str">
            <v>基盤研究(A)</v>
          </cell>
          <cell r="AB884" t="str">
            <v>17H01614</v>
          </cell>
          <cell r="AC884" t="str">
            <v>許可しない</v>
          </cell>
          <cell r="AD884" t="str">
            <v>許可しない</v>
          </cell>
          <cell r="AE884" t="str">
            <v>許可しない</v>
          </cell>
          <cell r="AF884" t="str">
            <v>収入</v>
          </cell>
          <cell r="AG884">
            <v>700000000144</v>
          </cell>
          <cell r="AH884" t="str">
            <v>（独）日本学術振興会</v>
          </cell>
          <cell r="AI884">
            <v>0</v>
          </cell>
          <cell r="AJ884">
            <v>5500000</v>
          </cell>
          <cell r="AK884">
            <v>5500000</v>
          </cell>
          <cell r="AL884">
            <v>5500000</v>
          </cell>
          <cell r="AM884">
            <v>0</v>
          </cell>
          <cell r="AN884">
            <v>0</v>
          </cell>
          <cell r="AO884">
            <v>0</v>
          </cell>
          <cell r="AP884">
            <v>0</v>
          </cell>
          <cell r="AQ884">
            <v>0</v>
          </cell>
          <cell r="AR884">
            <v>0</v>
          </cell>
        </row>
        <row r="885">
          <cell r="A885" t="str">
            <v>1817H02656対象外</v>
          </cell>
          <cell r="B885" t="str">
            <v>対象外</v>
          </cell>
          <cell r="C885" t="str">
            <v>2018年度</v>
          </cell>
          <cell r="D885" t="str">
            <v>（収入）科学研究費補助金</v>
          </cell>
          <cell r="E885" t="str">
            <v>1817H02656</v>
          </cell>
          <cell r="F885" t="str">
            <v>（科研・分）毛髪および爪の試料を利用した慢性ストレス指標の確立：妥当性の検証</v>
          </cell>
          <cell r="G885" t="str">
            <v>（科研・分）毛髪および爪の試料を利用した</v>
          </cell>
          <cell r="H885" t="str">
            <v>科研費（補助金）</v>
          </cell>
          <cell r="I885">
            <v>20180401</v>
          </cell>
          <cell r="J885">
            <v>20190331</v>
          </cell>
          <cell r="K885" t="str">
            <v>2018年度</v>
          </cell>
          <cell r="L885" t="str">
            <v>（支出）科学研究費補助金</v>
          </cell>
          <cell r="M885" t="str">
            <v>直接経費</v>
          </cell>
          <cell r="N885" t="str">
            <v>科研費</v>
          </cell>
          <cell r="O885" t="str">
            <v>繰越有</v>
          </cell>
          <cell r="P885" t="str">
            <v>研）学術院（福浦）</v>
          </cell>
          <cell r="Q885" t="str">
            <v>菅谷（加藤）　渚</v>
          </cell>
          <cell r="R885" t="str">
            <v>医学研究科</v>
          </cell>
          <cell r="S885" t="str">
            <v>助教</v>
          </cell>
          <cell r="X885" t="str">
            <v>開始</v>
          </cell>
          <cell r="Y885" t="str">
            <v>虎谷　裕子</v>
          </cell>
          <cell r="Z885" t="str">
            <v>研究推進部（八景）（29-）</v>
          </cell>
          <cell r="AA885" t="str">
            <v>基盤研究(B) 分担金（独立行政法人労働者健康安全機構労働安全衛生総合研究所）</v>
          </cell>
          <cell r="AB885" t="str">
            <v>17H02656</v>
          </cell>
          <cell r="AC885" t="str">
            <v>許可しない</v>
          </cell>
          <cell r="AD885" t="str">
            <v>許可しない</v>
          </cell>
          <cell r="AE885" t="str">
            <v>許可しない</v>
          </cell>
          <cell r="AF885" t="str">
            <v>収入</v>
          </cell>
          <cell r="AG885">
            <v>700000002330</v>
          </cell>
          <cell r="AH885" t="str">
            <v>（独）労働者健康安全機構労働安全衛生総合研究所</v>
          </cell>
          <cell r="AI885">
            <v>0</v>
          </cell>
          <cell r="AJ885">
            <v>500000</v>
          </cell>
          <cell r="AK885">
            <v>500000</v>
          </cell>
          <cell r="AL885">
            <v>500000</v>
          </cell>
          <cell r="AM885">
            <v>0</v>
          </cell>
          <cell r="AN885">
            <v>0</v>
          </cell>
          <cell r="AO885">
            <v>0</v>
          </cell>
          <cell r="AP885">
            <v>0</v>
          </cell>
          <cell r="AQ885">
            <v>0</v>
          </cell>
          <cell r="AR885">
            <v>0</v>
          </cell>
        </row>
        <row r="886">
          <cell r="A886" t="str">
            <v>1817H02683対象外</v>
          </cell>
          <cell r="B886" t="str">
            <v>対象外</v>
          </cell>
          <cell r="C886" t="str">
            <v>2018年度</v>
          </cell>
          <cell r="D886" t="str">
            <v>（収入）科学研究費補助金</v>
          </cell>
          <cell r="E886" t="str">
            <v>1817H02683</v>
          </cell>
          <cell r="F886" t="str">
            <v>（科研・分）自治体学力調査を利用した，学力格差の変容に関する量的・質的研究</v>
          </cell>
          <cell r="G886" t="str">
            <v>（科研・分）自治体学力調査を利用した，学</v>
          </cell>
          <cell r="H886" t="str">
            <v>科研費（補助金）</v>
          </cell>
          <cell r="I886">
            <v>20180401</v>
          </cell>
          <cell r="J886">
            <v>20190331</v>
          </cell>
          <cell r="K886" t="str">
            <v>2018年度</v>
          </cell>
          <cell r="L886" t="str">
            <v>（支出）科学研究費補助金</v>
          </cell>
          <cell r="M886" t="str">
            <v>直接経費</v>
          </cell>
          <cell r="N886" t="str">
            <v>科研費</v>
          </cell>
          <cell r="O886" t="str">
            <v>繰越有</v>
          </cell>
          <cell r="P886" t="str">
            <v>研）学術院</v>
          </cell>
          <cell r="Q886" t="str">
            <v>土屋　隆裕</v>
          </cell>
          <cell r="R886" t="str">
            <v>八景キャンパス</v>
          </cell>
          <cell r="S886" t="str">
            <v>教授</v>
          </cell>
          <cell r="X886" t="str">
            <v>開始</v>
          </cell>
          <cell r="Y886" t="str">
            <v>虎谷　裕子</v>
          </cell>
          <cell r="Z886" t="str">
            <v>研究推進部（八景）（29-）</v>
          </cell>
          <cell r="AA886" t="str">
            <v>基盤研究(B) 分担金（福岡教育大学）</v>
          </cell>
          <cell r="AB886" t="str">
            <v>17H02683</v>
          </cell>
          <cell r="AC886" t="str">
            <v>許可しない</v>
          </cell>
          <cell r="AD886" t="str">
            <v>許可しない</v>
          </cell>
          <cell r="AE886" t="str">
            <v>許可しない</v>
          </cell>
          <cell r="AF886" t="str">
            <v>収入</v>
          </cell>
          <cell r="AG886">
            <v>700000002021</v>
          </cell>
          <cell r="AH886" t="str">
            <v>福岡教育大学</v>
          </cell>
          <cell r="AI886">
            <v>0</v>
          </cell>
          <cell r="AJ886">
            <v>20000</v>
          </cell>
          <cell r="AK886">
            <v>20000</v>
          </cell>
          <cell r="AL886">
            <v>20000</v>
          </cell>
          <cell r="AM886">
            <v>0</v>
          </cell>
          <cell r="AN886">
            <v>0</v>
          </cell>
          <cell r="AO886">
            <v>0</v>
          </cell>
          <cell r="AP886">
            <v>0</v>
          </cell>
          <cell r="AQ886">
            <v>0</v>
          </cell>
          <cell r="AR886">
            <v>0</v>
          </cell>
        </row>
        <row r="887">
          <cell r="A887" t="str">
            <v>1817H03561対象外</v>
          </cell>
          <cell r="B887" t="str">
            <v>対象外</v>
          </cell>
          <cell r="C887" t="str">
            <v>2018年度</v>
          </cell>
          <cell r="D887" t="str">
            <v>（収入）科学研究費補助金</v>
          </cell>
          <cell r="E887" t="str">
            <v>1817H03561</v>
          </cell>
          <cell r="F887" t="str">
            <v>（科研）神経回路形成因子LOTUSによる神経再生医療技術の開発</v>
          </cell>
          <cell r="G887" t="str">
            <v>（科研）神経回路形成因子LOTUSによる</v>
          </cell>
          <cell r="H887" t="str">
            <v>科研費（補助金）</v>
          </cell>
          <cell r="I887">
            <v>20180401</v>
          </cell>
          <cell r="J887">
            <v>20190331</v>
          </cell>
          <cell r="K887" t="str">
            <v>2018年度</v>
          </cell>
          <cell r="L887" t="str">
            <v>（支出）科学研究費補助金</v>
          </cell>
          <cell r="M887" t="str">
            <v>直接経費</v>
          </cell>
          <cell r="N887" t="str">
            <v>科研費</v>
          </cell>
          <cell r="O887" t="str">
            <v>繰越有</v>
          </cell>
          <cell r="P887" t="str">
            <v>研）学術院（福浦）</v>
          </cell>
          <cell r="Q887" t="str">
            <v>竹居　光太郎</v>
          </cell>
          <cell r="R887" t="str">
            <v>生命医科学研究科（医学系）</v>
          </cell>
          <cell r="S887" t="str">
            <v>教授</v>
          </cell>
          <cell r="X887" t="str">
            <v>開始</v>
          </cell>
          <cell r="Y887" t="str">
            <v>虎谷　裕子</v>
          </cell>
          <cell r="Z887" t="str">
            <v>研究推進部（八景）（29-）</v>
          </cell>
          <cell r="AA887" t="str">
            <v>基盤研究(B)</v>
          </cell>
          <cell r="AB887" t="str">
            <v>17H03561</v>
          </cell>
          <cell r="AC887" t="str">
            <v>許可しない</v>
          </cell>
          <cell r="AD887" t="str">
            <v>許可しない</v>
          </cell>
          <cell r="AE887" t="str">
            <v>許可しない</v>
          </cell>
          <cell r="AF887" t="str">
            <v>収入</v>
          </cell>
          <cell r="AG887">
            <v>700000000144</v>
          </cell>
          <cell r="AH887" t="str">
            <v>（独）日本学術振興会</v>
          </cell>
          <cell r="AI887">
            <v>0</v>
          </cell>
          <cell r="AJ887">
            <v>4500000</v>
          </cell>
          <cell r="AK887">
            <v>4500000</v>
          </cell>
          <cell r="AL887">
            <v>4500000</v>
          </cell>
          <cell r="AM887">
            <v>0</v>
          </cell>
          <cell r="AN887">
            <v>0</v>
          </cell>
          <cell r="AO887">
            <v>0</v>
          </cell>
          <cell r="AP887">
            <v>0</v>
          </cell>
          <cell r="AQ887">
            <v>0</v>
          </cell>
          <cell r="AR887">
            <v>0</v>
          </cell>
        </row>
        <row r="888">
          <cell r="A888" t="str">
            <v>1817H03749対象外</v>
          </cell>
          <cell r="B888" t="str">
            <v>対象外</v>
          </cell>
          <cell r="C888" t="str">
            <v>2018年度</v>
          </cell>
          <cell r="D888" t="str">
            <v>（収入）科学研究費補助金</v>
          </cell>
          <cell r="E888" t="str">
            <v>1817H03749</v>
          </cell>
          <cell r="F888" t="str">
            <v>（科研）ミトコンドリアに由来するエピジェネティック経路の解明と育種利用</v>
          </cell>
          <cell r="G888" t="str">
            <v>（科研）ミトコンドリアに由来するエピジェ</v>
          </cell>
          <cell r="H888" t="str">
            <v>科研費（補助金）</v>
          </cell>
          <cell r="I888">
            <v>20180401</v>
          </cell>
          <cell r="J888">
            <v>20190331</v>
          </cell>
          <cell r="K888" t="str">
            <v>2018年度</v>
          </cell>
          <cell r="L888" t="str">
            <v>（支出）科学研究費補助金</v>
          </cell>
          <cell r="M888" t="str">
            <v>直接経費</v>
          </cell>
          <cell r="N888" t="str">
            <v>科研費</v>
          </cell>
          <cell r="O888" t="str">
            <v>繰越有</v>
          </cell>
          <cell r="P888" t="str">
            <v>研）学術院</v>
          </cell>
          <cell r="Q888" t="str">
            <v>木下　哲</v>
          </cell>
          <cell r="R888" t="str">
            <v>舞岡キャンパス</v>
          </cell>
          <cell r="S888" t="str">
            <v>教授</v>
          </cell>
          <cell r="X888" t="str">
            <v>開始</v>
          </cell>
          <cell r="Y888" t="str">
            <v>虎谷　裕子</v>
          </cell>
          <cell r="Z888" t="str">
            <v>研究推進部（八景）（29-）</v>
          </cell>
          <cell r="AA888" t="str">
            <v>基盤研究(B)</v>
          </cell>
          <cell r="AB888" t="str">
            <v>17H03749</v>
          </cell>
          <cell r="AC888" t="str">
            <v>許可しない</v>
          </cell>
          <cell r="AD888" t="str">
            <v>許可しない</v>
          </cell>
          <cell r="AE888" t="str">
            <v>許可しない</v>
          </cell>
          <cell r="AF888" t="str">
            <v>収入</v>
          </cell>
          <cell r="AG888">
            <v>700000000144</v>
          </cell>
          <cell r="AH888" t="str">
            <v>（独）日本学術振興会</v>
          </cell>
          <cell r="AI888">
            <v>0</v>
          </cell>
          <cell r="AJ888">
            <v>3700000</v>
          </cell>
          <cell r="AK888">
            <v>3700000</v>
          </cell>
          <cell r="AL888">
            <v>3700000</v>
          </cell>
          <cell r="AM888">
            <v>0</v>
          </cell>
          <cell r="AN888">
            <v>0</v>
          </cell>
          <cell r="AO888">
            <v>0</v>
          </cell>
          <cell r="AP888">
            <v>0</v>
          </cell>
          <cell r="AQ888">
            <v>0</v>
          </cell>
          <cell r="AR888">
            <v>0</v>
          </cell>
        </row>
        <row r="889">
          <cell r="A889" t="str">
            <v>1817H03907対象外</v>
          </cell>
          <cell r="B889" t="str">
            <v>対象外</v>
          </cell>
          <cell r="C889" t="str">
            <v>2018年度</v>
          </cell>
          <cell r="D889" t="str">
            <v>（収入）科学研究費補助金</v>
          </cell>
          <cell r="E889" t="str">
            <v>1817H03907</v>
          </cell>
          <cell r="F889" t="str">
            <v>（科研・分）乳酸菌オリゴDNAを有効成分とする経口用ナノカプセルを用いた免疫調節機構の解明</v>
          </cell>
          <cell r="G889" t="str">
            <v>（科研・分）乳酸菌オリゴDNAを有効成分と</v>
          </cell>
          <cell r="H889" t="str">
            <v>科研費（補助金）</v>
          </cell>
          <cell r="I889">
            <v>20180401</v>
          </cell>
          <cell r="J889">
            <v>20190331</v>
          </cell>
          <cell r="K889" t="str">
            <v>2018年度</v>
          </cell>
          <cell r="L889" t="str">
            <v>（支出）科学研究費補助金</v>
          </cell>
          <cell r="M889" t="str">
            <v>直接経費</v>
          </cell>
          <cell r="N889" t="str">
            <v>科研費</v>
          </cell>
          <cell r="O889" t="str">
            <v>繰越有</v>
          </cell>
          <cell r="P889" t="str">
            <v>研）学術院（福浦）</v>
          </cell>
          <cell r="Q889" t="str">
            <v>佐藤　隆（呼吸器）</v>
          </cell>
          <cell r="R889" t="str">
            <v>医学研究科</v>
          </cell>
          <cell r="S889" t="str">
            <v>講師</v>
          </cell>
          <cell r="X889" t="str">
            <v>開始</v>
          </cell>
          <cell r="Y889" t="str">
            <v>虎谷　裕子</v>
          </cell>
          <cell r="Z889" t="str">
            <v>研究推進部（八景）（29-）</v>
          </cell>
          <cell r="AA889" t="str">
            <v>基盤研究(B) 分担金（信州大学）</v>
          </cell>
          <cell r="AB889" t="str">
            <v>17H03907</v>
          </cell>
          <cell r="AC889" t="str">
            <v>許可しない</v>
          </cell>
          <cell r="AD889" t="str">
            <v>許可しない</v>
          </cell>
          <cell r="AE889" t="str">
            <v>許可しない</v>
          </cell>
          <cell r="AF889" t="str">
            <v>収入</v>
          </cell>
          <cell r="AG889">
            <v>700000000760</v>
          </cell>
          <cell r="AH889" t="str">
            <v>（大）信州大学</v>
          </cell>
          <cell r="AI889">
            <v>0</v>
          </cell>
          <cell r="AJ889">
            <v>200000</v>
          </cell>
          <cell r="AK889">
            <v>200000</v>
          </cell>
          <cell r="AL889">
            <v>0</v>
          </cell>
          <cell r="AM889">
            <v>200000</v>
          </cell>
          <cell r="AN889">
            <v>0</v>
          </cell>
          <cell r="AO889">
            <v>0</v>
          </cell>
          <cell r="AP889">
            <v>0</v>
          </cell>
          <cell r="AQ889">
            <v>0</v>
          </cell>
          <cell r="AR889">
            <v>0</v>
          </cell>
        </row>
        <row r="890">
          <cell r="A890" t="str">
            <v>1817H04165対象外</v>
          </cell>
          <cell r="B890" t="str">
            <v>対象外</v>
          </cell>
          <cell r="C890" t="str">
            <v>2018年度</v>
          </cell>
          <cell r="D890" t="str">
            <v>（収入）科学研究費補助金</v>
          </cell>
          <cell r="E890" t="str">
            <v>1817H04165</v>
          </cell>
          <cell r="F890" t="str">
            <v>（科研）NAFLD病態における腸内細菌と腸内代謝物の役割解明</v>
          </cell>
          <cell r="G890" t="str">
            <v>（科研）NAFLD病態における腸内細菌と</v>
          </cell>
          <cell r="H890" t="str">
            <v>科研費（補助金）</v>
          </cell>
          <cell r="I890">
            <v>20180401</v>
          </cell>
          <cell r="J890">
            <v>20190331</v>
          </cell>
          <cell r="K890" t="str">
            <v>2018年度</v>
          </cell>
          <cell r="L890" t="str">
            <v>（支出）科学研究費補助金</v>
          </cell>
          <cell r="M890" t="str">
            <v>直接経費</v>
          </cell>
          <cell r="N890" t="str">
            <v>科研費</v>
          </cell>
          <cell r="O890" t="str">
            <v>繰越有</v>
          </cell>
          <cell r="P890" t="str">
            <v>研）学術院（福浦）</v>
          </cell>
          <cell r="Q890" t="str">
            <v>中島　淳</v>
          </cell>
          <cell r="R890" t="str">
            <v>医学研究科</v>
          </cell>
          <cell r="S890" t="str">
            <v>教授</v>
          </cell>
          <cell r="X890" t="str">
            <v>開始</v>
          </cell>
          <cell r="Y890" t="str">
            <v>虎谷　裕子</v>
          </cell>
          <cell r="Z890" t="str">
            <v>研究推進部（八景）（29-）</v>
          </cell>
          <cell r="AA890" t="str">
            <v>基盤研究(B)</v>
          </cell>
          <cell r="AB890" t="str">
            <v>17H04165</v>
          </cell>
          <cell r="AC890" t="str">
            <v>許可しない</v>
          </cell>
          <cell r="AD890" t="str">
            <v>許可しない</v>
          </cell>
          <cell r="AE890" t="str">
            <v>許可しない</v>
          </cell>
          <cell r="AF890" t="str">
            <v>収入</v>
          </cell>
          <cell r="AG890">
            <v>700000000144</v>
          </cell>
          <cell r="AH890" t="str">
            <v>（独）日本学術振興会</v>
          </cell>
          <cell r="AI890">
            <v>0</v>
          </cell>
          <cell r="AJ890">
            <v>6980000</v>
          </cell>
          <cell r="AK890">
            <v>6980000</v>
          </cell>
          <cell r="AL890">
            <v>6980000</v>
          </cell>
          <cell r="AM890">
            <v>0</v>
          </cell>
          <cell r="AN890">
            <v>0</v>
          </cell>
          <cell r="AO890">
            <v>0</v>
          </cell>
          <cell r="AP890">
            <v>0</v>
          </cell>
          <cell r="AQ890">
            <v>0</v>
          </cell>
          <cell r="AR890">
            <v>0</v>
          </cell>
        </row>
        <row r="891">
          <cell r="A891" t="str">
            <v>1817H04280対象外</v>
          </cell>
          <cell r="B891" t="str">
            <v>対象外</v>
          </cell>
          <cell r="C891" t="str">
            <v>2018年度</v>
          </cell>
          <cell r="D891" t="str">
            <v>（収入）科学研究費補助金</v>
          </cell>
          <cell r="E891" t="str">
            <v>1817H04280</v>
          </cell>
          <cell r="F891" t="str">
            <v>（科研・分）Precision medicineに向けたゲノム解析に基づく胃がん新分類の試み</v>
          </cell>
          <cell r="G891" t="str">
            <v>（科研・分）Precision medicineに向けたゲ</v>
          </cell>
          <cell r="H891" t="str">
            <v>科研費（補助金）</v>
          </cell>
          <cell r="I891">
            <v>20180401</v>
          </cell>
          <cell r="J891">
            <v>20190331</v>
          </cell>
          <cell r="K891" t="str">
            <v>2018年度</v>
          </cell>
          <cell r="L891" t="str">
            <v>（支出）科学研究費補助金</v>
          </cell>
          <cell r="M891" t="str">
            <v>直接経費</v>
          </cell>
          <cell r="N891" t="str">
            <v>科研費</v>
          </cell>
          <cell r="O891" t="str">
            <v>繰越有</v>
          </cell>
          <cell r="P891" t="str">
            <v>客)客員教員等(医学・病院等）</v>
          </cell>
          <cell r="Q891" t="str">
            <v>大島　貴</v>
          </cell>
          <cell r="R891" t="str">
            <v>医学研究科</v>
          </cell>
          <cell r="S891" t="str">
            <v>准教授</v>
          </cell>
          <cell r="X891" t="str">
            <v>開始</v>
          </cell>
          <cell r="Y891" t="str">
            <v>虎谷　裕子</v>
          </cell>
          <cell r="Z891" t="str">
            <v>研究推進部（八景）（29-）</v>
          </cell>
          <cell r="AA891" t="str">
            <v>基盤研究(B) 分担金（岐阜大学） ※転出（神奈川県立がんセンター 2018.7.1）</v>
          </cell>
          <cell r="AB891" t="str">
            <v>17H04280</v>
          </cell>
          <cell r="AC891" t="str">
            <v>許可しない</v>
          </cell>
          <cell r="AD891" t="str">
            <v>許可しない</v>
          </cell>
          <cell r="AE891" t="str">
            <v>許可しない</v>
          </cell>
          <cell r="AF891" t="str">
            <v>収入</v>
          </cell>
          <cell r="AG891">
            <v>700000001321</v>
          </cell>
          <cell r="AH891" t="str">
            <v>国立大学法人　岐阜大学</v>
          </cell>
          <cell r="AI891">
            <v>0</v>
          </cell>
          <cell r="AJ891">
            <v>300000</v>
          </cell>
          <cell r="AK891">
            <v>300000</v>
          </cell>
          <cell r="AL891">
            <v>300000</v>
          </cell>
          <cell r="AM891">
            <v>0</v>
          </cell>
          <cell r="AN891">
            <v>0</v>
          </cell>
          <cell r="AO891">
            <v>0</v>
          </cell>
          <cell r="AP891">
            <v>0</v>
          </cell>
          <cell r="AQ891">
            <v>0</v>
          </cell>
          <cell r="AR891">
            <v>0</v>
          </cell>
        </row>
        <row r="892">
          <cell r="A892" t="str">
            <v>1817H04330対象外</v>
          </cell>
          <cell r="B892" t="str">
            <v>対象外</v>
          </cell>
          <cell r="C892" t="str">
            <v>2018年度</v>
          </cell>
          <cell r="D892" t="str">
            <v>（収入）科学研究費補助金</v>
          </cell>
          <cell r="E892" t="str">
            <v>1817H04330</v>
          </cell>
          <cell r="F892" t="str">
            <v>（科研・分）前立腺癌3D-organoid骨微小環境モデルの開発と骨転移機序の解明</v>
          </cell>
          <cell r="G892" t="str">
            <v>（科研・分）前立腺癌3D-organoi</v>
          </cell>
          <cell r="H892" t="str">
            <v>科研費（補助金）</v>
          </cell>
          <cell r="I892">
            <v>20180401</v>
          </cell>
          <cell r="J892">
            <v>20190331</v>
          </cell>
          <cell r="K892" t="str">
            <v>2018年度</v>
          </cell>
          <cell r="L892" t="str">
            <v>（支出）科学研究費補助金</v>
          </cell>
          <cell r="M892" t="str">
            <v>直接経費</v>
          </cell>
          <cell r="N892" t="str">
            <v>科研費</v>
          </cell>
          <cell r="O892" t="str">
            <v>繰越有</v>
          </cell>
          <cell r="P892" t="str">
            <v>研）学術院（福浦）</v>
          </cell>
          <cell r="Q892" t="str">
            <v>小川　毅彦</v>
          </cell>
          <cell r="R892" t="str">
            <v>生命医科学研究科（医学系）</v>
          </cell>
          <cell r="S892" t="str">
            <v>教授</v>
          </cell>
          <cell r="X892" t="str">
            <v>開始</v>
          </cell>
          <cell r="Y892" t="str">
            <v>虎谷　裕子</v>
          </cell>
          <cell r="Z892" t="str">
            <v>研究推進部（八景）（29-）</v>
          </cell>
          <cell r="AA892" t="str">
            <v>基盤研究(B) 分担金（山口大学）</v>
          </cell>
          <cell r="AB892" t="str">
            <v>17H04330</v>
          </cell>
          <cell r="AC892" t="str">
            <v>許可しない</v>
          </cell>
          <cell r="AD892" t="str">
            <v>許可しない</v>
          </cell>
          <cell r="AE892" t="str">
            <v>許可しない</v>
          </cell>
          <cell r="AF892" t="str">
            <v>収入</v>
          </cell>
          <cell r="AG892">
            <v>100000004248</v>
          </cell>
          <cell r="AH892" t="str">
            <v>（大）山口大学</v>
          </cell>
          <cell r="AI892">
            <v>0</v>
          </cell>
          <cell r="AJ892">
            <v>200000</v>
          </cell>
          <cell r="AK892">
            <v>200000</v>
          </cell>
          <cell r="AL892">
            <v>200000</v>
          </cell>
          <cell r="AM892">
            <v>0</v>
          </cell>
          <cell r="AN892">
            <v>0</v>
          </cell>
          <cell r="AO892">
            <v>0</v>
          </cell>
          <cell r="AP892">
            <v>0</v>
          </cell>
          <cell r="AQ892">
            <v>0</v>
          </cell>
          <cell r="AR892">
            <v>0</v>
          </cell>
        </row>
        <row r="893">
          <cell r="A893" t="str">
            <v>1817H04408対象外</v>
          </cell>
          <cell r="B893" t="str">
            <v>対象外</v>
          </cell>
          <cell r="C893" t="str">
            <v>2018年度</v>
          </cell>
          <cell r="D893" t="str">
            <v>（収入）科学研究費補助金</v>
          </cell>
          <cell r="E893" t="str">
            <v>1817H04408</v>
          </cell>
          <cell r="F893" t="str">
            <v>（科研）再発口腔癌に誘導されるCD206+細胞の予後マーカーおよび治療標的としての可能性</v>
          </cell>
          <cell r="G893" t="str">
            <v>（科研）再発口腔癌に誘導されるCD206</v>
          </cell>
          <cell r="H893" t="str">
            <v>科研費（補助金）</v>
          </cell>
          <cell r="I893">
            <v>20180401</v>
          </cell>
          <cell r="J893">
            <v>20190331</v>
          </cell>
          <cell r="K893" t="str">
            <v>2018年度</v>
          </cell>
          <cell r="L893" t="str">
            <v>（支出）科学研究費補助金</v>
          </cell>
          <cell r="M893" t="str">
            <v>直接経費</v>
          </cell>
          <cell r="N893" t="str">
            <v>科研費</v>
          </cell>
          <cell r="O893" t="str">
            <v>繰越有</v>
          </cell>
          <cell r="P893" t="str">
            <v>研）学術院（福浦）</v>
          </cell>
          <cell r="Q893" t="str">
            <v>來生　知</v>
          </cell>
          <cell r="R893" t="str">
            <v>医学研究科</v>
          </cell>
          <cell r="S893" t="str">
            <v>准教授</v>
          </cell>
          <cell r="X893" t="str">
            <v>開始</v>
          </cell>
          <cell r="Y893" t="str">
            <v>虎谷　裕子</v>
          </cell>
          <cell r="Z893" t="str">
            <v>研究推進部（八景）（29-）</v>
          </cell>
          <cell r="AA893" t="str">
            <v>基盤研究(B)</v>
          </cell>
          <cell r="AB893" t="str">
            <v>17H04408</v>
          </cell>
          <cell r="AC893" t="str">
            <v>許可しない</v>
          </cell>
          <cell r="AD893" t="str">
            <v>許可しない</v>
          </cell>
          <cell r="AE893" t="str">
            <v>許可しない</v>
          </cell>
          <cell r="AF893" t="str">
            <v>収入</v>
          </cell>
          <cell r="AG893">
            <v>700000000144</v>
          </cell>
          <cell r="AH893" t="str">
            <v>（独）日本学術振興会</v>
          </cell>
          <cell r="AI893">
            <v>0</v>
          </cell>
          <cell r="AJ893">
            <v>3100000</v>
          </cell>
          <cell r="AK893">
            <v>3100000</v>
          </cell>
          <cell r="AL893">
            <v>3100000</v>
          </cell>
          <cell r="AM893">
            <v>0</v>
          </cell>
          <cell r="AN893">
            <v>0</v>
          </cell>
          <cell r="AO893">
            <v>0</v>
          </cell>
          <cell r="AP893">
            <v>0</v>
          </cell>
          <cell r="AQ893">
            <v>0</v>
          </cell>
          <cell r="AR893">
            <v>0</v>
          </cell>
        </row>
        <row r="894">
          <cell r="A894" t="str">
            <v>1817H04431対象外</v>
          </cell>
          <cell r="B894" t="str">
            <v>対象外</v>
          </cell>
          <cell r="C894" t="str">
            <v>2018年度</v>
          </cell>
          <cell r="D894" t="str">
            <v>（収入）科学研究費補助金</v>
          </cell>
          <cell r="E894" t="str">
            <v>1817H04431</v>
          </cell>
          <cell r="F894" t="str">
            <v>（科研）医療・看護情報を共有化する『THAケアネットポータル』の構築と質評価</v>
          </cell>
          <cell r="G894" t="str">
            <v>（科研）医療・看護情報を共有化する『TH</v>
          </cell>
          <cell r="H894" t="str">
            <v>科研費（補助金）</v>
          </cell>
          <cell r="I894">
            <v>20180401</v>
          </cell>
          <cell r="J894">
            <v>20190331</v>
          </cell>
          <cell r="K894" t="str">
            <v>2018年度</v>
          </cell>
          <cell r="L894" t="str">
            <v>（支出）科学研究費補助金</v>
          </cell>
          <cell r="M894" t="str">
            <v>直接経費</v>
          </cell>
          <cell r="N894" t="str">
            <v>科研費</v>
          </cell>
          <cell r="O894" t="str">
            <v>繰越有</v>
          </cell>
          <cell r="P894" t="str">
            <v>研）学術院（福浦）</v>
          </cell>
          <cell r="Q894" t="str">
            <v>佐藤　政枝</v>
          </cell>
          <cell r="R894" t="str">
            <v>看護学科</v>
          </cell>
          <cell r="S894" t="str">
            <v>教授</v>
          </cell>
          <cell r="X894" t="str">
            <v>開始</v>
          </cell>
          <cell r="Y894" t="str">
            <v>虎谷　裕子</v>
          </cell>
          <cell r="Z894" t="str">
            <v>研究推進部（八景）（29-）</v>
          </cell>
          <cell r="AA894" t="str">
            <v>基盤研究(B)</v>
          </cell>
          <cell r="AB894" t="str">
            <v>17H04431</v>
          </cell>
          <cell r="AC894" t="str">
            <v>許可しない</v>
          </cell>
          <cell r="AD894" t="str">
            <v>許可しない</v>
          </cell>
          <cell r="AE894" t="str">
            <v>許可しない</v>
          </cell>
          <cell r="AF894" t="str">
            <v>収入</v>
          </cell>
          <cell r="AG894">
            <v>700000000144</v>
          </cell>
          <cell r="AH894" t="str">
            <v>（独）日本学術振興会</v>
          </cell>
          <cell r="AI894">
            <v>0</v>
          </cell>
          <cell r="AJ894">
            <v>1560000</v>
          </cell>
          <cell r="AK894">
            <v>1560000</v>
          </cell>
          <cell r="AL894">
            <v>1560000</v>
          </cell>
          <cell r="AM894">
            <v>0</v>
          </cell>
          <cell r="AN894">
            <v>0</v>
          </cell>
          <cell r="AO894">
            <v>0</v>
          </cell>
          <cell r="AP894">
            <v>0</v>
          </cell>
          <cell r="AQ894">
            <v>0</v>
          </cell>
          <cell r="AR894">
            <v>0</v>
          </cell>
        </row>
        <row r="895">
          <cell r="A895" t="str">
            <v>1817H04432対象外</v>
          </cell>
          <cell r="B895" t="str">
            <v>対象外</v>
          </cell>
          <cell r="C895" t="str">
            <v>2018年度</v>
          </cell>
          <cell r="D895" t="str">
            <v>（収入）科学研究費補助金</v>
          </cell>
          <cell r="E895" t="str">
            <v>1817H04432</v>
          </cell>
          <cell r="F895" t="str">
            <v>（科研）careとcureを融合した看護薬剤学モデルの開発</v>
          </cell>
          <cell r="G895" t="str">
            <v>（科研）careとcureを融合した看護</v>
          </cell>
          <cell r="H895" t="str">
            <v>科研費（補助金）</v>
          </cell>
          <cell r="I895">
            <v>20180401</v>
          </cell>
          <cell r="J895">
            <v>20190331</v>
          </cell>
          <cell r="K895" t="str">
            <v>2018年度</v>
          </cell>
          <cell r="L895" t="str">
            <v>（支出）科学研究費補助金</v>
          </cell>
          <cell r="M895" t="str">
            <v>直接経費</v>
          </cell>
          <cell r="N895" t="str">
            <v>科研費</v>
          </cell>
          <cell r="O895" t="str">
            <v>繰越有</v>
          </cell>
          <cell r="P895" t="str">
            <v>研）学術院（福浦）</v>
          </cell>
          <cell r="Q895" t="str">
            <v>赤瀬　智子</v>
          </cell>
          <cell r="R895" t="str">
            <v>看護学科</v>
          </cell>
          <cell r="S895" t="str">
            <v>教授</v>
          </cell>
          <cell r="X895" t="str">
            <v>開始</v>
          </cell>
          <cell r="Y895" t="str">
            <v>虎谷　裕子</v>
          </cell>
          <cell r="Z895" t="str">
            <v>研究推進部（八景）（29-）</v>
          </cell>
          <cell r="AA895" t="str">
            <v>基盤研究(B)</v>
          </cell>
          <cell r="AB895" t="str">
            <v>17H04432</v>
          </cell>
          <cell r="AC895" t="str">
            <v>許可しない</v>
          </cell>
          <cell r="AD895" t="str">
            <v>許可しない</v>
          </cell>
          <cell r="AE895" t="str">
            <v>許可しない</v>
          </cell>
          <cell r="AF895" t="str">
            <v>収入</v>
          </cell>
          <cell r="AG895">
            <v>700000000144</v>
          </cell>
          <cell r="AH895" t="str">
            <v>（独）日本学術振興会</v>
          </cell>
          <cell r="AI895">
            <v>0</v>
          </cell>
          <cell r="AJ895">
            <v>3420000</v>
          </cell>
          <cell r="AK895">
            <v>3420000</v>
          </cell>
          <cell r="AL895">
            <v>3420000</v>
          </cell>
          <cell r="AM895">
            <v>0</v>
          </cell>
          <cell r="AN895">
            <v>0</v>
          </cell>
          <cell r="AO895">
            <v>0</v>
          </cell>
          <cell r="AP895">
            <v>0</v>
          </cell>
          <cell r="AQ895">
            <v>0</v>
          </cell>
          <cell r="AR895">
            <v>0</v>
          </cell>
        </row>
        <row r="896">
          <cell r="A896" t="str">
            <v>1817H04458対象外</v>
          </cell>
          <cell r="B896" t="str">
            <v>対象外</v>
          </cell>
          <cell r="C896" t="str">
            <v>2018年度</v>
          </cell>
          <cell r="D896" t="str">
            <v>（収入）科学研究費補助金</v>
          </cell>
          <cell r="E896" t="str">
            <v>1817H04458</v>
          </cell>
          <cell r="F896" t="str">
            <v>（科研）重症患者の全身・摂食嚥下機能に応じたリハビリテーションプログラム開発と効果検証</v>
          </cell>
          <cell r="G896" t="str">
            <v>（科研）重症患者の全身・摂食嚥下機能に応</v>
          </cell>
          <cell r="H896" t="str">
            <v>科研費（補助金）</v>
          </cell>
          <cell r="I896">
            <v>20180401</v>
          </cell>
          <cell r="J896">
            <v>20190331</v>
          </cell>
          <cell r="K896" t="str">
            <v>2018年度</v>
          </cell>
          <cell r="L896" t="str">
            <v>（支出）科学研究費補助金</v>
          </cell>
          <cell r="M896" t="str">
            <v>直接経費</v>
          </cell>
          <cell r="N896" t="str">
            <v>科研費</v>
          </cell>
          <cell r="O896" t="str">
            <v>繰越有</v>
          </cell>
          <cell r="P896" t="str">
            <v>研）学術院（福浦）</v>
          </cell>
          <cell r="Q896" t="str">
            <v>千葉　由美</v>
          </cell>
          <cell r="R896" t="str">
            <v>看護学科</v>
          </cell>
          <cell r="S896" t="str">
            <v>教授</v>
          </cell>
          <cell r="X896" t="str">
            <v>開始</v>
          </cell>
          <cell r="Y896" t="str">
            <v>虎谷　裕子</v>
          </cell>
          <cell r="Z896" t="str">
            <v>研究推進部（八景）（29-）</v>
          </cell>
          <cell r="AA896" t="str">
            <v>基盤研究(B)</v>
          </cell>
          <cell r="AB896" t="str">
            <v>17H04458</v>
          </cell>
          <cell r="AC896" t="str">
            <v>許可しない</v>
          </cell>
          <cell r="AD896" t="str">
            <v>許可しない</v>
          </cell>
          <cell r="AE896" t="str">
            <v>許可しない</v>
          </cell>
          <cell r="AF896" t="str">
            <v>収入</v>
          </cell>
          <cell r="AG896">
            <v>700000000144</v>
          </cell>
          <cell r="AH896" t="str">
            <v>（独）日本学術振興会</v>
          </cell>
          <cell r="AI896">
            <v>0</v>
          </cell>
          <cell r="AJ896">
            <v>2300000</v>
          </cell>
          <cell r="AK896">
            <v>2300000</v>
          </cell>
          <cell r="AL896">
            <v>2300000</v>
          </cell>
          <cell r="AM896">
            <v>0</v>
          </cell>
          <cell r="AN896">
            <v>0</v>
          </cell>
          <cell r="AO896">
            <v>0</v>
          </cell>
          <cell r="AP896">
            <v>0</v>
          </cell>
          <cell r="AQ896">
            <v>0</v>
          </cell>
          <cell r="AR896">
            <v>0</v>
          </cell>
        </row>
        <row r="897">
          <cell r="A897" t="str">
            <v>1817H05098対象外</v>
          </cell>
          <cell r="B897" t="str">
            <v>対象外</v>
          </cell>
          <cell r="C897" t="str">
            <v>2018年度</v>
          </cell>
          <cell r="D897" t="str">
            <v>（収入）科学研究費補助金</v>
          </cell>
          <cell r="E897" t="str">
            <v>1817H05098</v>
          </cell>
          <cell r="F897" t="str">
            <v>（科研）生体を模倣して精細管を構築し精子形成を実現する細胞培養システムの開発</v>
          </cell>
          <cell r="G897" t="str">
            <v>（科研）生体を模倣して精細管を構築し精子</v>
          </cell>
          <cell r="H897" t="str">
            <v>科研費（補助金）</v>
          </cell>
          <cell r="I897">
            <v>20180401</v>
          </cell>
          <cell r="J897">
            <v>20190331</v>
          </cell>
          <cell r="K897" t="str">
            <v>2018年度</v>
          </cell>
          <cell r="L897" t="str">
            <v>（支出）科学研究費補助金</v>
          </cell>
          <cell r="M897" t="str">
            <v>直接経費</v>
          </cell>
          <cell r="N897" t="str">
            <v>科研費</v>
          </cell>
          <cell r="O897" t="str">
            <v>繰越有</v>
          </cell>
          <cell r="P897" t="str">
            <v>客)客員教員等(医学・病院等）</v>
          </cell>
          <cell r="Q897" t="str">
            <v>古目谷　暢</v>
          </cell>
          <cell r="R897" t="str">
            <v>生命医科学研究科（医学系）</v>
          </cell>
          <cell r="S897" t="str">
            <v>客員研究員</v>
          </cell>
          <cell r="X897" t="str">
            <v>開始</v>
          </cell>
          <cell r="Y897" t="str">
            <v>虎谷　裕子</v>
          </cell>
          <cell r="Z897" t="str">
            <v>研究推進部（八景）（29-）</v>
          </cell>
          <cell r="AA897" t="str">
            <v>若手研究(A)</v>
          </cell>
          <cell r="AB897" t="str">
            <v>17H05098</v>
          </cell>
          <cell r="AC897" t="str">
            <v>許可しない</v>
          </cell>
          <cell r="AD897" t="str">
            <v>許可しない</v>
          </cell>
          <cell r="AE897" t="str">
            <v>許可しない</v>
          </cell>
          <cell r="AF897" t="str">
            <v>収入</v>
          </cell>
          <cell r="AG897">
            <v>700000000144</v>
          </cell>
          <cell r="AH897" t="str">
            <v>（独）日本学術振興会</v>
          </cell>
          <cell r="AI897">
            <v>0</v>
          </cell>
          <cell r="AJ897">
            <v>4600000</v>
          </cell>
          <cell r="AK897">
            <v>4600000</v>
          </cell>
          <cell r="AL897">
            <v>4600000</v>
          </cell>
          <cell r="AM897">
            <v>0</v>
          </cell>
          <cell r="AN897">
            <v>0</v>
          </cell>
          <cell r="AO897">
            <v>0</v>
          </cell>
          <cell r="AP897">
            <v>0</v>
          </cell>
          <cell r="AQ897">
            <v>0</v>
          </cell>
          <cell r="AR897">
            <v>0</v>
          </cell>
        </row>
        <row r="898">
          <cell r="A898" t="str">
            <v>1817H05671対象外</v>
          </cell>
          <cell r="B898" t="str">
            <v>対象外</v>
          </cell>
          <cell r="C898" t="str">
            <v>2018年度</v>
          </cell>
          <cell r="D898" t="str">
            <v>（収入）科学研究費補助金</v>
          </cell>
          <cell r="E898" t="str">
            <v>1817H05671</v>
          </cell>
          <cell r="F898" t="str">
            <v>（科研）アミノ酸飢餓応答における停滞リボソーム-新生鎖複合体の解析</v>
          </cell>
          <cell r="G898" t="str">
            <v>（科研）アミノ酸飢餓応答における停滞リボ</v>
          </cell>
          <cell r="H898" t="str">
            <v>科研費（補助金）</v>
          </cell>
          <cell r="I898">
            <v>20180401</v>
          </cell>
          <cell r="J898">
            <v>20190331</v>
          </cell>
          <cell r="K898" t="str">
            <v>2018年度</v>
          </cell>
          <cell r="L898" t="str">
            <v>（支出）科学研究費補助金</v>
          </cell>
          <cell r="M898" t="str">
            <v>直接経費</v>
          </cell>
          <cell r="N898" t="str">
            <v>科研費</v>
          </cell>
          <cell r="O898" t="str">
            <v>繰越有</v>
          </cell>
          <cell r="P898" t="str">
            <v>研）学術院（福浦）</v>
          </cell>
          <cell r="Q898" t="str">
            <v>山下　暁朗</v>
          </cell>
          <cell r="R898" t="str">
            <v>医学研究科</v>
          </cell>
          <cell r="S898" t="str">
            <v>准教授</v>
          </cell>
          <cell r="X898" t="str">
            <v>開始</v>
          </cell>
          <cell r="Y898" t="str">
            <v>虎谷　裕子</v>
          </cell>
          <cell r="Z898" t="str">
            <v>研究推進部（八景）（29-）</v>
          </cell>
          <cell r="AA898" t="str">
            <v>新学術領域研究（研究領域提案型）</v>
          </cell>
          <cell r="AB898" t="str">
            <v>17H05671</v>
          </cell>
          <cell r="AC898" t="str">
            <v>許可しない</v>
          </cell>
          <cell r="AD898" t="str">
            <v>許可しない</v>
          </cell>
          <cell r="AE898" t="str">
            <v>許可しない</v>
          </cell>
          <cell r="AF898" t="str">
            <v>収入</v>
          </cell>
          <cell r="AG898">
            <v>700000000144</v>
          </cell>
          <cell r="AH898" t="str">
            <v>（独）日本学術振興会</v>
          </cell>
          <cell r="AI898">
            <v>0</v>
          </cell>
          <cell r="AJ898">
            <v>2900000</v>
          </cell>
          <cell r="AK898">
            <v>2900000</v>
          </cell>
          <cell r="AL898">
            <v>2900000</v>
          </cell>
          <cell r="AM898">
            <v>0</v>
          </cell>
          <cell r="AN898">
            <v>0</v>
          </cell>
          <cell r="AO898">
            <v>0</v>
          </cell>
          <cell r="AP898">
            <v>0</v>
          </cell>
          <cell r="AQ898">
            <v>0</v>
          </cell>
          <cell r="AR898">
            <v>0</v>
          </cell>
        </row>
        <row r="899">
          <cell r="A899" t="str">
            <v>1817H05846対象外</v>
          </cell>
          <cell r="B899" t="str">
            <v>対象外</v>
          </cell>
          <cell r="C899" t="str">
            <v>2018年度</v>
          </cell>
          <cell r="D899" t="str">
            <v>（収入）科学研究費補助金</v>
          </cell>
          <cell r="E899" t="str">
            <v>1817H05846</v>
          </cell>
          <cell r="F899" t="str">
            <v>（科研）卵細胞被覆構造体の解析を起点とする配偶子融合のメス側因子の探索</v>
          </cell>
          <cell r="G899" t="str">
            <v>（科研）卵細胞被覆構造体の解析を起点とす</v>
          </cell>
          <cell r="H899" t="str">
            <v>科研費（補助金）</v>
          </cell>
          <cell r="I899">
            <v>20180401</v>
          </cell>
          <cell r="J899">
            <v>20190331</v>
          </cell>
          <cell r="K899" t="str">
            <v>2018年度</v>
          </cell>
          <cell r="L899" t="str">
            <v>（支出）科学研究費補助金</v>
          </cell>
          <cell r="M899" t="str">
            <v>直接経費</v>
          </cell>
          <cell r="N899" t="str">
            <v>科研費</v>
          </cell>
          <cell r="O899" t="str">
            <v>繰越有</v>
          </cell>
          <cell r="P899" t="str">
            <v>研）学術院</v>
          </cell>
          <cell r="Q899" t="str">
            <v>丸山　大輔</v>
          </cell>
          <cell r="R899" t="str">
            <v>舞岡キャンパス</v>
          </cell>
          <cell r="S899" t="str">
            <v>助教</v>
          </cell>
          <cell r="X899" t="str">
            <v>開始</v>
          </cell>
          <cell r="Y899" t="str">
            <v>虎谷　裕子</v>
          </cell>
          <cell r="Z899" t="str">
            <v>研究推進部（八景）（29-）</v>
          </cell>
          <cell r="AA899" t="str">
            <v>新学術領域研究（研究領域提案型）</v>
          </cell>
          <cell r="AB899" t="str">
            <v>17H05846</v>
          </cell>
          <cell r="AC899" t="str">
            <v>許可しない</v>
          </cell>
          <cell r="AD899" t="str">
            <v>許可しない</v>
          </cell>
          <cell r="AE899" t="str">
            <v>許可しない</v>
          </cell>
          <cell r="AF899" t="str">
            <v>収入</v>
          </cell>
          <cell r="AG899">
            <v>700000000144</v>
          </cell>
          <cell r="AH899" t="str">
            <v>（独）日本学術振興会</v>
          </cell>
          <cell r="AI899">
            <v>0</v>
          </cell>
          <cell r="AJ899">
            <v>3600000</v>
          </cell>
          <cell r="AK899">
            <v>3600000</v>
          </cell>
          <cell r="AL899">
            <v>3600000</v>
          </cell>
          <cell r="AM899">
            <v>0</v>
          </cell>
          <cell r="AN899">
            <v>0</v>
          </cell>
          <cell r="AO899">
            <v>0</v>
          </cell>
          <cell r="AP899">
            <v>0</v>
          </cell>
          <cell r="AQ899">
            <v>0</v>
          </cell>
          <cell r="AR899">
            <v>0</v>
          </cell>
        </row>
        <row r="900">
          <cell r="A900" t="str">
            <v>1817H06256対象外</v>
          </cell>
          <cell r="B900" t="str">
            <v>対象外</v>
          </cell>
          <cell r="C900" t="str">
            <v>2018年度</v>
          </cell>
          <cell r="D900" t="str">
            <v>（収入）科学研究費補助金</v>
          </cell>
          <cell r="E900" t="str">
            <v>1817H06256</v>
          </cell>
          <cell r="F900" t="str">
            <v>（科研・分）植物におけるアポミクシス分子機構の解明</v>
          </cell>
          <cell r="G900" t="str">
            <v>（科研・分）植物におけるアポミクシス分子</v>
          </cell>
          <cell r="H900" t="str">
            <v>科研費（補助金）</v>
          </cell>
          <cell r="I900">
            <v>20180401</v>
          </cell>
          <cell r="J900">
            <v>20190331</v>
          </cell>
          <cell r="K900" t="str">
            <v>2018年度</v>
          </cell>
          <cell r="L900" t="str">
            <v>（支出）科学研究費補助金</v>
          </cell>
          <cell r="M900" t="str">
            <v>直接経費</v>
          </cell>
          <cell r="N900" t="str">
            <v>科研費</v>
          </cell>
          <cell r="O900" t="str">
            <v>繰越有</v>
          </cell>
          <cell r="P900" t="str">
            <v>研）学術院</v>
          </cell>
          <cell r="Q900" t="str">
            <v>木下　哲</v>
          </cell>
          <cell r="R900" t="str">
            <v>舞岡キャンパス</v>
          </cell>
          <cell r="S900" t="str">
            <v>教授</v>
          </cell>
          <cell r="X900" t="str">
            <v>開始</v>
          </cell>
          <cell r="Y900" t="str">
            <v>虎谷　裕子</v>
          </cell>
          <cell r="Z900" t="str">
            <v>研究推進部（八景）（29-）</v>
          </cell>
          <cell r="AA900" t="str">
            <v>挑戦的研究（開拓） 分担金（埼玉大学）</v>
          </cell>
          <cell r="AB900" t="str">
            <v>17H06256</v>
          </cell>
          <cell r="AC900" t="str">
            <v>許可しない</v>
          </cell>
          <cell r="AD900" t="str">
            <v>許可しない</v>
          </cell>
          <cell r="AE900" t="str">
            <v>許可しない</v>
          </cell>
          <cell r="AF900" t="str">
            <v>収入</v>
          </cell>
          <cell r="AG900">
            <v>700000001263</v>
          </cell>
          <cell r="AH900" t="str">
            <v>埼玉大学</v>
          </cell>
          <cell r="AI900">
            <v>0</v>
          </cell>
          <cell r="AJ900">
            <v>1000000</v>
          </cell>
          <cell r="AK900">
            <v>1000000</v>
          </cell>
          <cell r="AL900">
            <v>1000000</v>
          </cell>
          <cell r="AM900">
            <v>0</v>
          </cell>
          <cell r="AN900">
            <v>0</v>
          </cell>
          <cell r="AO900">
            <v>0</v>
          </cell>
          <cell r="AP900">
            <v>0</v>
          </cell>
          <cell r="AQ900">
            <v>0</v>
          </cell>
          <cell r="AR900">
            <v>0</v>
          </cell>
        </row>
        <row r="901">
          <cell r="A901" t="str">
            <v>1817H06368対象外</v>
          </cell>
          <cell r="B901" t="str">
            <v>対象外</v>
          </cell>
          <cell r="C901" t="str">
            <v>2018年度</v>
          </cell>
          <cell r="D901" t="str">
            <v>（収入）科学研究費補助金</v>
          </cell>
          <cell r="E901" t="str">
            <v>1817H06368</v>
          </cell>
          <cell r="F901" t="str">
            <v>（科研）ソフトクリスタルの熱機械的評価手法ならびに制御手法の開拓</v>
          </cell>
          <cell r="G901" t="str">
            <v>（科研）ソフトクリスタルの熱機械的評価手</v>
          </cell>
          <cell r="H901" t="str">
            <v>科研費（補助金）</v>
          </cell>
          <cell r="I901">
            <v>20180401</v>
          </cell>
          <cell r="J901">
            <v>20190331</v>
          </cell>
          <cell r="K901" t="str">
            <v>2018年度</v>
          </cell>
          <cell r="L901" t="str">
            <v>（支出）科学研究費補助金</v>
          </cell>
          <cell r="M901" t="str">
            <v>直接経費</v>
          </cell>
          <cell r="N901" t="str">
            <v>科研費</v>
          </cell>
          <cell r="O901" t="str">
            <v>繰越有</v>
          </cell>
          <cell r="P901" t="str">
            <v>研）学術院</v>
          </cell>
          <cell r="Q901" t="str">
            <v>高見澤　聡</v>
          </cell>
          <cell r="R901" t="str">
            <v>八景キャンパス</v>
          </cell>
          <cell r="S901" t="str">
            <v>教授</v>
          </cell>
          <cell r="X901" t="str">
            <v>開始</v>
          </cell>
          <cell r="Y901" t="str">
            <v>虎谷　裕子</v>
          </cell>
          <cell r="Z901" t="str">
            <v>研究推進部（八景）（29-）</v>
          </cell>
          <cell r="AA901" t="str">
            <v>新学術領域研究（研究領域提案型）</v>
          </cell>
          <cell r="AB901" t="str">
            <v>17H06368</v>
          </cell>
          <cell r="AC901" t="str">
            <v>許可しない</v>
          </cell>
          <cell r="AD901" t="str">
            <v>許可しない</v>
          </cell>
          <cell r="AE901" t="str">
            <v>許可しない</v>
          </cell>
          <cell r="AF901" t="str">
            <v>収入</v>
          </cell>
          <cell r="AG901">
            <v>700000000144</v>
          </cell>
          <cell r="AH901" t="str">
            <v>（独）日本学術振興会</v>
          </cell>
          <cell r="AI901">
            <v>0</v>
          </cell>
          <cell r="AJ901">
            <v>7500000</v>
          </cell>
          <cell r="AK901">
            <v>7500000</v>
          </cell>
          <cell r="AL901">
            <v>7500000</v>
          </cell>
          <cell r="AM901">
            <v>0</v>
          </cell>
          <cell r="AN901">
            <v>0</v>
          </cell>
          <cell r="AO901">
            <v>0</v>
          </cell>
          <cell r="AP901">
            <v>0</v>
          </cell>
          <cell r="AQ901">
            <v>0</v>
          </cell>
          <cell r="AR901">
            <v>0</v>
          </cell>
        </row>
        <row r="902">
          <cell r="A902" t="str">
            <v>1817H06990対象外</v>
          </cell>
          <cell r="B902" t="str">
            <v>対象外</v>
          </cell>
          <cell r="C902" t="str">
            <v>2018年度</v>
          </cell>
          <cell r="D902" t="str">
            <v>（収入）科学研究費補助金</v>
          </cell>
          <cell r="E902" t="str">
            <v>1817H06990</v>
          </cell>
          <cell r="F902" t="str">
            <v>（科研）葉の形態の温度応答機構と多様性の解明</v>
          </cell>
          <cell r="G902" t="str">
            <v>（科研）葉の形態の温度応答機構と多様性の</v>
          </cell>
          <cell r="H902" t="str">
            <v>科研費（補助金）</v>
          </cell>
          <cell r="I902">
            <v>20180401</v>
          </cell>
          <cell r="J902">
            <v>20190331</v>
          </cell>
          <cell r="K902" t="str">
            <v>2018年度</v>
          </cell>
          <cell r="L902" t="str">
            <v>（支出）科学研究費補助金</v>
          </cell>
          <cell r="M902" t="str">
            <v>直接経費</v>
          </cell>
          <cell r="N902" t="str">
            <v>科研費</v>
          </cell>
          <cell r="O902" t="str">
            <v>繰越有</v>
          </cell>
          <cell r="P902" t="str">
            <v>客）客員教員等</v>
          </cell>
          <cell r="Q902" t="str">
            <v>爲重　才覚</v>
          </cell>
          <cell r="R902" t="str">
            <v>舞岡キャンパス</v>
          </cell>
          <cell r="S902" t="str">
            <v>特任助教</v>
          </cell>
          <cell r="X902" t="str">
            <v>開始</v>
          </cell>
          <cell r="Y902" t="str">
            <v>虎谷　裕子</v>
          </cell>
          <cell r="Z902" t="str">
            <v>研究推進部（八景）（29-）</v>
          </cell>
          <cell r="AA902" t="str">
            <v>研究活動スタート支援</v>
          </cell>
          <cell r="AB902" t="str">
            <v>17H06990</v>
          </cell>
          <cell r="AC902" t="str">
            <v>許可しない</v>
          </cell>
          <cell r="AD902" t="str">
            <v>許可しない</v>
          </cell>
          <cell r="AE902" t="str">
            <v>許可しない</v>
          </cell>
          <cell r="AF902" t="str">
            <v>収入</v>
          </cell>
          <cell r="AG902">
            <v>700000000144</v>
          </cell>
          <cell r="AH902" t="str">
            <v>（独）日本学術振興会</v>
          </cell>
          <cell r="AI902">
            <v>0</v>
          </cell>
          <cell r="AJ902">
            <v>1000000</v>
          </cell>
          <cell r="AK902">
            <v>1000000</v>
          </cell>
          <cell r="AL902">
            <v>1000000</v>
          </cell>
          <cell r="AM902">
            <v>0</v>
          </cell>
          <cell r="AN902">
            <v>0</v>
          </cell>
          <cell r="AO902">
            <v>0</v>
          </cell>
          <cell r="AP902">
            <v>0</v>
          </cell>
          <cell r="AQ902">
            <v>0</v>
          </cell>
          <cell r="AR902">
            <v>0</v>
          </cell>
        </row>
        <row r="903">
          <cell r="A903" t="str">
            <v>1817H06993対象外</v>
          </cell>
          <cell r="B903" t="str">
            <v>対象外</v>
          </cell>
          <cell r="C903" t="str">
            <v>2018年度</v>
          </cell>
          <cell r="D903" t="str">
            <v>（収入）科学研究費補助金</v>
          </cell>
          <cell r="E903" t="str">
            <v>1817H06993</v>
          </cell>
          <cell r="F903" t="str">
            <v>（科研）選択的受容体機能調節因子に着目した高血圧の新規治療戦略</v>
          </cell>
          <cell r="G903" t="str">
            <v>（科研）選択的受容体機能調節因子に着目し</v>
          </cell>
          <cell r="H903" t="str">
            <v>科研費（補助金）</v>
          </cell>
          <cell r="I903">
            <v>20180401</v>
          </cell>
          <cell r="J903">
            <v>20190331</v>
          </cell>
          <cell r="K903" t="str">
            <v>2018年度</v>
          </cell>
          <cell r="L903" t="str">
            <v>（支出）科学研究費補助金</v>
          </cell>
          <cell r="M903" t="str">
            <v>直接経費</v>
          </cell>
          <cell r="N903" t="str">
            <v>科研費</v>
          </cell>
          <cell r="O903" t="str">
            <v>繰越有</v>
          </cell>
          <cell r="P903" t="str">
            <v>研）学術院（福浦）</v>
          </cell>
          <cell r="Q903" t="str">
            <v>小林　竜</v>
          </cell>
          <cell r="R903" t="str">
            <v>医学研究科</v>
          </cell>
          <cell r="S903" t="str">
            <v>助教</v>
          </cell>
          <cell r="X903" t="str">
            <v>開始</v>
          </cell>
          <cell r="Y903" t="str">
            <v>虎谷　裕子</v>
          </cell>
          <cell r="Z903" t="str">
            <v>研究推進部（八景）（29-）</v>
          </cell>
          <cell r="AA903" t="str">
            <v>研究活動スタート支援</v>
          </cell>
          <cell r="AB903" t="str">
            <v>17H06993</v>
          </cell>
          <cell r="AC903" t="str">
            <v>許可しない</v>
          </cell>
          <cell r="AD903" t="str">
            <v>許可しない</v>
          </cell>
          <cell r="AE903" t="str">
            <v>許可しない</v>
          </cell>
          <cell r="AF903" t="str">
            <v>収入</v>
          </cell>
          <cell r="AG903">
            <v>700000000144</v>
          </cell>
          <cell r="AH903" t="str">
            <v>（独）日本学術振興会</v>
          </cell>
          <cell r="AI903">
            <v>0</v>
          </cell>
          <cell r="AJ903">
            <v>1000000</v>
          </cell>
          <cell r="AK903">
            <v>1000000</v>
          </cell>
          <cell r="AL903">
            <v>1000000</v>
          </cell>
          <cell r="AM903">
            <v>0</v>
          </cell>
          <cell r="AN903">
            <v>0</v>
          </cell>
          <cell r="AO903">
            <v>0</v>
          </cell>
          <cell r="AP903">
            <v>0</v>
          </cell>
          <cell r="AQ903">
            <v>0</v>
          </cell>
          <cell r="AR903">
            <v>0</v>
          </cell>
        </row>
        <row r="904">
          <cell r="A904" t="str">
            <v>1817H06994対象外</v>
          </cell>
          <cell r="B904" t="str">
            <v>対象外</v>
          </cell>
          <cell r="C904" t="str">
            <v>2018年度</v>
          </cell>
          <cell r="D904" t="str">
            <v>（収入）科学研究費補助金</v>
          </cell>
          <cell r="E904" t="str">
            <v>1817H06994</v>
          </cell>
          <cell r="F904" t="str">
            <v>（科研）体細胞モザイク変異を原因とする脳奇形の遺伝的原因の解明</v>
          </cell>
          <cell r="G904" t="str">
            <v>（科研）体細胞モザイク変異を原因とする脳</v>
          </cell>
          <cell r="H904" t="str">
            <v>科研費（補助金）</v>
          </cell>
          <cell r="I904">
            <v>20180401</v>
          </cell>
          <cell r="J904">
            <v>20190331</v>
          </cell>
          <cell r="K904" t="str">
            <v>2018年度</v>
          </cell>
          <cell r="L904" t="str">
            <v>（支出）科学研究費補助金</v>
          </cell>
          <cell r="M904" t="str">
            <v>直接経費</v>
          </cell>
          <cell r="N904" t="str">
            <v>科研費</v>
          </cell>
          <cell r="O904" t="str">
            <v>繰越有</v>
          </cell>
          <cell r="P904" t="str">
            <v>客)客員教員等(医学・病院等）</v>
          </cell>
          <cell r="Q904" t="str">
            <v>藤田　京志</v>
          </cell>
          <cell r="R904" t="str">
            <v>医学研究科</v>
          </cell>
          <cell r="S904" t="str">
            <v>特任助手</v>
          </cell>
          <cell r="X904" t="str">
            <v>開始</v>
          </cell>
          <cell r="Y904" t="str">
            <v>虎谷　裕子</v>
          </cell>
          <cell r="Z904" t="str">
            <v>研究推進部（八景）（29-）</v>
          </cell>
          <cell r="AA904" t="str">
            <v>研究活動スタート支援</v>
          </cell>
          <cell r="AB904" t="str">
            <v>17H06994</v>
          </cell>
          <cell r="AC904" t="str">
            <v>許可しない</v>
          </cell>
          <cell r="AD904" t="str">
            <v>許可しない</v>
          </cell>
          <cell r="AE904" t="str">
            <v>許可しない</v>
          </cell>
          <cell r="AF904" t="str">
            <v>収入</v>
          </cell>
          <cell r="AG904">
            <v>700000000144</v>
          </cell>
          <cell r="AH904" t="str">
            <v>（独）日本学術振興会</v>
          </cell>
          <cell r="AI904">
            <v>0</v>
          </cell>
          <cell r="AJ904">
            <v>1000000</v>
          </cell>
          <cell r="AK904">
            <v>1000000</v>
          </cell>
          <cell r="AL904">
            <v>1000000</v>
          </cell>
          <cell r="AM904">
            <v>0</v>
          </cell>
          <cell r="AN904">
            <v>0</v>
          </cell>
          <cell r="AO904">
            <v>0</v>
          </cell>
          <cell r="AP904">
            <v>0</v>
          </cell>
          <cell r="AQ904">
            <v>0</v>
          </cell>
          <cell r="AR904">
            <v>0</v>
          </cell>
        </row>
        <row r="905">
          <cell r="A905" t="str">
            <v>1817H06997対象外</v>
          </cell>
          <cell r="B905" t="str">
            <v>対象外</v>
          </cell>
          <cell r="C905" t="str">
            <v>2018年度</v>
          </cell>
          <cell r="D905" t="str">
            <v>（収入）科学研究費補助金</v>
          </cell>
          <cell r="E905" t="str">
            <v>1817H06997</v>
          </cell>
          <cell r="F905" t="str">
            <v>（科研）自助グループに通う当事者が認識するギャンブル依存症の回復のプロセス</v>
          </cell>
          <cell r="G905" t="str">
            <v>（科研）自助グループに通う当事者が認識す</v>
          </cell>
          <cell r="H905" t="str">
            <v>科研費（補助金）</v>
          </cell>
          <cell r="I905">
            <v>20180401</v>
          </cell>
          <cell r="J905">
            <v>20190331</v>
          </cell>
          <cell r="K905" t="str">
            <v>2018年度</v>
          </cell>
          <cell r="L905" t="str">
            <v>（支出）科学研究費補助金</v>
          </cell>
          <cell r="M905" t="str">
            <v>直接経費</v>
          </cell>
          <cell r="N905" t="str">
            <v>科研費</v>
          </cell>
          <cell r="O905" t="str">
            <v>繰越有</v>
          </cell>
          <cell r="P905" t="str">
            <v>研）学術院（福浦）</v>
          </cell>
          <cell r="Q905" t="str">
            <v>桐生　敏行</v>
          </cell>
          <cell r="R905" t="str">
            <v>看護学科</v>
          </cell>
          <cell r="S905" t="str">
            <v>助教</v>
          </cell>
          <cell r="X905" t="str">
            <v>開始</v>
          </cell>
          <cell r="Y905" t="str">
            <v>虎谷　裕子</v>
          </cell>
          <cell r="Z905" t="str">
            <v>研究推進部（八景）（29-）</v>
          </cell>
          <cell r="AA905" t="str">
            <v>研究活動スタート支援</v>
          </cell>
          <cell r="AB905" t="str">
            <v>17H06997</v>
          </cell>
          <cell r="AC905" t="str">
            <v>許可しない</v>
          </cell>
          <cell r="AD905" t="str">
            <v>許可しない</v>
          </cell>
          <cell r="AE905" t="str">
            <v>許可しない</v>
          </cell>
          <cell r="AF905" t="str">
            <v>収入</v>
          </cell>
          <cell r="AG905">
            <v>700000000144</v>
          </cell>
          <cell r="AH905" t="str">
            <v>（独）日本学術振興会</v>
          </cell>
          <cell r="AI905">
            <v>0</v>
          </cell>
          <cell r="AJ905">
            <v>950000</v>
          </cell>
          <cell r="AK905">
            <v>950000</v>
          </cell>
          <cell r="AL905">
            <v>950000</v>
          </cell>
          <cell r="AM905">
            <v>0</v>
          </cell>
          <cell r="AN905">
            <v>0</v>
          </cell>
          <cell r="AO905">
            <v>0</v>
          </cell>
          <cell r="AP905">
            <v>0</v>
          </cell>
          <cell r="AQ905">
            <v>0</v>
          </cell>
          <cell r="AR905">
            <v>0</v>
          </cell>
        </row>
        <row r="906">
          <cell r="A906" t="str">
            <v>1817J00199対象外</v>
          </cell>
          <cell r="B906" t="str">
            <v>対象外</v>
          </cell>
          <cell r="C906" t="str">
            <v>2018年度</v>
          </cell>
          <cell r="D906" t="str">
            <v>（収入）科学研究費補助金</v>
          </cell>
          <cell r="E906" t="str">
            <v>1817J00199</v>
          </cell>
          <cell r="F906" t="str">
            <v>（科研）氷表面における炭素，窒素，酸素原子の吸着・拡散活性化エネルギーの第一原理計算</v>
          </cell>
          <cell r="G906" t="str">
            <v>（科研）氷表面における炭素，窒素，酸素原</v>
          </cell>
          <cell r="H906" t="str">
            <v>科研費（補助金）</v>
          </cell>
          <cell r="I906">
            <v>20180701</v>
          </cell>
          <cell r="J906">
            <v>20190331</v>
          </cell>
          <cell r="K906" t="str">
            <v>2018年度</v>
          </cell>
          <cell r="L906" t="str">
            <v>（支出）科学研究費補助金</v>
          </cell>
          <cell r="M906" t="str">
            <v>直接経費</v>
          </cell>
          <cell r="N906" t="str">
            <v>科研費</v>
          </cell>
          <cell r="O906" t="str">
            <v>繰越有</v>
          </cell>
          <cell r="P906" t="str">
            <v>客）客員教員等</v>
          </cell>
          <cell r="Q906" t="str">
            <v>桑畑　和明</v>
          </cell>
          <cell r="R906" t="str">
            <v>八景キャンパス</v>
          </cell>
          <cell r="S906" t="str">
            <v>特別研究員(PD)</v>
          </cell>
          <cell r="X906" t="str">
            <v>開始</v>
          </cell>
          <cell r="Y906" t="str">
            <v>虎谷　裕子</v>
          </cell>
          <cell r="Z906" t="str">
            <v>研究推進部（八景）（29-）</v>
          </cell>
          <cell r="AA906" t="str">
            <v>特別研究員奨励費 転入（横浜国立大学 2018.7.1）</v>
          </cell>
          <cell r="AB906" t="str">
            <v>17J00199</v>
          </cell>
          <cell r="AC906" t="str">
            <v>許可しない</v>
          </cell>
          <cell r="AD906" t="str">
            <v>許可しない</v>
          </cell>
          <cell r="AE906" t="str">
            <v>許可しない</v>
          </cell>
          <cell r="AF906" t="str">
            <v>収入</v>
          </cell>
          <cell r="AG906">
            <v>700000000151</v>
          </cell>
          <cell r="AH906" t="str">
            <v>国立大学法人　横浜国立大学</v>
          </cell>
          <cell r="AI906">
            <v>0</v>
          </cell>
          <cell r="AJ906">
            <v>693928</v>
          </cell>
          <cell r="AK906">
            <v>693928</v>
          </cell>
          <cell r="AL906">
            <v>693928</v>
          </cell>
          <cell r="AM906">
            <v>0</v>
          </cell>
          <cell r="AN906">
            <v>0</v>
          </cell>
          <cell r="AO906">
            <v>0</v>
          </cell>
          <cell r="AP906">
            <v>0</v>
          </cell>
          <cell r="AQ906">
            <v>0</v>
          </cell>
          <cell r="AR906">
            <v>0</v>
          </cell>
        </row>
        <row r="907">
          <cell r="A907" t="str">
            <v>1817J05293対象外</v>
          </cell>
          <cell r="B907" t="str">
            <v>対象外</v>
          </cell>
          <cell r="C907" t="str">
            <v>2018年度</v>
          </cell>
          <cell r="D907" t="str">
            <v>（収入）科学研究費補助金</v>
          </cell>
          <cell r="E907" t="str">
            <v>1817J05293</v>
          </cell>
          <cell r="F907" t="str">
            <v>（科研）ＩＬＣ２におけるマイクロＲＮＡによる２型サイトカイン遺伝子の発現制御機構の解明</v>
          </cell>
          <cell r="G907" t="str">
            <v>（科研）ＩＬＣ２におけるマイクロＲＮＡに</v>
          </cell>
          <cell r="H907" t="str">
            <v>科研費（補助金）</v>
          </cell>
          <cell r="I907">
            <v>20180401</v>
          </cell>
          <cell r="J907">
            <v>20190331</v>
          </cell>
          <cell r="K907" t="str">
            <v>2018年度</v>
          </cell>
          <cell r="L907" t="str">
            <v>（支出）科学研究費補助金</v>
          </cell>
          <cell r="M907" t="str">
            <v>直接経費</v>
          </cell>
          <cell r="N907" t="str">
            <v>科研費</v>
          </cell>
          <cell r="O907" t="str">
            <v>繰越有</v>
          </cell>
          <cell r="P907" t="str">
            <v>客)客員教員等(医学・病院等）</v>
          </cell>
          <cell r="Q907" t="str">
            <v>籾内　義希</v>
          </cell>
          <cell r="R907" t="str">
            <v>鶴見キャンパス</v>
          </cell>
          <cell r="S907" t="str">
            <v>特別研究員(DC2)</v>
          </cell>
          <cell r="X907" t="str">
            <v>開始</v>
          </cell>
          <cell r="Y907" t="str">
            <v>虎谷　裕子</v>
          </cell>
          <cell r="Z907" t="str">
            <v>研究推進部（八景）（29-）</v>
          </cell>
          <cell r="AA907" t="str">
            <v>特別研究員奨励費</v>
          </cell>
          <cell r="AB907" t="str">
            <v>17J05293</v>
          </cell>
          <cell r="AC907" t="str">
            <v>許可しない</v>
          </cell>
          <cell r="AD907" t="str">
            <v>許可しない</v>
          </cell>
          <cell r="AE907" t="str">
            <v>許可しない</v>
          </cell>
          <cell r="AF907" t="str">
            <v>収入</v>
          </cell>
          <cell r="AG907">
            <v>700000000144</v>
          </cell>
          <cell r="AH907" t="str">
            <v>（独）日本学術振興会</v>
          </cell>
          <cell r="AI907">
            <v>0</v>
          </cell>
          <cell r="AJ907">
            <v>900000</v>
          </cell>
          <cell r="AK907">
            <v>900000</v>
          </cell>
          <cell r="AL907">
            <v>900000</v>
          </cell>
          <cell r="AM907">
            <v>0</v>
          </cell>
          <cell r="AN907">
            <v>0</v>
          </cell>
          <cell r="AO907">
            <v>0</v>
          </cell>
          <cell r="AP907">
            <v>0</v>
          </cell>
          <cell r="AQ907">
            <v>0</v>
          </cell>
          <cell r="AR907">
            <v>0</v>
          </cell>
        </row>
        <row r="908">
          <cell r="A908" t="str">
            <v>1817J09589対象外</v>
          </cell>
          <cell r="B908" t="str">
            <v>対象外</v>
          </cell>
          <cell r="C908" t="str">
            <v>2018年度</v>
          </cell>
          <cell r="D908" t="str">
            <v>（収入）科学研究費補助金</v>
          </cell>
          <cell r="E908" t="str">
            <v>1817J09589</v>
          </cell>
          <cell r="F908" t="str">
            <v>（科研）疾患モデル作製に向けた骨髄様組織培養法の確立</v>
          </cell>
          <cell r="G908" t="str">
            <v>（科研）疾患モデル作製に向けた骨髄様組織</v>
          </cell>
          <cell r="H908" t="str">
            <v>科研費（補助金）</v>
          </cell>
          <cell r="I908">
            <v>20180401</v>
          </cell>
          <cell r="J908">
            <v>20190331</v>
          </cell>
          <cell r="K908" t="str">
            <v>2018年度</v>
          </cell>
          <cell r="L908" t="str">
            <v>（支出）科学研究費補助金</v>
          </cell>
          <cell r="M908" t="str">
            <v>直接経費</v>
          </cell>
          <cell r="N908" t="str">
            <v>科研費</v>
          </cell>
          <cell r="O908" t="str">
            <v>繰越有</v>
          </cell>
          <cell r="P908" t="str">
            <v>客）客員教員等</v>
          </cell>
          <cell r="Q908" t="str">
            <v>佐用　かなえ</v>
          </cell>
          <cell r="R908" t="str">
            <v>八景キャンパス</v>
          </cell>
          <cell r="S908" t="str">
            <v>特別研究員(DC1)</v>
          </cell>
          <cell r="X908" t="str">
            <v>開始</v>
          </cell>
          <cell r="Y908" t="str">
            <v>虎谷　裕子</v>
          </cell>
          <cell r="Z908" t="str">
            <v>研究推進部（八景）（29-）</v>
          </cell>
          <cell r="AA908" t="str">
            <v>特別研究員奨励費</v>
          </cell>
          <cell r="AB908" t="str">
            <v>17J09589</v>
          </cell>
          <cell r="AC908" t="str">
            <v>許可しない</v>
          </cell>
          <cell r="AD908" t="str">
            <v>許可しない</v>
          </cell>
          <cell r="AE908" t="str">
            <v>許可しない</v>
          </cell>
          <cell r="AF908" t="str">
            <v>収入</v>
          </cell>
          <cell r="AG908">
            <v>700000000144</v>
          </cell>
          <cell r="AH908" t="str">
            <v>（独）日本学術振興会</v>
          </cell>
          <cell r="AI908">
            <v>0</v>
          </cell>
          <cell r="AJ908">
            <v>800000</v>
          </cell>
          <cell r="AK908">
            <v>800000</v>
          </cell>
          <cell r="AL908">
            <v>800000</v>
          </cell>
          <cell r="AM908">
            <v>0</v>
          </cell>
          <cell r="AN908">
            <v>0</v>
          </cell>
          <cell r="AO908">
            <v>0</v>
          </cell>
          <cell r="AP908">
            <v>0</v>
          </cell>
          <cell r="AQ908">
            <v>0</v>
          </cell>
          <cell r="AR908">
            <v>0</v>
          </cell>
        </row>
        <row r="909">
          <cell r="A909" t="str">
            <v>1817J09723対象外</v>
          </cell>
          <cell r="B909" t="str">
            <v>対象外</v>
          </cell>
          <cell r="C909" t="str">
            <v>2018年度</v>
          </cell>
          <cell r="D909" t="str">
            <v>（収入）科学研究費補助金</v>
          </cell>
          <cell r="E909" t="str">
            <v>1817J09723</v>
          </cell>
          <cell r="F909" t="str">
            <v>（科研）新規ＣｈＩＰ－ｓｅｑ法及び関連手法の開発による転写制御因子の機能解析</v>
          </cell>
          <cell r="G909" t="str">
            <v>（科研）新規ＣｈＩＰ－ｓｅｑ法及び関連手</v>
          </cell>
          <cell r="H909" t="str">
            <v>科研費（補助金）</v>
          </cell>
          <cell r="I909">
            <v>20180401</v>
          </cell>
          <cell r="J909">
            <v>20190331</v>
          </cell>
          <cell r="K909" t="str">
            <v>2018年度</v>
          </cell>
          <cell r="L909" t="str">
            <v>（支出）科学研究費補助金</v>
          </cell>
          <cell r="M909" t="str">
            <v>直接経費</v>
          </cell>
          <cell r="N909" t="str">
            <v>科研費</v>
          </cell>
          <cell r="O909" t="str">
            <v>繰越有</v>
          </cell>
          <cell r="P909" t="str">
            <v>客）客員教員等</v>
          </cell>
          <cell r="Q909" t="str">
            <v>吉田　英樹</v>
          </cell>
          <cell r="R909" t="str">
            <v>舞岡キャンパス</v>
          </cell>
          <cell r="S909" t="str">
            <v>特別研究員(PD)</v>
          </cell>
          <cell r="X909" t="str">
            <v>開始</v>
          </cell>
          <cell r="Y909" t="str">
            <v>虎谷　裕子</v>
          </cell>
          <cell r="Z909" t="str">
            <v>研究推進部（八景）（29-）</v>
          </cell>
          <cell r="AA909" t="str">
            <v>特別研究員奨励費</v>
          </cell>
          <cell r="AB909" t="str">
            <v>17J09723</v>
          </cell>
          <cell r="AC909" t="str">
            <v>許可しない</v>
          </cell>
          <cell r="AD909" t="str">
            <v>許可しない</v>
          </cell>
          <cell r="AE909" t="str">
            <v>許可しない</v>
          </cell>
          <cell r="AF909" t="str">
            <v>収入</v>
          </cell>
          <cell r="AG909">
            <v>700000000144</v>
          </cell>
          <cell r="AH909" t="str">
            <v>（独）日本学術振興会</v>
          </cell>
          <cell r="AI909">
            <v>0</v>
          </cell>
          <cell r="AJ909">
            <v>1100000</v>
          </cell>
          <cell r="AK909">
            <v>1100000</v>
          </cell>
          <cell r="AL909">
            <v>1100000</v>
          </cell>
          <cell r="AM909">
            <v>0</v>
          </cell>
          <cell r="AN909">
            <v>0</v>
          </cell>
          <cell r="AO909">
            <v>0</v>
          </cell>
          <cell r="AP909">
            <v>0</v>
          </cell>
          <cell r="AQ909">
            <v>0</v>
          </cell>
          <cell r="AR909">
            <v>0</v>
          </cell>
        </row>
        <row r="910">
          <cell r="A910" t="str">
            <v>1817J09825対象外</v>
          </cell>
          <cell r="B910" t="str">
            <v>対象外</v>
          </cell>
          <cell r="C910" t="str">
            <v>2018年度</v>
          </cell>
          <cell r="D910" t="str">
            <v>（収入）科学研究費補助金</v>
          </cell>
          <cell r="E910" t="str">
            <v>1817J09825</v>
          </cell>
          <cell r="F910" t="str">
            <v>（科研）微小環境を伴うヒト膵癌三次元組織創出に基づく革新的薬剤評価系の構築</v>
          </cell>
          <cell r="G910" t="str">
            <v>（科研）微小環境を伴うヒト膵癌三次元組織</v>
          </cell>
          <cell r="H910" t="str">
            <v>科研費（補助金）</v>
          </cell>
          <cell r="I910">
            <v>20180615</v>
          </cell>
          <cell r="J910">
            <v>20190331</v>
          </cell>
          <cell r="K910" t="str">
            <v>2018年度</v>
          </cell>
          <cell r="L910" t="str">
            <v>（支出）科学研究費補助金</v>
          </cell>
          <cell r="M910" t="str">
            <v>直接経費</v>
          </cell>
          <cell r="N910" t="str">
            <v>科研費</v>
          </cell>
          <cell r="O910" t="str">
            <v>繰越有</v>
          </cell>
          <cell r="P910" t="str">
            <v>客)客員教員等(医学・病院等）</v>
          </cell>
          <cell r="Q910" t="str">
            <v>奥田　諒</v>
          </cell>
          <cell r="R910" t="str">
            <v>医学研究科</v>
          </cell>
          <cell r="S910" t="str">
            <v>特別研究員(PD)</v>
          </cell>
          <cell r="X910" t="str">
            <v>開始</v>
          </cell>
          <cell r="Y910" t="str">
            <v>虎谷　裕子</v>
          </cell>
          <cell r="Z910" t="str">
            <v>研究推進部（八景）（29-）</v>
          </cell>
          <cell r="AA910" t="str">
            <v>特別研究員奨励費</v>
          </cell>
          <cell r="AB910" t="str">
            <v>17J09825</v>
          </cell>
          <cell r="AC910" t="str">
            <v>許可しない</v>
          </cell>
          <cell r="AD910" t="str">
            <v>許可しない</v>
          </cell>
          <cell r="AE910" t="str">
            <v>許可しない</v>
          </cell>
          <cell r="AF910" t="str">
            <v>収入</v>
          </cell>
          <cell r="AG910">
            <v>700000000144</v>
          </cell>
          <cell r="AH910" t="str">
            <v>（独）日本学術振興会</v>
          </cell>
          <cell r="AI910">
            <v>0</v>
          </cell>
          <cell r="AJ910">
            <v>800000</v>
          </cell>
          <cell r="AK910">
            <v>800000</v>
          </cell>
          <cell r="AL910">
            <v>800000</v>
          </cell>
          <cell r="AM910">
            <v>0</v>
          </cell>
          <cell r="AN910">
            <v>0</v>
          </cell>
          <cell r="AO910">
            <v>0</v>
          </cell>
          <cell r="AP910">
            <v>0</v>
          </cell>
          <cell r="AQ910">
            <v>0</v>
          </cell>
          <cell r="AR910">
            <v>0</v>
          </cell>
        </row>
        <row r="911">
          <cell r="A911" t="str">
            <v>1818F18101対象外</v>
          </cell>
          <cell r="B911" t="str">
            <v>対象外</v>
          </cell>
          <cell r="C911" t="str">
            <v>2018年度</v>
          </cell>
          <cell r="D911" t="str">
            <v>（収入）科学研究費補助金</v>
          </cell>
          <cell r="E911" t="str">
            <v>1818F18101</v>
          </cell>
          <cell r="F911" t="str">
            <v>（科研）ヒトiPS肝芽再構成系を用いた血液細胞との相互作用により肝細胞分化制御機構の解明</v>
          </cell>
          <cell r="G911" t="str">
            <v>（科研）ヒトiPS肝芽再構成系を用いた血</v>
          </cell>
          <cell r="H911" t="str">
            <v>科研費（補助金）</v>
          </cell>
          <cell r="I911">
            <v>20180401</v>
          </cell>
          <cell r="J911">
            <v>20190331</v>
          </cell>
          <cell r="K911" t="str">
            <v>2018年度</v>
          </cell>
          <cell r="L911" t="str">
            <v>（支出）科学研究費補助金</v>
          </cell>
          <cell r="M911" t="str">
            <v>直接経費</v>
          </cell>
          <cell r="N911" t="str">
            <v>科研費</v>
          </cell>
          <cell r="O911" t="str">
            <v>繰越有</v>
          </cell>
          <cell r="P911" t="str">
            <v>研）学術院（福浦）</v>
          </cell>
          <cell r="Q911" t="str">
            <v>谷口　英樹</v>
          </cell>
          <cell r="R911" t="str">
            <v>医学研究科</v>
          </cell>
          <cell r="S911" t="str">
            <v>教授</v>
          </cell>
          <cell r="X911" t="str">
            <v>開始</v>
          </cell>
          <cell r="Y911" t="str">
            <v>虎谷　裕子</v>
          </cell>
          <cell r="Z911" t="str">
            <v>研究推進部（八景）（29-）</v>
          </cell>
          <cell r="AA911" t="str">
            <v>特別研究員奨励費</v>
          </cell>
          <cell r="AB911" t="str">
            <v>18F18101</v>
          </cell>
          <cell r="AC911" t="str">
            <v>許可しない</v>
          </cell>
          <cell r="AD911" t="str">
            <v>許可しない</v>
          </cell>
          <cell r="AE911" t="str">
            <v>許可しない</v>
          </cell>
          <cell r="AF911" t="str">
            <v>収入</v>
          </cell>
          <cell r="AG911">
            <v>700000000144</v>
          </cell>
          <cell r="AH911" t="str">
            <v>（独）日本学術振興会</v>
          </cell>
          <cell r="AI911">
            <v>0</v>
          </cell>
          <cell r="AJ911">
            <v>1200000</v>
          </cell>
          <cell r="AK911">
            <v>1200000</v>
          </cell>
          <cell r="AL911">
            <v>1200000</v>
          </cell>
          <cell r="AM911">
            <v>0</v>
          </cell>
          <cell r="AN911">
            <v>0</v>
          </cell>
          <cell r="AO911">
            <v>0</v>
          </cell>
          <cell r="AP911">
            <v>0</v>
          </cell>
          <cell r="AQ911">
            <v>0</v>
          </cell>
          <cell r="AR911">
            <v>0</v>
          </cell>
        </row>
        <row r="912">
          <cell r="A912" t="str">
            <v>1818F18414対象外</v>
          </cell>
          <cell r="B912" t="str">
            <v>対象外</v>
          </cell>
          <cell r="C912" t="str">
            <v>2018年度</v>
          </cell>
          <cell r="D912" t="str">
            <v>（収入）科学研究費補助金</v>
          </cell>
          <cell r="E912" t="str">
            <v>1818F18414</v>
          </cell>
          <cell r="F912" t="str">
            <v>（科研）三次元培養肺癌細胞を用いたEMT誘導メカニズムの解明</v>
          </cell>
          <cell r="G912" t="str">
            <v>（科研）三次元培養肺癌細胞を用いたEMT誘</v>
          </cell>
          <cell r="H912" t="str">
            <v>科研費（補助金）</v>
          </cell>
          <cell r="I912">
            <v>20181012</v>
          </cell>
          <cell r="J912">
            <v>20190331</v>
          </cell>
          <cell r="K912" t="str">
            <v>2018年度</v>
          </cell>
          <cell r="L912" t="str">
            <v>（支出）科学研究費補助金</v>
          </cell>
          <cell r="M912" t="str">
            <v>直接経費</v>
          </cell>
          <cell r="N912" t="str">
            <v>科研費</v>
          </cell>
          <cell r="O912" t="str">
            <v>繰越有</v>
          </cell>
          <cell r="P912" t="str">
            <v>研）学術院（福浦）</v>
          </cell>
          <cell r="Q912" t="str">
            <v>梁　明秀</v>
          </cell>
          <cell r="R912" t="str">
            <v>医学研究科</v>
          </cell>
          <cell r="S912" t="str">
            <v>教授</v>
          </cell>
          <cell r="X912" t="str">
            <v>開始</v>
          </cell>
          <cell r="Y912" t="str">
            <v>虎谷　裕子</v>
          </cell>
          <cell r="Z912" t="str">
            <v>研究推進部（八景）（29-）</v>
          </cell>
          <cell r="AA912" t="str">
            <v>特別研究員奨励費</v>
          </cell>
          <cell r="AB912" t="str">
            <v>18F18414</v>
          </cell>
          <cell r="AC912" t="str">
            <v>許可しない</v>
          </cell>
          <cell r="AD912" t="str">
            <v>許可しない</v>
          </cell>
          <cell r="AE912" t="str">
            <v>許可しない</v>
          </cell>
          <cell r="AF912" t="str">
            <v>収入</v>
          </cell>
          <cell r="AG912">
            <v>700000000144</v>
          </cell>
          <cell r="AH912" t="str">
            <v>（独）日本学術振興会</v>
          </cell>
          <cell r="AI912">
            <v>0</v>
          </cell>
          <cell r="AJ912">
            <v>500000</v>
          </cell>
          <cell r="AK912">
            <v>500000</v>
          </cell>
          <cell r="AL912">
            <v>0</v>
          </cell>
          <cell r="AM912">
            <v>500000</v>
          </cell>
          <cell r="AN912">
            <v>0</v>
          </cell>
          <cell r="AO912">
            <v>0</v>
          </cell>
          <cell r="AP912">
            <v>0</v>
          </cell>
          <cell r="AQ912">
            <v>0</v>
          </cell>
          <cell r="AR912">
            <v>0</v>
          </cell>
        </row>
        <row r="913">
          <cell r="A913" t="str">
            <v>1818H00911対象外</v>
          </cell>
          <cell r="B913" t="str">
            <v>対象外</v>
          </cell>
          <cell r="C913" t="str">
            <v>2018年度</v>
          </cell>
          <cell r="D913" t="str">
            <v>（収入）科学研究費補助金</v>
          </cell>
          <cell r="E913" t="str">
            <v>1818H00911</v>
          </cell>
          <cell r="F913" t="str">
            <v>（科研・分）非財務情報の重要性分析と企業評価</v>
          </cell>
          <cell r="G913" t="str">
            <v>（科研・分）非財務情報の重要性分析と企業</v>
          </cell>
          <cell r="H913" t="str">
            <v>科研費（補助金）</v>
          </cell>
          <cell r="I913">
            <v>20180401</v>
          </cell>
          <cell r="J913">
            <v>20190331</v>
          </cell>
          <cell r="K913" t="str">
            <v>2018年度</v>
          </cell>
          <cell r="L913" t="str">
            <v>（支出）科学研究費補助金</v>
          </cell>
          <cell r="M913" t="str">
            <v>直接経費</v>
          </cell>
          <cell r="N913" t="str">
            <v>科研費</v>
          </cell>
          <cell r="O913" t="str">
            <v>繰越有</v>
          </cell>
          <cell r="P913" t="str">
            <v>研）学術院</v>
          </cell>
          <cell r="Q913" t="str">
            <v>中條　祐介</v>
          </cell>
          <cell r="R913" t="str">
            <v>八景キャンパス</v>
          </cell>
          <cell r="S913" t="str">
            <v>教授</v>
          </cell>
          <cell r="X913" t="str">
            <v>開始</v>
          </cell>
          <cell r="Y913" t="str">
            <v>虎谷　裕子</v>
          </cell>
          <cell r="Z913" t="str">
            <v>研究推進部（八景）（29-）</v>
          </cell>
          <cell r="AA913" t="str">
            <v>基盤研究(B) 分担金（一橋大学）</v>
          </cell>
          <cell r="AB913" t="str">
            <v>18H00911</v>
          </cell>
          <cell r="AC913" t="str">
            <v>許可しない</v>
          </cell>
          <cell r="AD913" t="str">
            <v>許可しない</v>
          </cell>
          <cell r="AE913" t="str">
            <v>許可しない</v>
          </cell>
          <cell r="AF913" t="str">
            <v>収入</v>
          </cell>
          <cell r="AG913">
            <v>700000000769</v>
          </cell>
          <cell r="AH913" t="str">
            <v>国立大学法人一橋大学</v>
          </cell>
          <cell r="AI913">
            <v>0</v>
          </cell>
          <cell r="AJ913">
            <v>100000</v>
          </cell>
          <cell r="AK913">
            <v>100000</v>
          </cell>
          <cell r="AL913">
            <v>100000</v>
          </cell>
          <cell r="AM913">
            <v>0</v>
          </cell>
          <cell r="AN913">
            <v>0</v>
          </cell>
          <cell r="AO913">
            <v>0</v>
          </cell>
          <cell r="AP913">
            <v>0</v>
          </cell>
          <cell r="AQ913">
            <v>0</v>
          </cell>
          <cell r="AR913">
            <v>0</v>
          </cell>
        </row>
        <row r="914">
          <cell r="A914" t="str">
            <v>1818H00912対象外</v>
          </cell>
          <cell r="B914" t="str">
            <v>対象外</v>
          </cell>
          <cell r="C914" t="str">
            <v>2018年度</v>
          </cell>
          <cell r="D914" t="str">
            <v>（収入）科学研究費補助金</v>
          </cell>
          <cell r="E914" t="str">
            <v>1818H00912</v>
          </cell>
          <cell r="F914" t="str">
            <v>（科研・分）中小企業における管理会計能力と財務業績の関係に関する経験的研究</v>
          </cell>
          <cell r="G914" t="str">
            <v>（科研・分）中小企業における管理会計能力</v>
          </cell>
          <cell r="H914" t="str">
            <v>科研費（補助金）</v>
          </cell>
          <cell r="I914">
            <v>20180401</v>
          </cell>
          <cell r="J914">
            <v>20190331</v>
          </cell>
          <cell r="K914" t="str">
            <v>2018年度</v>
          </cell>
          <cell r="L914" t="str">
            <v>（支出）科学研究費補助金</v>
          </cell>
          <cell r="M914" t="str">
            <v>直接経費</v>
          </cell>
          <cell r="N914" t="str">
            <v>科研費</v>
          </cell>
          <cell r="O914" t="str">
            <v>繰越有</v>
          </cell>
          <cell r="P914" t="str">
            <v>研）学術院</v>
          </cell>
          <cell r="Q914" t="str">
            <v>黒木　淳</v>
          </cell>
          <cell r="R914" t="str">
            <v>八景キャンパス</v>
          </cell>
          <cell r="S914" t="str">
            <v>准教授</v>
          </cell>
          <cell r="X914" t="str">
            <v>開始</v>
          </cell>
          <cell r="Y914" t="str">
            <v>虎谷　裕子</v>
          </cell>
          <cell r="Z914" t="str">
            <v>研究推進部（八景）（29-）</v>
          </cell>
          <cell r="AA914" t="str">
            <v>基盤研究(B) 分担金（京都大学）</v>
          </cell>
          <cell r="AB914" t="str">
            <v>18H00912</v>
          </cell>
          <cell r="AC914" t="str">
            <v>許可しない</v>
          </cell>
          <cell r="AD914" t="str">
            <v>許可しない</v>
          </cell>
          <cell r="AE914" t="str">
            <v>許可しない</v>
          </cell>
          <cell r="AF914" t="str">
            <v>収入</v>
          </cell>
          <cell r="AG914">
            <v>730000000082</v>
          </cell>
          <cell r="AH914" t="str">
            <v>国立大学法人　京都大学</v>
          </cell>
          <cell r="AI914">
            <v>0</v>
          </cell>
          <cell r="AJ914">
            <v>200000</v>
          </cell>
          <cell r="AK914">
            <v>200000</v>
          </cell>
          <cell r="AL914">
            <v>200000</v>
          </cell>
          <cell r="AM914">
            <v>0</v>
          </cell>
          <cell r="AN914">
            <v>0</v>
          </cell>
          <cell r="AO914">
            <v>0</v>
          </cell>
          <cell r="AP914">
            <v>0</v>
          </cell>
          <cell r="AQ914">
            <v>0</v>
          </cell>
          <cell r="AR914">
            <v>0</v>
          </cell>
        </row>
        <row r="915">
          <cell r="A915" t="str">
            <v>1818H00970対象外</v>
          </cell>
          <cell r="B915" t="str">
            <v>対象外</v>
          </cell>
          <cell r="C915" t="str">
            <v>2018年度</v>
          </cell>
          <cell r="D915" t="str">
            <v>（収入）科学研究費補助金</v>
          </cell>
          <cell r="E915" t="str">
            <v>1818H00970</v>
          </cell>
          <cell r="F915" t="str">
            <v>（科研・分）拡散・拡張する公教育と教育機会保障に関する国際比較研究</v>
          </cell>
          <cell r="G915" t="str">
            <v>（科研・分）拡散・拡張する公教育と教育機</v>
          </cell>
          <cell r="H915" t="str">
            <v>科研費（補助金）</v>
          </cell>
          <cell r="I915">
            <v>20180401</v>
          </cell>
          <cell r="J915">
            <v>20190331</v>
          </cell>
          <cell r="K915" t="str">
            <v>2018年度</v>
          </cell>
          <cell r="L915" t="str">
            <v>（支出）科学研究費補助金</v>
          </cell>
          <cell r="M915" t="str">
            <v>直接経費</v>
          </cell>
          <cell r="N915" t="str">
            <v>科研費</v>
          </cell>
          <cell r="O915" t="str">
            <v>繰越有</v>
          </cell>
          <cell r="P915" t="str">
            <v>研）学術院</v>
          </cell>
          <cell r="Q915" t="str">
            <v>高橋　寛人</v>
          </cell>
          <cell r="R915" t="str">
            <v>八景キャンパス</v>
          </cell>
          <cell r="S915" t="str">
            <v>教授</v>
          </cell>
          <cell r="X915" t="str">
            <v>開始</v>
          </cell>
          <cell r="Y915" t="str">
            <v>虎谷　裕子</v>
          </cell>
          <cell r="Z915" t="str">
            <v>研究推進部（八景）（29-）</v>
          </cell>
          <cell r="AA915" t="str">
            <v>基盤研究(B) 分担金（北海道大学）</v>
          </cell>
          <cell r="AB915" t="str">
            <v>18H00970</v>
          </cell>
          <cell r="AC915" t="str">
            <v>許可しない</v>
          </cell>
          <cell r="AD915" t="str">
            <v>許可しない</v>
          </cell>
          <cell r="AE915" t="str">
            <v>許可しない</v>
          </cell>
          <cell r="AF915" t="str">
            <v>収入</v>
          </cell>
          <cell r="AG915">
            <v>100000001624</v>
          </cell>
          <cell r="AH915" t="str">
            <v>国立大学法人　北海道大学</v>
          </cell>
          <cell r="AI915">
            <v>0</v>
          </cell>
          <cell r="AJ915">
            <v>170000</v>
          </cell>
          <cell r="AK915">
            <v>170000</v>
          </cell>
          <cell r="AL915">
            <v>170000</v>
          </cell>
          <cell r="AM915">
            <v>0</v>
          </cell>
          <cell r="AN915">
            <v>0</v>
          </cell>
          <cell r="AO915">
            <v>0</v>
          </cell>
          <cell r="AP915">
            <v>0</v>
          </cell>
          <cell r="AQ915">
            <v>0</v>
          </cell>
          <cell r="AR915">
            <v>0</v>
          </cell>
        </row>
        <row r="916">
          <cell r="A916" t="str">
            <v>1818H01601対象外</v>
          </cell>
          <cell r="B916" t="str">
            <v>対象外</v>
          </cell>
          <cell r="C916" t="str">
            <v>2018年度</v>
          </cell>
          <cell r="D916" t="str">
            <v>（収入）科学研究費補助金</v>
          </cell>
          <cell r="E916" t="str">
            <v>1818H01601</v>
          </cell>
          <cell r="F916" t="str">
            <v>（科研・分）社会的包摂プログラムを組み込んだ外国人集住地区再生手法の実態と日本への適用</v>
          </cell>
          <cell r="G916" t="str">
            <v>（科研・分）社会的包摂プログラムを組み込</v>
          </cell>
          <cell r="H916" t="str">
            <v>科研費（補助金）</v>
          </cell>
          <cell r="I916">
            <v>20180401</v>
          </cell>
          <cell r="J916">
            <v>20190331</v>
          </cell>
          <cell r="K916" t="str">
            <v>2018年度</v>
          </cell>
          <cell r="L916" t="str">
            <v>（支出）科学研究費補助金</v>
          </cell>
          <cell r="M916" t="str">
            <v>直接経費</v>
          </cell>
          <cell r="N916" t="str">
            <v>科研費</v>
          </cell>
          <cell r="O916" t="str">
            <v>繰越有</v>
          </cell>
          <cell r="P916" t="str">
            <v>研）学術院</v>
          </cell>
          <cell r="Q916" t="str">
            <v>中西　正彦</v>
          </cell>
          <cell r="R916" t="str">
            <v>八景キャンパス</v>
          </cell>
          <cell r="S916" t="str">
            <v>准教授</v>
          </cell>
          <cell r="X916" t="str">
            <v>開始</v>
          </cell>
          <cell r="Y916" t="str">
            <v>虎谷　裕子</v>
          </cell>
          <cell r="Z916" t="str">
            <v>研究推進部（八景）（29-）</v>
          </cell>
          <cell r="AA916" t="str">
            <v>基盤研究(B) 分担金（筑波大学）</v>
          </cell>
          <cell r="AB916" t="str">
            <v>18H01601</v>
          </cell>
          <cell r="AC916" t="str">
            <v>許可しない</v>
          </cell>
          <cell r="AD916" t="str">
            <v>許可しない</v>
          </cell>
          <cell r="AE916" t="str">
            <v>許可しない</v>
          </cell>
          <cell r="AF916" t="str">
            <v>収入</v>
          </cell>
          <cell r="AG916">
            <v>700000000635</v>
          </cell>
          <cell r="AH916" t="str">
            <v>筑波大学</v>
          </cell>
          <cell r="AI916">
            <v>0</v>
          </cell>
          <cell r="AJ916">
            <v>600000</v>
          </cell>
          <cell r="AK916">
            <v>600000</v>
          </cell>
          <cell r="AL916">
            <v>600000</v>
          </cell>
          <cell r="AM916">
            <v>0</v>
          </cell>
          <cell r="AN916">
            <v>0</v>
          </cell>
          <cell r="AO916">
            <v>0</v>
          </cell>
          <cell r="AP916">
            <v>0</v>
          </cell>
          <cell r="AQ916">
            <v>0</v>
          </cell>
          <cell r="AR916">
            <v>0</v>
          </cell>
        </row>
        <row r="917">
          <cell r="A917" t="str">
            <v>1818H01945対象外</v>
          </cell>
          <cell r="B917" t="str">
            <v>対象外</v>
          </cell>
          <cell r="C917" t="str">
            <v>2018年度</v>
          </cell>
          <cell r="D917" t="str">
            <v>（収入）科学研究費補助金</v>
          </cell>
          <cell r="E917" t="str">
            <v>1818H01945</v>
          </cell>
          <cell r="F917" t="str">
            <v>（科研）量子多成分系理論の高度化とシステム構築：プロトニクス・ポジトロニクスへの展開</v>
          </cell>
          <cell r="G917" t="str">
            <v>（科研）量子多成分系理論の高度化とシステ</v>
          </cell>
          <cell r="H917" t="str">
            <v>科研費（補助金）</v>
          </cell>
          <cell r="I917">
            <v>20180401</v>
          </cell>
          <cell r="J917">
            <v>20190331</v>
          </cell>
          <cell r="K917" t="str">
            <v>2018年度</v>
          </cell>
          <cell r="L917" t="str">
            <v>（支出）科学研究費補助金</v>
          </cell>
          <cell r="M917" t="str">
            <v>直接経費</v>
          </cell>
          <cell r="N917" t="str">
            <v>科研費</v>
          </cell>
          <cell r="O917" t="str">
            <v>繰越有</v>
          </cell>
          <cell r="P917" t="str">
            <v>研）学術院</v>
          </cell>
          <cell r="Q917" t="str">
            <v>立川　仁典</v>
          </cell>
          <cell r="R917" t="str">
            <v>八景キャンパス</v>
          </cell>
          <cell r="S917" t="str">
            <v>教授</v>
          </cell>
          <cell r="X917" t="str">
            <v>開始</v>
          </cell>
          <cell r="Y917" t="str">
            <v>虎谷　裕子</v>
          </cell>
          <cell r="Z917" t="str">
            <v>研究推進部（八景）（29-）</v>
          </cell>
          <cell r="AA917" t="str">
            <v>基盤研究(B)</v>
          </cell>
          <cell r="AB917" t="str">
            <v>18H01945</v>
          </cell>
          <cell r="AC917" t="str">
            <v>許可しない</v>
          </cell>
          <cell r="AD917" t="str">
            <v>許可しない</v>
          </cell>
          <cell r="AE917" t="str">
            <v>許可しない</v>
          </cell>
          <cell r="AF917" t="str">
            <v>収入</v>
          </cell>
          <cell r="AG917">
            <v>700000000144</v>
          </cell>
          <cell r="AH917" t="str">
            <v>（独）日本学術振興会</v>
          </cell>
          <cell r="AI917">
            <v>0</v>
          </cell>
          <cell r="AJ917">
            <v>4900000</v>
          </cell>
          <cell r="AK917">
            <v>4900000</v>
          </cell>
          <cell r="AL917">
            <v>4900000</v>
          </cell>
          <cell r="AM917">
            <v>0</v>
          </cell>
          <cell r="AN917">
            <v>0</v>
          </cell>
          <cell r="AO917">
            <v>0</v>
          </cell>
          <cell r="AP917">
            <v>0</v>
          </cell>
          <cell r="AQ917">
            <v>0</v>
          </cell>
          <cell r="AR917">
            <v>0</v>
          </cell>
        </row>
        <row r="918">
          <cell r="A918" t="str">
            <v>1818H02317対象外</v>
          </cell>
          <cell r="B918" t="str">
            <v>対象外</v>
          </cell>
          <cell r="C918" t="str">
            <v>2018年度</v>
          </cell>
          <cell r="D918" t="str">
            <v>（収入）科学研究費補助金</v>
          </cell>
          <cell r="E918" t="str">
            <v>1818H02317</v>
          </cell>
          <cell r="F918" t="str">
            <v>（科研・分）将来の気候変動が世界各国・地域別のフードセキュリティに与える影響分析</v>
          </cell>
          <cell r="G918" t="str">
            <v>（科研・分）将来の気候変動が世界各国・地</v>
          </cell>
          <cell r="H918" t="str">
            <v>科研費（補助金）</v>
          </cell>
          <cell r="I918">
            <v>20180401</v>
          </cell>
          <cell r="J918">
            <v>20190331</v>
          </cell>
          <cell r="K918" t="str">
            <v>2018年度</v>
          </cell>
          <cell r="L918" t="str">
            <v>（支出）科学研究費補助金</v>
          </cell>
          <cell r="M918" t="str">
            <v>直接経費</v>
          </cell>
          <cell r="N918" t="str">
            <v>科研費</v>
          </cell>
          <cell r="O918" t="str">
            <v>繰越有</v>
          </cell>
          <cell r="P918" t="str">
            <v>研）学術院</v>
          </cell>
          <cell r="Q918" t="str">
            <v>中谷　朋昭</v>
          </cell>
          <cell r="R918" t="str">
            <v>八景キャンパス</v>
          </cell>
          <cell r="S918" t="str">
            <v>教授</v>
          </cell>
          <cell r="X918" t="str">
            <v>開始</v>
          </cell>
          <cell r="Y918" t="str">
            <v>虎谷　裕子</v>
          </cell>
          <cell r="Z918" t="str">
            <v>研究推進部（八景）（29-）</v>
          </cell>
          <cell r="AA918" t="str">
            <v>基盤研究(B) 分担金（国立研究開発法人国際農林水産業研究センター）</v>
          </cell>
          <cell r="AB918" t="str">
            <v>18H02317</v>
          </cell>
          <cell r="AC918" t="str">
            <v>許可しない</v>
          </cell>
          <cell r="AD918" t="str">
            <v>許可しない</v>
          </cell>
          <cell r="AE918" t="str">
            <v>許可しない</v>
          </cell>
          <cell r="AF918" t="str">
            <v>収入</v>
          </cell>
          <cell r="AG918">
            <v>700000008848</v>
          </cell>
          <cell r="AH918" t="str">
            <v>（研）国際農林水産業研究センター</v>
          </cell>
          <cell r="AI918">
            <v>0</v>
          </cell>
          <cell r="AJ918">
            <v>300000</v>
          </cell>
          <cell r="AK918">
            <v>300000</v>
          </cell>
          <cell r="AL918">
            <v>300000</v>
          </cell>
          <cell r="AM918">
            <v>0</v>
          </cell>
          <cell r="AN918">
            <v>0</v>
          </cell>
          <cell r="AO918">
            <v>0</v>
          </cell>
          <cell r="AP918">
            <v>0</v>
          </cell>
          <cell r="AQ918">
            <v>0</v>
          </cell>
          <cell r="AR918">
            <v>0</v>
          </cell>
        </row>
        <row r="919">
          <cell r="A919" t="str">
            <v>1818H02378対象外</v>
          </cell>
          <cell r="B919" t="str">
            <v>対象外</v>
          </cell>
          <cell r="C919" t="str">
            <v>2018年度</v>
          </cell>
          <cell r="D919" t="str">
            <v>（収入）科学研究費補助金</v>
          </cell>
          <cell r="E919" t="str">
            <v>1818H02378</v>
          </cell>
          <cell r="F919" t="str">
            <v>（科研）Med26による新規転写制御機構と腫瘍性疾患との関わりについての解明</v>
          </cell>
          <cell r="G919" t="str">
            <v>（科研）Med26による新規転写制御機構</v>
          </cell>
          <cell r="H919" t="str">
            <v>科研費（補助金）</v>
          </cell>
          <cell r="I919">
            <v>20180401</v>
          </cell>
          <cell r="J919">
            <v>20190331</v>
          </cell>
          <cell r="K919" t="str">
            <v>2018年度</v>
          </cell>
          <cell r="L919" t="str">
            <v>（支出）科学研究費補助金</v>
          </cell>
          <cell r="M919" t="str">
            <v>直接経費</v>
          </cell>
          <cell r="N919" t="str">
            <v>科研費</v>
          </cell>
          <cell r="O919" t="str">
            <v>繰越有</v>
          </cell>
          <cell r="P919" t="str">
            <v>研）学術院（福浦）</v>
          </cell>
          <cell r="Q919" t="str">
            <v>髙橋　秀尚</v>
          </cell>
          <cell r="R919" t="str">
            <v>医学研究科</v>
          </cell>
          <cell r="S919" t="str">
            <v>教授</v>
          </cell>
          <cell r="X919" t="str">
            <v>開始</v>
          </cell>
          <cell r="Y919" t="str">
            <v>虎谷　裕子</v>
          </cell>
          <cell r="Z919" t="str">
            <v>研究推進部（八景）（29-）</v>
          </cell>
          <cell r="AA919" t="str">
            <v>基盤研究(B)</v>
          </cell>
          <cell r="AB919" t="str">
            <v>18H02378</v>
          </cell>
          <cell r="AC919" t="str">
            <v>許可しない</v>
          </cell>
          <cell r="AD919" t="str">
            <v>許可しない</v>
          </cell>
          <cell r="AE919" t="str">
            <v>許可しない</v>
          </cell>
          <cell r="AF919" t="str">
            <v>収入</v>
          </cell>
          <cell r="AG919">
            <v>700000000144</v>
          </cell>
          <cell r="AH919" t="str">
            <v>（独）日本学術振興会</v>
          </cell>
          <cell r="AI919">
            <v>0</v>
          </cell>
          <cell r="AJ919">
            <v>4900000</v>
          </cell>
          <cell r="AK919">
            <v>4900000</v>
          </cell>
          <cell r="AL919">
            <v>4900000</v>
          </cell>
          <cell r="AM919">
            <v>0</v>
          </cell>
          <cell r="AN919">
            <v>0</v>
          </cell>
          <cell r="AO919">
            <v>0</v>
          </cell>
          <cell r="AP919">
            <v>0</v>
          </cell>
          <cell r="AQ919">
            <v>0</v>
          </cell>
          <cell r="AR919">
            <v>0</v>
          </cell>
        </row>
        <row r="920">
          <cell r="A920" t="str">
            <v>1818H02391対象外</v>
          </cell>
          <cell r="B920" t="str">
            <v>対象外</v>
          </cell>
          <cell r="C920" t="str">
            <v>2018年度</v>
          </cell>
          <cell r="D920" t="str">
            <v>（収入）科学研究費補助金</v>
          </cell>
          <cell r="E920" t="str">
            <v>1818H02391</v>
          </cell>
          <cell r="F920" t="str">
            <v>（科研）セグメント重水素化中性子散乱法による天然変性タンパク質の動的構造解析</v>
          </cell>
          <cell r="G920" t="str">
            <v>（科研）セグメント重水素化中性子散乱法に</v>
          </cell>
          <cell r="H920" t="str">
            <v>科研費（補助金）</v>
          </cell>
          <cell r="I920">
            <v>20180401</v>
          </cell>
          <cell r="J920">
            <v>20190331</v>
          </cell>
          <cell r="K920" t="str">
            <v>2018年度</v>
          </cell>
          <cell r="L920" t="str">
            <v>（支出）科学研究費補助金</v>
          </cell>
          <cell r="M920" t="str">
            <v>直接経費</v>
          </cell>
          <cell r="N920" t="str">
            <v>科研費</v>
          </cell>
          <cell r="O920" t="str">
            <v>繰越有</v>
          </cell>
          <cell r="P920" t="str">
            <v>研）学術院</v>
          </cell>
          <cell r="Q920" t="str">
            <v>佐藤　衛</v>
          </cell>
          <cell r="R920" t="str">
            <v>鶴見キャンパス</v>
          </cell>
          <cell r="S920" t="str">
            <v>教授</v>
          </cell>
          <cell r="X920" t="str">
            <v>開始</v>
          </cell>
          <cell r="Y920" t="str">
            <v>虎谷　裕子</v>
          </cell>
          <cell r="Z920" t="str">
            <v>研究推進部（八景）（29-）</v>
          </cell>
          <cell r="AA920" t="str">
            <v>基盤研究(B)</v>
          </cell>
          <cell r="AB920" t="str">
            <v>18H02391</v>
          </cell>
          <cell r="AC920" t="str">
            <v>許可しない</v>
          </cell>
          <cell r="AD920" t="str">
            <v>許可しない</v>
          </cell>
          <cell r="AE920" t="str">
            <v>許可しない</v>
          </cell>
          <cell r="AF920" t="str">
            <v>収入</v>
          </cell>
          <cell r="AG920">
            <v>700000000144</v>
          </cell>
          <cell r="AH920" t="str">
            <v>（独）日本学術振興会</v>
          </cell>
          <cell r="AI920">
            <v>0</v>
          </cell>
          <cell r="AJ920">
            <v>7900000</v>
          </cell>
          <cell r="AK920">
            <v>7900000</v>
          </cell>
          <cell r="AL920">
            <v>7900000</v>
          </cell>
          <cell r="AM920">
            <v>0</v>
          </cell>
          <cell r="AN920">
            <v>0</v>
          </cell>
          <cell r="AO920">
            <v>0</v>
          </cell>
          <cell r="AP920">
            <v>0</v>
          </cell>
          <cell r="AQ920">
            <v>0</v>
          </cell>
          <cell r="AR920">
            <v>0</v>
          </cell>
        </row>
        <row r="921">
          <cell r="A921" t="str">
            <v>1818H02392対象外</v>
          </cell>
          <cell r="B921" t="str">
            <v>対象外</v>
          </cell>
          <cell r="C921" t="str">
            <v>2018年度</v>
          </cell>
          <cell r="D921" t="str">
            <v>（収入）科学研究費補助金</v>
          </cell>
          <cell r="E921" t="str">
            <v>1818H02392</v>
          </cell>
          <cell r="F921" t="str">
            <v>（科研）複製因子の翻訳後修飾が制御する新しいDNAメチル化継承機構の構造基盤</v>
          </cell>
          <cell r="G921" t="str">
            <v>（科研）複製因子の翻訳後修飾が制御する新</v>
          </cell>
          <cell r="H921" t="str">
            <v>科研費（補助金）</v>
          </cell>
          <cell r="I921">
            <v>20180401</v>
          </cell>
          <cell r="J921">
            <v>20190331</v>
          </cell>
          <cell r="K921" t="str">
            <v>2018年度</v>
          </cell>
          <cell r="L921" t="str">
            <v>（支出）科学研究費補助金</v>
          </cell>
          <cell r="M921" t="str">
            <v>直接経費</v>
          </cell>
          <cell r="N921" t="str">
            <v>科研費</v>
          </cell>
          <cell r="O921" t="str">
            <v>繰越有</v>
          </cell>
          <cell r="P921" t="str">
            <v>研）学術院</v>
          </cell>
          <cell r="Q921" t="str">
            <v>有田　恭平</v>
          </cell>
          <cell r="R921" t="str">
            <v>八景キャンパス</v>
          </cell>
          <cell r="S921" t="str">
            <v>准教授</v>
          </cell>
          <cell r="X921" t="str">
            <v>開始</v>
          </cell>
          <cell r="Y921" t="str">
            <v>虎谷　裕子</v>
          </cell>
          <cell r="Z921" t="str">
            <v>研究推進部（八景）（29-）</v>
          </cell>
          <cell r="AA921" t="str">
            <v>基盤研究(B)</v>
          </cell>
          <cell r="AB921" t="str">
            <v>18H02392</v>
          </cell>
          <cell r="AC921" t="str">
            <v>許可しない</v>
          </cell>
          <cell r="AD921" t="str">
            <v>許可しない</v>
          </cell>
          <cell r="AE921" t="str">
            <v>許可しない</v>
          </cell>
          <cell r="AF921" t="str">
            <v>収入</v>
          </cell>
          <cell r="AG921">
            <v>700000000144</v>
          </cell>
          <cell r="AH921" t="str">
            <v>（独）日本学術振興会</v>
          </cell>
          <cell r="AI921">
            <v>0</v>
          </cell>
          <cell r="AJ921">
            <v>5500000</v>
          </cell>
          <cell r="AK921">
            <v>5500000</v>
          </cell>
          <cell r="AL921">
            <v>5500000</v>
          </cell>
          <cell r="AM921">
            <v>0</v>
          </cell>
          <cell r="AN921">
            <v>0</v>
          </cell>
          <cell r="AO921">
            <v>0</v>
          </cell>
          <cell r="AP921">
            <v>0</v>
          </cell>
          <cell r="AQ921">
            <v>0</v>
          </cell>
          <cell r="AR921">
            <v>0</v>
          </cell>
        </row>
        <row r="922">
          <cell r="A922" t="str">
            <v>1818H02393対象外</v>
          </cell>
          <cell r="B922" t="str">
            <v>対象外</v>
          </cell>
          <cell r="C922" t="str">
            <v>2018年度</v>
          </cell>
          <cell r="D922" t="str">
            <v>（収入）科学研究費補助金</v>
          </cell>
          <cell r="E922" t="str">
            <v>1818H02393</v>
          </cell>
          <cell r="F922" t="str">
            <v>（科研）膜環境変化に伴う膜タンパク質の機能－ダイナミクス相関の解析</v>
          </cell>
          <cell r="G922" t="str">
            <v>（科研）膜環境変化に伴う膜タンパク質の機</v>
          </cell>
          <cell r="H922" t="str">
            <v>科研費（補助金）</v>
          </cell>
          <cell r="I922">
            <v>20180401</v>
          </cell>
          <cell r="J922">
            <v>20190331</v>
          </cell>
          <cell r="K922" t="str">
            <v>2018年度</v>
          </cell>
          <cell r="L922" t="str">
            <v>（支出）科学研究費補助金</v>
          </cell>
          <cell r="M922" t="str">
            <v>直接経費</v>
          </cell>
          <cell r="N922" t="str">
            <v>科研費</v>
          </cell>
          <cell r="O922" t="str">
            <v>繰越有</v>
          </cell>
          <cell r="P922" t="str">
            <v>研）学術院</v>
          </cell>
          <cell r="Q922" t="str">
            <v>高橋　栄夫</v>
          </cell>
          <cell r="R922" t="str">
            <v>鶴見キャンパス</v>
          </cell>
          <cell r="S922" t="str">
            <v>教授</v>
          </cell>
          <cell r="X922" t="str">
            <v>開始</v>
          </cell>
          <cell r="Y922" t="str">
            <v>虎谷　裕子</v>
          </cell>
          <cell r="Z922" t="str">
            <v>研究推進部（八景）（29-）</v>
          </cell>
          <cell r="AA922" t="str">
            <v>基盤研究(B)</v>
          </cell>
          <cell r="AB922" t="str">
            <v>18H02393</v>
          </cell>
          <cell r="AC922" t="str">
            <v>許可しない</v>
          </cell>
          <cell r="AD922" t="str">
            <v>許可しない</v>
          </cell>
          <cell r="AE922" t="str">
            <v>許可しない</v>
          </cell>
          <cell r="AF922" t="str">
            <v>収入</v>
          </cell>
          <cell r="AG922">
            <v>700000000144</v>
          </cell>
          <cell r="AH922" t="str">
            <v>（独）日本学術振興会</v>
          </cell>
          <cell r="AI922">
            <v>0</v>
          </cell>
          <cell r="AJ922">
            <v>4300000</v>
          </cell>
          <cell r="AK922">
            <v>4300000</v>
          </cell>
          <cell r="AL922">
            <v>4300000</v>
          </cell>
          <cell r="AM922">
            <v>0</v>
          </cell>
          <cell r="AN922">
            <v>0</v>
          </cell>
          <cell r="AO922">
            <v>0</v>
          </cell>
          <cell r="AP922">
            <v>0</v>
          </cell>
          <cell r="AQ922">
            <v>0</v>
          </cell>
          <cell r="AR922">
            <v>0</v>
          </cell>
        </row>
        <row r="923">
          <cell r="A923" t="str">
            <v>1818H02413対象外</v>
          </cell>
          <cell r="B923" t="str">
            <v>対象外</v>
          </cell>
          <cell r="C923" t="str">
            <v>2018年度</v>
          </cell>
          <cell r="D923" t="str">
            <v>（収入）科学研究費補助金</v>
          </cell>
          <cell r="E923" t="str">
            <v>1818H02413</v>
          </cell>
          <cell r="F923" t="str">
            <v>（科研）光遺伝学による光活性化アデニル酸シクラーゼ合成酵素（PAC）の創成</v>
          </cell>
          <cell r="G923" t="str">
            <v>（科研）光遺伝学による光活性化アデニル酸</v>
          </cell>
          <cell r="H923" t="str">
            <v>科研費（補助金）</v>
          </cell>
          <cell r="I923">
            <v>20180401</v>
          </cell>
          <cell r="J923">
            <v>20190331</v>
          </cell>
          <cell r="K923" t="str">
            <v>2018年度</v>
          </cell>
          <cell r="L923" t="str">
            <v>（支出）科学研究費補助金</v>
          </cell>
          <cell r="M923" t="str">
            <v>直接経費</v>
          </cell>
          <cell r="N923" t="str">
            <v>科研費</v>
          </cell>
          <cell r="O923" t="str">
            <v>繰越有</v>
          </cell>
          <cell r="P923" t="str">
            <v>研）学術院</v>
          </cell>
          <cell r="Q923" t="str">
            <v>朴　三用</v>
          </cell>
          <cell r="R923" t="str">
            <v>鶴見キャンパス</v>
          </cell>
          <cell r="S923" t="str">
            <v>教授</v>
          </cell>
          <cell r="X923" t="str">
            <v>開始</v>
          </cell>
          <cell r="Y923" t="str">
            <v>虎谷　裕子</v>
          </cell>
          <cell r="Z923" t="str">
            <v>研究推進部（八景）（29-）</v>
          </cell>
          <cell r="AA923" t="str">
            <v>基盤研究(B)</v>
          </cell>
          <cell r="AB923" t="str">
            <v>18H02413</v>
          </cell>
          <cell r="AC923" t="str">
            <v>許可しない</v>
          </cell>
          <cell r="AD923" t="str">
            <v>許可しない</v>
          </cell>
          <cell r="AE923" t="str">
            <v>許可しない</v>
          </cell>
          <cell r="AF923" t="str">
            <v>収入</v>
          </cell>
          <cell r="AG923">
            <v>700000000144</v>
          </cell>
          <cell r="AH923" t="str">
            <v>（独）日本学術振興会</v>
          </cell>
          <cell r="AI923">
            <v>0</v>
          </cell>
          <cell r="AJ923">
            <v>6800000</v>
          </cell>
          <cell r="AK923">
            <v>6800000</v>
          </cell>
          <cell r="AL923">
            <v>6800000</v>
          </cell>
          <cell r="AM923">
            <v>0</v>
          </cell>
          <cell r="AN923">
            <v>0</v>
          </cell>
          <cell r="AO923">
            <v>0</v>
          </cell>
          <cell r="AP923">
            <v>0</v>
          </cell>
          <cell r="AQ923">
            <v>0</v>
          </cell>
          <cell r="AR923">
            <v>0</v>
          </cell>
        </row>
        <row r="924">
          <cell r="A924" t="str">
            <v>1818H02563対象外</v>
          </cell>
          <cell r="B924" t="str">
            <v>対象外</v>
          </cell>
          <cell r="C924" t="str">
            <v>2018年度</v>
          </cell>
          <cell r="D924" t="str">
            <v>（収入）科学研究費補助金</v>
          </cell>
          <cell r="E924" t="str">
            <v>1818H02563</v>
          </cell>
          <cell r="F924" t="str">
            <v>（科研）iPS創薬・再生医療のための糖鎖分化マーカー探索と分化評価法の開発</v>
          </cell>
          <cell r="G924" t="str">
            <v>（科研）iPS創薬・再生医療のための糖鎖</v>
          </cell>
          <cell r="H924" t="str">
            <v>科研費（補助金）</v>
          </cell>
          <cell r="I924">
            <v>20180401</v>
          </cell>
          <cell r="J924">
            <v>20190331</v>
          </cell>
          <cell r="K924" t="str">
            <v>2018年度</v>
          </cell>
          <cell r="L924" t="str">
            <v>（支出）科学研究費補助金</v>
          </cell>
          <cell r="M924" t="str">
            <v>直接経費</v>
          </cell>
          <cell r="N924" t="str">
            <v>科研費</v>
          </cell>
          <cell r="O924" t="str">
            <v>繰越有</v>
          </cell>
          <cell r="P924" t="str">
            <v>研）学術院</v>
          </cell>
          <cell r="Q924" t="str">
            <v>川崎　ナナ</v>
          </cell>
          <cell r="R924" t="str">
            <v>鶴見キャンパス</v>
          </cell>
          <cell r="S924" t="str">
            <v>教授</v>
          </cell>
          <cell r="X924" t="str">
            <v>開始</v>
          </cell>
          <cell r="Y924" t="str">
            <v>虎谷　裕子</v>
          </cell>
          <cell r="Z924" t="str">
            <v>研究推進部（八景）（29-）</v>
          </cell>
          <cell r="AA924" t="str">
            <v>基盤研究(B)</v>
          </cell>
          <cell r="AB924" t="str">
            <v>18H02563</v>
          </cell>
          <cell r="AC924" t="str">
            <v>許可しない</v>
          </cell>
          <cell r="AD924" t="str">
            <v>許可しない</v>
          </cell>
          <cell r="AE924" t="str">
            <v>許可しない</v>
          </cell>
          <cell r="AF924" t="str">
            <v>収入</v>
          </cell>
          <cell r="AG924">
            <v>700000000144</v>
          </cell>
          <cell r="AH924" t="str">
            <v>（独）日本学術振興会</v>
          </cell>
          <cell r="AI924">
            <v>0</v>
          </cell>
          <cell r="AJ924">
            <v>5000000</v>
          </cell>
          <cell r="AK924">
            <v>5000000</v>
          </cell>
          <cell r="AL924">
            <v>5000000</v>
          </cell>
          <cell r="AM924">
            <v>0</v>
          </cell>
          <cell r="AN924">
            <v>0</v>
          </cell>
          <cell r="AO924">
            <v>0</v>
          </cell>
          <cell r="AP924">
            <v>0</v>
          </cell>
          <cell r="AQ924">
            <v>0</v>
          </cell>
          <cell r="AR924">
            <v>0</v>
          </cell>
        </row>
        <row r="925">
          <cell r="A925" t="str">
            <v>1818H02580対象外</v>
          </cell>
          <cell r="B925" t="str">
            <v>対象外</v>
          </cell>
          <cell r="C925" t="str">
            <v>2018年度</v>
          </cell>
          <cell r="D925" t="str">
            <v>（収入）科学研究費補助金</v>
          </cell>
          <cell r="E925" t="str">
            <v>1818H02580</v>
          </cell>
          <cell r="F925" t="str">
            <v>（科研）ドーパ性神経伝達機構とそれに関わるトランスポーター分子の解析</v>
          </cell>
          <cell r="G925" t="str">
            <v>（科研）ドーパ性神経伝達機構とそれに関わ</v>
          </cell>
          <cell r="H925" t="str">
            <v>科研費（補助金）</v>
          </cell>
          <cell r="I925">
            <v>20180401</v>
          </cell>
          <cell r="J925">
            <v>20190331</v>
          </cell>
          <cell r="K925" t="str">
            <v>2018年度</v>
          </cell>
          <cell r="L925" t="str">
            <v>（支出）科学研究費補助金</v>
          </cell>
          <cell r="M925" t="str">
            <v>直接経費</v>
          </cell>
          <cell r="N925" t="str">
            <v>科研費</v>
          </cell>
          <cell r="O925" t="str">
            <v>繰越有</v>
          </cell>
          <cell r="P925" t="str">
            <v>研）学術院（福浦）</v>
          </cell>
          <cell r="Q925" t="str">
            <v>五嶋　良郎</v>
          </cell>
          <cell r="R925" t="str">
            <v>医学研究科</v>
          </cell>
          <cell r="S925" t="str">
            <v>教授</v>
          </cell>
          <cell r="X925" t="str">
            <v>開始</v>
          </cell>
          <cell r="Y925" t="str">
            <v>虎谷　裕子</v>
          </cell>
          <cell r="Z925" t="str">
            <v>研究推進部（八景）（29-）</v>
          </cell>
          <cell r="AA925" t="str">
            <v>基盤研究(B)</v>
          </cell>
          <cell r="AB925" t="str">
            <v>18H02580</v>
          </cell>
          <cell r="AC925" t="str">
            <v>許可しない</v>
          </cell>
          <cell r="AD925" t="str">
            <v>許可しない</v>
          </cell>
          <cell r="AE925" t="str">
            <v>許可しない</v>
          </cell>
          <cell r="AF925" t="str">
            <v>収入</v>
          </cell>
          <cell r="AG925">
            <v>700000000144</v>
          </cell>
          <cell r="AH925" t="str">
            <v>（独）日本学術振興会</v>
          </cell>
          <cell r="AI925">
            <v>0</v>
          </cell>
          <cell r="AJ925">
            <v>7100000</v>
          </cell>
          <cell r="AK925">
            <v>7100000</v>
          </cell>
          <cell r="AL925">
            <v>7100000</v>
          </cell>
          <cell r="AM925">
            <v>0</v>
          </cell>
          <cell r="AN925">
            <v>0</v>
          </cell>
          <cell r="AO925">
            <v>0</v>
          </cell>
          <cell r="AP925">
            <v>0</v>
          </cell>
          <cell r="AQ925">
            <v>0</v>
          </cell>
          <cell r="AR925">
            <v>0</v>
          </cell>
        </row>
        <row r="926">
          <cell r="A926" t="str">
            <v>1818H02735対象外</v>
          </cell>
          <cell r="B926" t="str">
            <v>対象外</v>
          </cell>
          <cell r="C926" t="str">
            <v>2018年度</v>
          </cell>
          <cell r="D926" t="str">
            <v>（収入）科学研究費補助金</v>
          </cell>
          <cell r="E926" t="str">
            <v>1818H02735</v>
          </cell>
          <cell r="F926" t="str">
            <v>（科研）受容体結合性機能選択的制御蛋白の新機能に着目した腎性老化の機序解明と制御治療開発</v>
          </cell>
          <cell r="G926" t="str">
            <v>（科研）受容体結合性機能選択的制御蛋白の</v>
          </cell>
          <cell r="H926" t="str">
            <v>科研費（補助金）</v>
          </cell>
          <cell r="I926">
            <v>20180401</v>
          </cell>
          <cell r="J926">
            <v>20190331</v>
          </cell>
          <cell r="K926" t="str">
            <v>2018年度</v>
          </cell>
          <cell r="L926" t="str">
            <v>（支出）科学研究費補助金</v>
          </cell>
          <cell r="M926" t="str">
            <v>直接経費</v>
          </cell>
          <cell r="N926" t="str">
            <v>科研費</v>
          </cell>
          <cell r="O926" t="str">
            <v>繰越有</v>
          </cell>
          <cell r="P926" t="str">
            <v>研）学術院（福浦）</v>
          </cell>
          <cell r="Q926" t="str">
            <v>田村　功一</v>
          </cell>
          <cell r="R926" t="str">
            <v>医学研究科</v>
          </cell>
          <cell r="S926" t="str">
            <v>教授</v>
          </cell>
          <cell r="X926" t="str">
            <v>開始</v>
          </cell>
          <cell r="Y926" t="str">
            <v>虎谷　裕子</v>
          </cell>
          <cell r="Z926" t="str">
            <v>研究推進部（八景）（29-）</v>
          </cell>
          <cell r="AA926" t="str">
            <v>基盤研究(B)</v>
          </cell>
          <cell r="AB926" t="str">
            <v>18H02735</v>
          </cell>
          <cell r="AC926" t="str">
            <v>許可しない</v>
          </cell>
          <cell r="AD926" t="str">
            <v>許可しない</v>
          </cell>
          <cell r="AE926" t="str">
            <v>許可しない</v>
          </cell>
          <cell r="AF926" t="str">
            <v>収入</v>
          </cell>
          <cell r="AG926">
            <v>700000000144</v>
          </cell>
          <cell r="AH926" t="str">
            <v>（独）日本学術振興会</v>
          </cell>
          <cell r="AI926">
            <v>0</v>
          </cell>
          <cell r="AJ926">
            <v>4500000</v>
          </cell>
          <cell r="AK926">
            <v>4500000</v>
          </cell>
          <cell r="AL926">
            <v>4500000</v>
          </cell>
          <cell r="AM926">
            <v>0</v>
          </cell>
          <cell r="AN926">
            <v>0</v>
          </cell>
          <cell r="AO926">
            <v>0</v>
          </cell>
          <cell r="AP926">
            <v>0</v>
          </cell>
          <cell r="AQ926">
            <v>0</v>
          </cell>
          <cell r="AR926">
            <v>0</v>
          </cell>
        </row>
        <row r="927">
          <cell r="A927" t="str">
            <v>1818H02874対象外</v>
          </cell>
          <cell r="B927" t="str">
            <v>対象外</v>
          </cell>
          <cell r="C927" t="str">
            <v>2018年度</v>
          </cell>
          <cell r="D927" t="str">
            <v>（収入）科学研究費補助金</v>
          </cell>
          <cell r="E927" t="str">
            <v>1818H02874</v>
          </cell>
          <cell r="F927" t="str">
            <v>（科研）神経系を有するiPS細胞由来ヒト型高次肝組織の生体内での再構築</v>
          </cell>
          <cell r="G927" t="str">
            <v>（科研）神経系を有するiPS細胞由来ヒト</v>
          </cell>
          <cell r="H927" t="str">
            <v>科研費（補助金）</v>
          </cell>
          <cell r="I927">
            <v>20180401</v>
          </cell>
          <cell r="J927">
            <v>20190331</v>
          </cell>
          <cell r="K927" t="str">
            <v>2018年度</v>
          </cell>
          <cell r="L927" t="str">
            <v>（支出）科学研究費補助金</v>
          </cell>
          <cell r="M927" t="str">
            <v>直接経費</v>
          </cell>
          <cell r="N927" t="str">
            <v>科研費</v>
          </cell>
          <cell r="O927" t="str">
            <v>繰越有</v>
          </cell>
          <cell r="P927" t="str">
            <v>客)客員教員等(医学・病院等）</v>
          </cell>
          <cell r="Q927" t="str">
            <v>小池　直人</v>
          </cell>
          <cell r="R927" t="str">
            <v>医学研究科</v>
          </cell>
          <cell r="S927" t="str">
            <v>客員教授</v>
          </cell>
          <cell r="X927" t="str">
            <v>開始</v>
          </cell>
          <cell r="Y927" t="str">
            <v>虎谷　裕子</v>
          </cell>
          <cell r="Z927" t="str">
            <v>研究推進部（八景）（29-）</v>
          </cell>
          <cell r="AA927" t="str">
            <v>基盤研究(B)</v>
          </cell>
          <cell r="AB927" t="str">
            <v>18H02874</v>
          </cell>
          <cell r="AC927" t="str">
            <v>許可しない</v>
          </cell>
          <cell r="AD927" t="str">
            <v>許可しない</v>
          </cell>
          <cell r="AE927" t="str">
            <v>許可しない</v>
          </cell>
          <cell r="AF927" t="str">
            <v>収入</v>
          </cell>
          <cell r="AG927">
            <v>700000000144</v>
          </cell>
          <cell r="AH927" t="str">
            <v>（独）日本学術振興会</v>
          </cell>
          <cell r="AI927">
            <v>0</v>
          </cell>
          <cell r="AJ927">
            <v>5800000</v>
          </cell>
          <cell r="AK927">
            <v>5800000</v>
          </cell>
          <cell r="AL927">
            <v>5800000</v>
          </cell>
          <cell r="AM927">
            <v>0</v>
          </cell>
          <cell r="AN927">
            <v>0</v>
          </cell>
          <cell r="AO927">
            <v>0</v>
          </cell>
          <cell r="AP927">
            <v>0</v>
          </cell>
          <cell r="AQ927">
            <v>0</v>
          </cell>
          <cell r="AR927">
            <v>0</v>
          </cell>
        </row>
        <row r="928">
          <cell r="A928" t="str">
            <v>1818H02938対象外</v>
          </cell>
          <cell r="B928" t="str">
            <v>対象外</v>
          </cell>
          <cell r="C928" t="str">
            <v>2018年度</v>
          </cell>
          <cell r="D928" t="str">
            <v>（収入）科学研究費補助金</v>
          </cell>
          <cell r="E928" t="str">
            <v>1818H02938</v>
          </cell>
          <cell r="F928" t="str">
            <v>（科研・分）ヒトiPS細胞由来ネフロン誘導法に基づく腎細胞癌多段階発がん機構と治療開発基盤</v>
          </cell>
          <cell r="G928" t="str">
            <v>（科研・分）ヒトiPS細胞由来ネフロン誘導</v>
          </cell>
          <cell r="H928" t="str">
            <v>科研費（補助金）</v>
          </cell>
          <cell r="I928">
            <v>20180401</v>
          </cell>
          <cell r="J928">
            <v>20190331</v>
          </cell>
          <cell r="K928" t="str">
            <v>2018年度</v>
          </cell>
          <cell r="L928" t="str">
            <v>（支出）科学研究費補助金</v>
          </cell>
          <cell r="M928" t="str">
            <v>直接経費</v>
          </cell>
          <cell r="N928" t="str">
            <v>科研費</v>
          </cell>
          <cell r="O928" t="str">
            <v>繰越有</v>
          </cell>
          <cell r="P928" t="str">
            <v>研）学術院（福浦）</v>
          </cell>
          <cell r="Q928" t="str">
            <v>古屋　充子</v>
          </cell>
          <cell r="R928" t="str">
            <v>医学研究科</v>
          </cell>
          <cell r="S928" t="str">
            <v>准教授</v>
          </cell>
          <cell r="X928" t="str">
            <v>開始</v>
          </cell>
          <cell r="Y928" t="str">
            <v>虎谷　裕子</v>
          </cell>
          <cell r="Z928" t="str">
            <v>研究推進部（八景）（29-）</v>
          </cell>
          <cell r="AA928" t="str">
            <v>基盤研究(B) 分担金（熊本大学）</v>
          </cell>
          <cell r="AB928" t="str">
            <v>18H02938</v>
          </cell>
          <cell r="AC928" t="str">
            <v>許可しない</v>
          </cell>
          <cell r="AD928" t="str">
            <v>許可しない</v>
          </cell>
          <cell r="AE928" t="str">
            <v>許可しない</v>
          </cell>
          <cell r="AF928" t="str">
            <v>収入</v>
          </cell>
          <cell r="AG928">
            <v>100000003938</v>
          </cell>
          <cell r="AH928" t="str">
            <v>（大）熊本大学</v>
          </cell>
          <cell r="AI928">
            <v>0</v>
          </cell>
          <cell r="AJ928">
            <v>140000</v>
          </cell>
          <cell r="AK928">
            <v>140000</v>
          </cell>
          <cell r="AL928">
            <v>140000</v>
          </cell>
          <cell r="AM928">
            <v>0</v>
          </cell>
          <cell r="AN928">
            <v>0</v>
          </cell>
          <cell r="AO928">
            <v>0</v>
          </cell>
          <cell r="AP928">
            <v>0</v>
          </cell>
          <cell r="AQ928">
            <v>0</v>
          </cell>
          <cell r="AR928">
            <v>0</v>
          </cell>
        </row>
        <row r="929">
          <cell r="A929" t="str">
            <v>1818H03024対象外</v>
          </cell>
          <cell r="B929" t="str">
            <v>対象外</v>
          </cell>
          <cell r="C929" t="str">
            <v>2018年度</v>
          </cell>
          <cell r="D929" t="str">
            <v>（収入）科学研究費補助金</v>
          </cell>
          <cell r="E929" t="str">
            <v>1818H03024</v>
          </cell>
          <cell r="F929" t="str">
            <v>（科研・分）動的記号過程を活用したQOL評価の革新：共創的デザインによる新しい測定法の開発</v>
          </cell>
          <cell r="G929" t="str">
            <v>（科研・分）動的記号過程を活用したQOL評</v>
          </cell>
          <cell r="H929" t="str">
            <v>科研費（補助金）</v>
          </cell>
          <cell r="I929">
            <v>20180401</v>
          </cell>
          <cell r="J929">
            <v>20190331</v>
          </cell>
          <cell r="K929" t="str">
            <v>2018年度</v>
          </cell>
          <cell r="L929" t="str">
            <v>（支出）科学研究費補助金</v>
          </cell>
          <cell r="M929" t="str">
            <v>直接経費</v>
          </cell>
          <cell r="N929" t="str">
            <v>科研費</v>
          </cell>
          <cell r="O929" t="str">
            <v>繰越有</v>
          </cell>
          <cell r="P929" t="str">
            <v>研）学術院</v>
          </cell>
          <cell r="Q929" t="str">
            <v>田栗　正隆</v>
          </cell>
          <cell r="R929" t="str">
            <v>八景キャンパス</v>
          </cell>
          <cell r="S929" t="str">
            <v>准教授</v>
          </cell>
          <cell r="X929" t="str">
            <v>開始</v>
          </cell>
          <cell r="Y929" t="str">
            <v>虎谷　裕子</v>
          </cell>
          <cell r="Z929" t="str">
            <v>研究推進部（八景）（29-）</v>
          </cell>
          <cell r="AA929" t="str">
            <v>基盤研究(B) 分担金（京都大学）</v>
          </cell>
          <cell r="AB929" t="str">
            <v>18H03024</v>
          </cell>
          <cell r="AC929" t="str">
            <v>許可しない</v>
          </cell>
          <cell r="AD929" t="str">
            <v>許可しない</v>
          </cell>
          <cell r="AE929" t="str">
            <v>許可しない</v>
          </cell>
          <cell r="AF929" t="str">
            <v>収入</v>
          </cell>
          <cell r="AG929">
            <v>730000000082</v>
          </cell>
          <cell r="AH929" t="str">
            <v>国立大学法人　京都大学</v>
          </cell>
          <cell r="AI929">
            <v>0</v>
          </cell>
          <cell r="AJ929">
            <v>200000</v>
          </cell>
          <cell r="AK929">
            <v>200000</v>
          </cell>
          <cell r="AL929">
            <v>200000</v>
          </cell>
          <cell r="AM929">
            <v>0</v>
          </cell>
          <cell r="AN929">
            <v>0</v>
          </cell>
          <cell r="AO929">
            <v>0</v>
          </cell>
          <cell r="AP929">
            <v>0</v>
          </cell>
          <cell r="AQ929">
            <v>0</v>
          </cell>
          <cell r="AR929">
            <v>0</v>
          </cell>
        </row>
        <row r="930">
          <cell r="A930" t="str">
            <v>1818H03025対象外</v>
          </cell>
          <cell r="B930" t="str">
            <v>対象外</v>
          </cell>
          <cell r="C930" t="str">
            <v>2018年度</v>
          </cell>
          <cell r="D930" t="str">
            <v>（収入）科学研究費補助金</v>
          </cell>
          <cell r="E930" t="str">
            <v>1818H03025</v>
          </cell>
          <cell r="F930" t="str">
            <v>（科研・分）レジリエントな手術チームのシステムダイナミクスの解明</v>
          </cell>
          <cell r="G930" t="str">
            <v>（科研・分）レジリエントな手術チームのシ</v>
          </cell>
          <cell r="H930" t="str">
            <v>科研費（補助金）</v>
          </cell>
          <cell r="I930">
            <v>20180401</v>
          </cell>
          <cell r="J930">
            <v>20190331</v>
          </cell>
          <cell r="K930" t="str">
            <v>2018年度</v>
          </cell>
          <cell r="L930" t="str">
            <v>（支出）科学研究費補助金</v>
          </cell>
          <cell r="M930" t="str">
            <v>直接経費</v>
          </cell>
          <cell r="N930" t="str">
            <v>科研費</v>
          </cell>
          <cell r="O930" t="str">
            <v>繰越有</v>
          </cell>
          <cell r="P930" t="str">
            <v>病）学術院（病院）</v>
          </cell>
          <cell r="Q930" t="str">
            <v>中村　京太</v>
          </cell>
          <cell r="R930" t="str">
            <v>センター病院</v>
          </cell>
          <cell r="S930" t="str">
            <v>准教授</v>
          </cell>
          <cell r="X930" t="str">
            <v>開始</v>
          </cell>
          <cell r="Y930" t="str">
            <v>虎谷　裕子</v>
          </cell>
          <cell r="Z930" t="str">
            <v>研究推進部（八景）（29-）</v>
          </cell>
          <cell r="AA930" t="str">
            <v>基盤研究(B) 分担金（大阪大学）</v>
          </cell>
          <cell r="AB930" t="str">
            <v>18H03025</v>
          </cell>
          <cell r="AC930" t="str">
            <v>許可しない</v>
          </cell>
          <cell r="AD930" t="str">
            <v>許可しない</v>
          </cell>
          <cell r="AE930" t="str">
            <v>許可しない</v>
          </cell>
          <cell r="AF930" t="str">
            <v>収入</v>
          </cell>
          <cell r="AG930">
            <v>700000002290</v>
          </cell>
          <cell r="AH930" t="str">
            <v>国立大学法人　大阪大学</v>
          </cell>
          <cell r="AI930">
            <v>0</v>
          </cell>
          <cell r="AJ930">
            <v>100000</v>
          </cell>
          <cell r="AK930">
            <v>100000</v>
          </cell>
          <cell r="AL930">
            <v>100000</v>
          </cell>
          <cell r="AM930">
            <v>0</v>
          </cell>
          <cell r="AN930">
            <v>0</v>
          </cell>
          <cell r="AO930">
            <v>0</v>
          </cell>
          <cell r="AP930">
            <v>0</v>
          </cell>
          <cell r="AQ930">
            <v>0</v>
          </cell>
          <cell r="AR930">
            <v>0</v>
          </cell>
        </row>
        <row r="931">
          <cell r="A931" t="str">
            <v>1818H03116対象外</v>
          </cell>
          <cell r="B931" t="str">
            <v>対象外</v>
          </cell>
          <cell r="C931" t="str">
            <v>2018年度</v>
          </cell>
          <cell r="D931" t="str">
            <v>（収入）科学研究費補助金</v>
          </cell>
          <cell r="E931" t="str">
            <v>1818H03116</v>
          </cell>
          <cell r="F931" t="str">
            <v>（科研）地域包括ケアシステムに貢献できる看護職コンピテンシー育成プログラムの開発</v>
          </cell>
          <cell r="G931" t="str">
            <v>（科研）地域包括ケアシステムに貢献できる</v>
          </cell>
          <cell r="H931" t="str">
            <v>科研費（補助金）</v>
          </cell>
          <cell r="I931">
            <v>20180401</v>
          </cell>
          <cell r="J931">
            <v>20190331</v>
          </cell>
          <cell r="K931" t="str">
            <v>2018年度</v>
          </cell>
          <cell r="L931" t="str">
            <v>（支出）科学研究費補助金</v>
          </cell>
          <cell r="M931" t="str">
            <v>直接経費</v>
          </cell>
          <cell r="N931" t="str">
            <v>科研費</v>
          </cell>
          <cell r="O931" t="str">
            <v>繰越有</v>
          </cell>
          <cell r="P931" t="str">
            <v>研）学術院（福浦）</v>
          </cell>
          <cell r="Q931" t="str">
            <v>叶谷　由佳</v>
          </cell>
          <cell r="R931" t="str">
            <v>看護学科</v>
          </cell>
          <cell r="S931" t="str">
            <v>教授</v>
          </cell>
          <cell r="X931" t="str">
            <v>開始</v>
          </cell>
          <cell r="Y931" t="str">
            <v>虎谷　裕子</v>
          </cell>
          <cell r="Z931" t="str">
            <v>研究推進部（八景）（29-）</v>
          </cell>
          <cell r="AA931" t="str">
            <v>基盤研究(B)</v>
          </cell>
          <cell r="AB931" t="str">
            <v>18H03116</v>
          </cell>
          <cell r="AC931" t="str">
            <v>許可しない</v>
          </cell>
          <cell r="AD931" t="str">
            <v>許可しない</v>
          </cell>
          <cell r="AE931" t="str">
            <v>許可しない</v>
          </cell>
          <cell r="AF931" t="str">
            <v>収入</v>
          </cell>
          <cell r="AG931">
            <v>700000000144</v>
          </cell>
          <cell r="AH931" t="str">
            <v>（独）日本学術振興会</v>
          </cell>
          <cell r="AI931">
            <v>0</v>
          </cell>
          <cell r="AJ931">
            <v>3800000</v>
          </cell>
          <cell r="AK931">
            <v>3800000</v>
          </cell>
          <cell r="AL931">
            <v>3800000</v>
          </cell>
          <cell r="AM931">
            <v>0</v>
          </cell>
          <cell r="AN931">
            <v>0</v>
          </cell>
          <cell r="AO931">
            <v>0</v>
          </cell>
          <cell r="AP931">
            <v>0</v>
          </cell>
          <cell r="AQ931">
            <v>0</v>
          </cell>
          <cell r="AR931">
            <v>0</v>
          </cell>
        </row>
        <row r="932">
          <cell r="A932" t="str">
            <v>1818H03121対象外</v>
          </cell>
          <cell r="B932" t="str">
            <v>対象外</v>
          </cell>
          <cell r="C932" t="str">
            <v>2018年度</v>
          </cell>
          <cell r="D932" t="str">
            <v>（収入）科学研究費補助金</v>
          </cell>
          <cell r="E932" t="str">
            <v>1818H03121</v>
          </cell>
          <cell r="F932" t="str">
            <v>（科研・分）認知症高齢者の摂食嚥下障害に対する原因疾患別予防プログラムの多職種共同開発</v>
          </cell>
          <cell r="G932" t="str">
            <v>（科研・分）認知症高齢者の摂食嚥下障害に</v>
          </cell>
          <cell r="H932" t="str">
            <v>科研費（補助金）</v>
          </cell>
          <cell r="I932">
            <v>20180401</v>
          </cell>
          <cell r="J932">
            <v>20190331</v>
          </cell>
          <cell r="K932" t="str">
            <v>2018年度</v>
          </cell>
          <cell r="L932" t="str">
            <v>（支出）科学研究費補助金</v>
          </cell>
          <cell r="M932" t="str">
            <v>直接経費</v>
          </cell>
          <cell r="N932" t="str">
            <v>科研費</v>
          </cell>
          <cell r="O932" t="str">
            <v>繰越有</v>
          </cell>
          <cell r="P932" t="str">
            <v>研）学術院（福浦）</v>
          </cell>
          <cell r="Q932" t="str">
            <v>千葉　由美</v>
          </cell>
          <cell r="R932" t="str">
            <v>看護学科</v>
          </cell>
          <cell r="S932" t="str">
            <v>教授</v>
          </cell>
          <cell r="X932" t="str">
            <v>開始</v>
          </cell>
          <cell r="Y932" t="str">
            <v>虎谷　裕子</v>
          </cell>
          <cell r="Z932" t="str">
            <v>研究推進部（八景）（29-）</v>
          </cell>
          <cell r="AA932" t="str">
            <v>基盤研究(B) 分担金（北海道医療大学）</v>
          </cell>
          <cell r="AB932" t="str">
            <v>18H03121</v>
          </cell>
          <cell r="AC932" t="str">
            <v>許可しない</v>
          </cell>
          <cell r="AD932" t="str">
            <v>許可しない</v>
          </cell>
          <cell r="AE932" t="str">
            <v>許可しない</v>
          </cell>
          <cell r="AF932" t="str">
            <v>収入</v>
          </cell>
          <cell r="AG932">
            <v>700000000770</v>
          </cell>
          <cell r="AH932" t="str">
            <v>北海道医療大学</v>
          </cell>
          <cell r="AI932">
            <v>0</v>
          </cell>
          <cell r="AJ932">
            <v>300000</v>
          </cell>
          <cell r="AK932">
            <v>300000</v>
          </cell>
          <cell r="AL932">
            <v>300000</v>
          </cell>
          <cell r="AM932">
            <v>0</v>
          </cell>
          <cell r="AN932">
            <v>0</v>
          </cell>
          <cell r="AO932">
            <v>0</v>
          </cell>
          <cell r="AP932">
            <v>0</v>
          </cell>
          <cell r="AQ932">
            <v>0</v>
          </cell>
          <cell r="AR932">
            <v>0</v>
          </cell>
        </row>
        <row r="933">
          <cell r="A933" t="str">
            <v>1818H03550対象外</v>
          </cell>
          <cell r="B933" t="str">
            <v>対象外</v>
          </cell>
          <cell r="C933" t="str">
            <v>2018年度</v>
          </cell>
          <cell r="D933" t="str">
            <v>（収入）科学研究費補助金</v>
          </cell>
          <cell r="E933" t="str">
            <v>1818H03550</v>
          </cell>
          <cell r="F933" t="str">
            <v>（科研）排便時ガスによる大腸癌新規診断法の研究</v>
          </cell>
          <cell r="G933" t="str">
            <v>（科研）排便時ガスによる大腸癌新規診断法</v>
          </cell>
          <cell r="H933" t="str">
            <v>科研費（補助金）</v>
          </cell>
          <cell r="I933">
            <v>20180401</v>
          </cell>
          <cell r="J933">
            <v>20190331</v>
          </cell>
          <cell r="K933" t="str">
            <v>2018年度</v>
          </cell>
          <cell r="L933" t="str">
            <v>（支出）科学研究費補助金</v>
          </cell>
          <cell r="M933" t="str">
            <v>直接経費</v>
          </cell>
          <cell r="N933" t="str">
            <v>科研費</v>
          </cell>
          <cell r="O933" t="str">
            <v>繰越有</v>
          </cell>
          <cell r="P933" t="str">
            <v>研）学術院（福浦）</v>
          </cell>
          <cell r="Q933" t="str">
            <v>石部　敦士</v>
          </cell>
          <cell r="R933" t="str">
            <v>医学研究科</v>
          </cell>
          <cell r="S933" t="str">
            <v>講師</v>
          </cell>
          <cell r="X933" t="str">
            <v>開始</v>
          </cell>
          <cell r="Y933" t="str">
            <v>虎谷　裕子</v>
          </cell>
          <cell r="Z933" t="str">
            <v>研究推進部（八景）（29-）</v>
          </cell>
          <cell r="AA933" t="str">
            <v>基盤研究(B)</v>
          </cell>
          <cell r="AB933" t="str">
            <v>18H03550</v>
          </cell>
          <cell r="AC933" t="str">
            <v>許可しない</v>
          </cell>
          <cell r="AD933" t="str">
            <v>許可しない</v>
          </cell>
          <cell r="AE933" t="str">
            <v>許可しない</v>
          </cell>
          <cell r="AF933" t="str">
            <v>収入</v>
          </cell>
          <cell r="AG933">
            <v>700000000144</v>
          </cell>
          <cell r="AH933" t="str">
            <v>（独）日本学術振興会</v>
          </cell>
          <cell r="AI933">
            <v>0</v>
          </cell>
          <cell r="AJ933">
            <v>5800000</v>
          </cell>
          <cell r="AK933">
            <v>5800000</v>
          </cell>
          <cell r="AL933">
            <v>5800000</v>
          </cell>
          <cell r="AM933">
            <v>0</v>
          </cell>
          <cell r="AN933">
            <v>0</v>
          </cell>
          <cell r="AO933">
            <v>0</v>
          </cell>
          <cell r="AP933">
            <v>0</v>
          </cell>
          <cell r="AQ933">
            <v>0</v>
          </cell>
          <cell r="AR933">
            <v>0</v>
          </cell>
        </row>
        <row r="934">
          <cell r="A934" t="str">
            <v>1818H04561対象外</v>
          </cell>
          <cell r="B934" t="str">
            <v>対象外</v>
          </cell>
          <cell r="C934" t="str">
            <v>2018年度</v>
          </cell>
          <cell r="D934" t="str">
            <v>（収入）科学研究費補助金</v>
          </cell>
          <cell r="E934" t="str">
            <v>1818H04561</v>
          </cell>
          <cell r="F934" t="str">
            <v>（科研）夾雑環境下でのタンパク質相互作用の観測を可能とするネイティブ質量分析法の構築</v>
          </cell>
          <cell r="G934" t="str">
            <v>（科研）夾雑環境下でのタンパク質相互作用</v>
          </cell>
          <cell r="H934" t="str">
            <v>科研費（補助金）</v>
          </cell>
          <cell r="I934">
            <v>20180401</v>
          </cell>
          <cell r="J934">
            <v>20190331</v>
          </cell>
          <cell r="K934" t="str">
            <v>2018年度</v>
          </cell>
          <cell r="L934" t="str">
            <v>（支出）科学研究費補助金</v>
          </cell>
          <cell r="M934" t="str">
            <v>直接経費</v>
          </cell>
          <cell r="N934" t="str">
            <v>科研費</v>
          </cell>
          <cell r="O934" t="str">
            <v>繰越有</v>
          </cell>
          <cell r="P934" t="str">
            <v>研）学術院</v>
          </cell>
          <cell r="Q934" t="str">
            <v>明石　知子</v>
          </cell>
          <cell r="R934" t="str">
            <v>鶴見キャンパス</v>
          </cell>
          <cell r="S934" t="str">
            <v>准教授</v>
          </cell>
          <cell r="X934" t="str">
            <v>開始</v>
          </cell>
          <cell r="Y934" t="str">
            <v>虎谷　裕子</v>
          </cell>
          <cell r="Z934" t="str">
            <v>研究推進部（八景）（29-）</v>
          </cell>
          <cell r="AA934" t="str">
            <v>新学術領域研究（研究領域提案型）</v>
          </cell>
          <cell r="AB934" t="str">
            <v>18H04561</v>
          </cell>
          <cell r="AC934" t="str">
            <v>許可しない</v>
          </cell>
          <cell r="AD934" t="str">
            <v>許可しない</v>
          </cell>
          <cell r="AE934" t="str">
            <v>許可しない</v>
          </cell>
          <cell r="AF934" t="str">
            <v>収入</v>
          </cell>
          <cell r="AG934">
            <v>700000000144</v>
          </cell>
          <cell r="AH934" t="str">
            <v>（独）日本学術振興会</v>
          </cell>
          <cell r="AI934">
            <v>0</v>
          </cell>
          <cell r="AJ934">
            <v>2200000</v>
          </cell>
          <cell r="AK934">
            <v>2200000</v>
          </cell>
          <cell r="AL934">
            <v>2200000</v>
          </cell>
          <cell r="AM934">
            <v>0</v>
          </cell>
          <cell r="AN934">
            <v>0</v>
          </cell>
          <cell r="AO934">
            <v>0</v>
          </cell>
          <cell r="AP934">
            <v>0</v>
          </cell>
          <cell r="AQ934">
            <v>0</v>
          </cell>
          <cell r="AR934">
            <v>0</v>
          </cell>
        </row>
        <row r="935">
          <cell r="A935" t="str">
            <v>1818H04626対象外</v>
          </cell>
          <cell r="B935" t="str">
            <v>対象外</v>
          </cell>
          <cell r="C935" t="str">
            <v>2018年度</v>
          </cell>
          <cell r="D935" t="str">
            <v>（収入）科学研究費補助金</v>
          </cell>
          <cell r="E935" t="str">
            <v>1818H04626</v>
          </cell>
          <cell r="F935" t="str">
            <v>（科研）化学シグナル伝達分子におけるアロステリック機構の動的構造基盤の解析</v>
          </cell>
          <cell r="G935" t="str">
            <v>（科研）化学シグナル伝達分子におけるアロ</v>
          </cell>
          <cell r="H935" t="str">
            <v>科研費（補助金）</v>
          </cell>
          <cell r="I935">
            <v>20180401</v>
          </cell>
          <cell r="J935">
            <v>20190331</v>
          </cell>
          <cell r="K935" t="str">
            <v>2018年度</v>
          </cell>
          <cell r="L935" t="str">
            <v>（支出）科学研究費補助金</v>
          </cell>
          <cell r="M935" t="str">
            <v>直接経費</v>
          </cell>
          <cell r="N935" t="str">
            <v>科研費</v>
          </cell>
          <cell r="O935" t="str">
            <v>繰越有</v>
          </cell>
          <cell r="P935" t="str">
            <v>研）学術院</v>
          </cell>
          <cell r="Q935" t="str">
            <v>高橋　栄夫</v>
          </cell>
          <cell r="R935" t="str">
            <v>鶴見キャンパス</v>
          </cell>
          <cell r="S935" t="str">
            <v>教授</v>
          </cell>
          <cell r="X935" t="str">
            <v>開始</v>
          </cell>
          <cell r="Y935" t="str">
            <v>虎谷　裕子</v>
          </cell>
          <cell r="Z935" t="str">
            <v>研究推進部（八景）（29-）</v>
          </cell>
          <cell r="AA935" t="str">
            <v>新学術領域研究（研究領域提案型）</v>
          </cell>
          <cell r="AB935" t="str">
            <v>18H04626</v>
          </cell>
          <cell r="AC935" t="str">
            <v>許可しない</v>
          </cell>
          <cell r="AD935" t="str">
            <v>許可しない</v>
          </cell>
          <cell r="AE935" t="str">
            <v>許可しない</v>
          </cell>
          <cell r="AF935" t="str">
            <v>収入</v>
          </cell>
          <cell r="AG935">
            <v>700000000144</v>
          </cell>
          <cell r="AH935" t="str">
            <v>（独）日本学術振興会</v>
          </cell>
          <cell r="AI935">
            <v>0</v>
          </cell>
          <cell r="AJ935">
            <v>1800000</v>
          </cell>
          <cell r="AK935">
            <v>1800000</v>
          </cell>
          <cell r="AL935">
            <v>1800000</v>
          </cell>
          <cell r="AM935">
            <v>0</v>
          </cell>
          <cell r="AN935">
            <v>0</v>
          </cell>
          <cell r="AO935">
            <v>0</v>
          </cell>
          <cell r="AP935">
            <v>0</v>
          </cell>
          <cell r="AQ935">
            <v>0</v>
          </cell>
          <cell r="AR935">
            <v>0</v>
          </cell>
        </row>
        <row r="936">
          <cell r="A936" t="str">
            <v>1818H04785対象外</v>
          </cell>
          <cell r="B936" t="str">
            <v>対象外</v>
          </cell>
          <cell r="C936" t="str">
            <v>2018年度</v>
          </cell>
          <cell r="D936" t="str">
            <v>（収入）科学研究費補助金</v>
          </cell>
          <cell r="E936" t="str">
            <v>1818H04785</v>
          </cell>
          <cell r="F936" t="str">
            <v>（科研）季節性のない熱帯雨林での時系列トランスクリプトームによる環境認識・記憶の解析</v>
          </cell>
          <cell r="G936" t="str">
            <v>（科研）季節性のない熱帯雨林での時系列ト</v>
          </cell>
          <cell r="H936" t="str">
            <v>科研費（補助金）</v>
          </cell>
          <cell r="I936">
            <v>20180401</v>
          </cell>
          <cell r="J936">
            <v>20190331</v>
          </cell>
          <cell r="K936" t="str">
            <v>2018年度</v>
          </cell>
          <cell r="L936" t="str">
            <v>（支出）科学研究費補助金</v>
          </cell>
          <cell r="M936" t="str">
            <v>直接経費</v>
          </cell>
          <cell r="N936" t="str">
            <v>科研費</v>
          </cell>
          <cell r="O936" t="str">
            <v>繰越有</v>
          </cell>
          <cell r="P936" t="str">
            <v>客）客員教員等</v>
          </cell>
          <cell r="Q936" t="str">
            <v>清水　健太郎</v>
          </cell>
          <cell r="R936" t="str">
            <v>舞岡キャンパス</v>
          </cell>
          <cell r="S936" t="str">
            <v>客員教授</v>
          </cell>
          <cell r="X936" t="str">
            <v>開始</v>
          </cell>
          <cell r="Y936" t="str">
            <v>虎谷　裕子</v>
          </cell>
          <cell r="Z936" t="str">
            <v>研究推進部（八景）（29-）</v>
          </cell>
          <cell r="AA936" t="str">
            <v>新学術領域研究（研究領域提案型）</v>
          </cell>
          <cell r="AB936" t="str">
            <v>18H04785</v>
          </cell>
          <cell r="AC936" t="str">
            <v>許可しない</v>
          </cell>
          <cell r="AD936" t="str">
            <v>許可しない</v>
          </cell>
          <cell r="AE936" t="str">
            <v>許可しない</v>
          </cell>
          <cell r="AF936" t="str">
            <v>収入</v>
          </cell>
          <cell r="AG936">
            <v>700000000144</v>
          </cell>
          <cell r="AH936" t="str">
            <v>（独）日本学術振興会</v>
          </cell>
          <cell r="AI936">
            <v>0</v>
          </cell>
          <cell r="AJ936">
            <v>3900000</v>
          </cell>
          <cell r="AK936">
            <v>3900000</v>
          </cell>
          <cell r="AL936">
            <v>3900000</v>
          </cell>
          <cell r="AM936">
            <v>0</v>
          </cell>
          <cell r="AN936">
            <v>0</v>
          </cell>
          <cell r="AO936">
            <v>0</v>
          </cell>
          <cell r="AP936">
            <v>0</v>
          </cell>
          <cell r="AQ936">
            <v>0</v>
          </cell>
          <cell r="AR936">
            <v>0</v>
          </cell>
        </row>
        <row r="937">
          <cell r="A937" t="str">
            <v>1818H05187対象外</v>
          </cell>
          <cell r="B937" t="str">
            <v>対象外</v>
          </cell>
          <cell r="C937" t="str">
            <v>2018年度</v>
          </cell>
          <cell r="D937" t="str">
            <v>（収入）科学研究費補助金</v>
          </cell>
          <cell r="E937" t="str">
            <v>1818H05187</v>
          </cell>
          <cell r="F937" t="str">
            <v>（科研・分）動物における配偶子産生システムの制御</v>
          </cell>
          <cell r="G937" t="str">
            <v>（科研・分）動物における配偶子産生システ</v>
          </cell>
          <cell r="H937" t="str">
            <v>科研費（補助金）</v>
          </cell>
          <cell r="I937">
            <v>20180401</v>
          </cell>
          <cell r="J937">
            <v>20190331</v>
          </cell>
          <cell r="K937" t="str">
            <v>2018年度</v>
          </cell>
          <cell r="L937" t="str">
            <v>（支出）科学研究費補助金</v>
          </cell>
          <cell r="M937" t="str">
            <v>直接経費</v>
          </cell>
          <cell r="N937" t="str">
            <v>科研費</v>
          </cell>
          <cell r="O937" t="str">
            <v>繰越有</v>
          </cell>
          <cell r="P937" t="str">
            <v>研）学術院（福浦）</v>
          </cell>
          <cell r="Q937" t="str">
            <v>小川　毅彦</v>
          </cell>
          <cell r="R937" t="str">
            <v>生命医科学研究科（医学系）</v>
          </cell>
          <cell r="S937" t="str">
            <v>教授</v>
          </cell>
          <cell r="X937" t="str">
            <v>開始</v>
          </cell>
          <cell r="Y937" t="str">
            <v>虎谷　裕子</v>
          </cell>
          <cell r="Z937" t="str">
            <v>研究推進部（八景）（29-）</v>
          </cell>
          <cell r="AA937" t="str">
            <v>新学術領域研究（研究領域提案型） 分担金（筑波大学）</v>
          </cell>
          <cell r="AB937" t="str">
            <v>18H05187</v>
          </cell>
          <cell r="AC937" t="str">
            <v>許可しない</v>
          </cell>
          <cell r="AD937" t="str">
            <v>許可しない</v>
          </cell>
          <cell r="AE937" t="str">
            <v>許可しない</v>
          </cell>
          <cell r="AF937" t="str">
            <v>収入</v>
          </cell>
          <cell r="AG937">
            <v>700000000635</v>
          </cell>
          <cell r="AH937" t="str">
            <v>筑波大学</v>
          </cell>
          <cell r="AI937">
            <v>0</v>
          </cell>
          <cell r="AJ937">
            <v>100000</v>
          </cell>
          <cell r="AK937">
            <v>100000</v>
          </cell>
          <cell r="AL937">
            <v>100000</v>
          </cell>
          <cell r="AM937">
            <v>0</v>
          </cell>
          <cell r="AN937">
            <v>0</v>
          </cell>
          <cell r="AO937">
            <v>0</v>
          </cell>
          <cell r="AP937">
            <v>0</v>
          </cell>
          <cell r="AQ937">
            <v>0</v>
          </cell>
          <cell r="AR937">
            <v>0</v>
          </cell>
        </row>
        <row r="938">
          <cell r="A938" t="str">
            <v>1818H05229対象外</v>
          </cell>
          <cell r="B938" t="str">
            <v>対象外</v>
          </cell>
          <cell r="C938" t="str">
            <v>2018年度</v>
          </cell>
          <cell r="D938" t="str">
            <v>（収入）科学研究費補助金</v>
          </cell>
          <cell r="E938" t="str">
            <v>1818H05229</v>
          </cell>
          <cell r="F938" t="str">
            <v>（科研・分）新世代中性子構造生物学の開拓</v>
          </cell>
          <cell r="G938" t="str">
            <v>（科研・分）新世代中性子構造生物学の開拓</v>
          </cell>
          <cell r="H938" t="str">
            <v>科研費（補助金）</v>
          </cell>
          <cell r="I938">
            <v>20180401</v>
          </cell>
          <cell r="J938">
            <v>20190331</v>
          </cell>
          <cell r="K938" t="str">
            <v>2018年度</v>
          </cell>
          <cell r="L938" t="str">
            <v>（支出）科学研究費補助金</v>
          </cell>
          <cell r="M938" t="str">
            <v>直接経費</v>
          </cell>
          <cell r="N938" t="str">
            <v>科研費</v>
          </cell>
          <cell r="O938" t="str">
            <v>繰越有</v>
          </cell>
          <cell r="P938" t="str">
            <v>研）学術院</v>
          </cell>
          <cell r="Q938" t="str">
            <v>佐藤　衛</v>
          </cell>
          <cell r="R938" t="str">
            <v>鶴見キャンパス</v>
          </cell>
          <cell r="S938" t="str">
            <v>教授</v>
          </cell>
          <cell r="X938" t="str">
            <v>開始</v>
          </cell>
          <cell r="Y938" t="str">
            <v>虎谷　裕子</v>
          </cell>
          <cell r="Z938" t="str">
            <v>研究推進部（八景）（29-）</v>
          </cell>
          <cell r="AA938" t="str">
            <v>基盤研究(S) 分担金（京都大学） ※6月採択、本来PJ期間開始はH30.7.1とする</v>
          </cell>
          <cell r="AB938" t="str">
            <v>18H05229</v>
          </cell>
          <cell r="AC938" t="str">
            <v>許可しない</v>
          </cell>
          <cell r="AD938" t="str">
            <v>許可しない</v>
          </cell>
          <cell r="AE938" t="str">
            <v>許可しない</v>
          </cell>
          <cell r="AF938" t="str">
            <v>収入</v>
          </cell>
          <cell r="AG938">
            <v>730000000082</v>
          </cell>
          <cell r="AH938" t="str">
            <v>国立大学法人　京都大学</v>
          </cell>
          <cell r="AI938">
            <v>0</v>
          </cell>
          <cell r="AJ938">
            <v>8400000</v>
          </cell>
          <cell r="AK938">
            <v>8400000</v>
          </cell>
          <cell r="AL938">
            <v>8400000</v>
          </cell>
          <cell r="AM938">
            <v>0</v>
          </cell>
          <cell r="AN938">
            <v>0</v>
          </cell>
          <cell r="AO938">
            <v>0</v>
          </cell>
          <cell r="AP938">
            <v>0</v>
          </cell>
          <cell r="AQ938">
            <v>0</v>
          </cell>
          <cell r="AR938">
            <v>0</v>
          </cell>
        </row>
        <row r="939">
          <cell r="A939" t="str">
            <v>1818H05426対象外</v>
          </cell>
          <cell r="B939" t="str">
            <v>対象外</v>
          </cell>
          <cell r="C939" t="str">
            <v>2018年度</v>
          </cell>
          <cell r="D939" t="str">
            <v>（収入）科学研究費補助金</v>
          </cell>
          <cell r="E939" t="str">
            <v>1818H05426</v>
          </cell>
          <cell r="F939" t="str">
            <v>（科研）生体発動分子の機能発現に関する構造ダイナミクス研究</v>
          </cell>
          <cell r="G939" t="str">
            <v>（科研）生体発動分子の機能発現に関する構</v>
          </cell>
          <cell r="H939" t="str">
            <v>科研費（補助金）</v>
          </cell>
          <cell r="I939">
            <v>20180629</v>
          </cell>
          <cell r="J939">
            <v>20190331</v>
          </cell>
          <cell r="K939" t="str">
            <v>2018年度</v>
          </cell>
          <cell r="L939" t="str">
            <v>（支出）科学研究費補助金</v>
          </cell>
          <cell r="M939" t="str">
            <v>直接経費</v>
          </cell>
          <cell r="N939" t="str">
            <v>科研費</v>
          </cell>
          <cell r="O939" t="str">
            <v>繰越有</v>
          </cell>
          <cell r="P939" t="str">
            <v>研）学術院</v>
          </cell>
          <cell r="Q939" t="str">
            <v>池口　満徳</v>
          </cell>
          <cell r="R939" t="str">
            <v>鶴見キャンパス</v>
          </cell>
          <cell r="S939" t="str">
            <v>教授</v>
          </cell>
          <cell r="X939" t="str">
            <v>開始</v>
          </cell>
          <cell r="Y939" t="str">
            <v>虎谷　裕子</v>
          </cell>
          <cell r="Z939" t="str">
            <v>研究推進部（八景）（29-）</v>
          </cell>
          <cell r="AA939" t="str">
            <v>新学術領域研究（研究領域提案型）</v>
          </cell>
          <cell r="AB939" t="str">
            <v>18H05426</v>
          </cell>
          <cell r="AC939" t="str">
            <v>許可しない</v>
          </cell>
          <cell r="AD939" t="str">
            <v>許可しない</v>
          </cell>
          <cell r="AE939" t="str">
            <v>許可しない</v>
          </cell>
          <cell r="AF939" t="str">
            <v>収入</v>
          </cell>
          <cell r="AG939">
            <v>700000000144</v>
          </cell>
          <cell r="AH939" t="str">
            <v>（独）日本学術振興会</v>
          </cell>
          <cell r="AI939">
            <v>0</v>
          </cell>
          <cell r="AJ939">
            <v>18800000</v>
          </cell>
          <cell r="AK939">
            <v>18800000</v>
          </cell>
          <cell r="AL939">
            <v>18800000</v>
          </cell>
          <cell r="AM939">
            <v>0</v>
          </cell>
          <cell r="AN939">
            <v>0</v>
          </cell>
          <cell r="AO939">
            <v>0</v>
          </cell>
          <cell r="AP939">
            <v>0</v>
          </cell>
          <cell r="AQ939">
            <v>0</v>
          </cell>
          <cell r="AR939">
            <v>0</v>
          </cell>
        </row>
        <row r="940">
          <cell r="A940" t="str">
            <v>1818H05546対象外</v>
          </cell>
          <cell r="B940" t="str">
            <v>対象外</v>
          </cell>
          <cell r="C940" t="str">
            <v>2018年度</v>
          </cell>
          <cell r="D940" t="str">
            <v>（収入）科学研究費補助金</v>
          </cell>
          <cell r="E940" t="str">
            <v>1818H05546</v>
          </cell>
          <cell r="F940" t="str">
            <v>（科研）高インテグリティを実現するin vitro精子産生系の開発</v>
          </cell>
          <cell r="G940" t="str">
            <v>（科研）高インテグリティを実現するin vit</v>
          </cell>
          <cell r="H940" t="str">
            <v>科研費（補助金）</v>
          </cell>
          <cell r="I940">
            <v>20180629</v>
          </cell>
          <cell r="J940">
            <v>20190331</v>
          </cell>
          <cell r="K940" t="str">
            <v>2018年度</v>
          </cell>
          <cell r="L940" t="str">
            <v>（支出）科学研究費補助金</v>
          </cell>
          <cell r="M940" t="str">
            <v>直接経費</v>
          </cell>
          <cell r="N940" t="str">
            <v>科研費</v>
          </cell>
          <cell r="O940" t="str">
            <v>繰越有</v>
          </cell>
          <cell r="P940" t="str">
            <v>研）学術院（福浦）</v>
          </cell>
          <cell r="Q940" t="str">
            <v>小川　毅彦</v>
          </cell>
          <cell r="R940" t="str">
            <v>生命医科学研究科（医学系）</v>
          </cell>
          <cell r="S940" t="str">
            <v>教授</v>
          </cell>
          <cell r="X940" t="str">
            <v>開始</v>
          </cell>
          <cell r="Y940" t="str">
            <v>虎谷　裕子</v>
          </cell>
          <cell r="Z940" t="str">
            <v>研究推進部（八景）（29-）</v>
          </cell>
          <cell r="AA940" t="str">
            <v>新学術領域研究（研究領域提案型）</v>
          </cell>
          <cell r="AB940" t="str">
            <v>18H05546</v>
          </cell>
          <cell r="AC940" t="str">
            <v>許可しない</v>
          </cell>
          <cell r="AD940" t="str">
            <v>許可しない</v>
          </cell>
          <cell r="AE940" t="str">
            <v>許可しない</v>
          </cell>
          <cell r="AF940" t="str">
            <v>収入</v>
          </cell>
          <cell r="AG940">
            <v>700000000144</v>
          </cell>
          <cell r="AH940" t="str">
            <v>（独）日本学術振興会</v>
          </cell>
          <cell r="AI940">
            <v>0</v>
          </cell>
          <cell r="AJ940">
            <v>29500000</v>
          </cell>
          <cell r="AK940">
            <v>29500000</v>
          </cell>
          <cell r="AL940">
            <v>29500000</v>
          </cell>
          <cell r="AM940">
            <v>0</v>
          </cell>
          <cell r="AN940">
            <v>0</v>
          </cell>
          <cell r="AO940">
            <v>0</v>
          </cell>
          <cell r="AP940">
            <v>0</v>
          </cell>
          <cell r="AQ940">
            <v>0</v>
          </cell>
          <cell r="AR940">
            <v>0</v>
          </cell>
        </row>
        <row r="941">
          <cell r="A941" t="str">
            <v>1818H06053対象外</v>
          </cell>
          <cell r="B941" t="str">
            <v>対象外</v>
          </cell>
          <cell r="C941" t="str">
            <v>2018年度</v>
          </cell>
          <cell r="D941" t="str">
            <v>（収入）科学研究費補助金</v>
          </cell>
          <cell r="E941" t="str">
            <v>1818H06053</v>
          </cell>
          <cell r="F941" t="str">
            <v>（科研）定量的な細胞内力学操作技術の開発</v>
          </cell>
          <cell r="G941" t="str">
            <v>（科研）定量的な細胞内力学操作技術の開発</v>
          </cell>
          <cell r="H941" t="str">
            <v>科研費（補助金）</v>
          </cell>
          <cell r="I941">
            <v>20180824</v>
          </cell>
          <cell r="J941">
            <v>20190331</v>
          </cell>
          <cell r="K941" t="str">
            <v>2018年度</v>
          </cell>
          <cell r="L941" t="str">
            <v>（支出）科学研究費補助金</v>
          </cell>
          <cell r="M941" t="str">
            <v>直接経費</v>
          </cell>
          <cell r="N941" t="str">
            <v>科研費</v>
          </cell>
          <cell r="O941" t="str">
            <v>繰越有</v>
          </cell>
          <cell r="P941" t="str">
            <v>研）学術院</v>
          </cell>
          <cell r="Q941" t="str">
            <v>谷本　博一</v>
          </cell>
          <cell r="R941" t="str">
            <v>八景キャンパス</v>
          </cell>
          <cell r="S941" t="str">
            <v>講師</v>
          </cell>
          <cell r="X941" t="str">
            <v>開始</v>
          </cell>
          <cell r="Y941" t="str">
            <v>虎谷　裕子</v>
          </cell>
          <cell r="Z941" t="str">
            <v>研究推進部（八景）（29-）</v>
          </cell>
          <cell r="AA941" t="str">
            <v>研究活動スタート支援</v>
          </cell>
          <cell r="AB941" t="str">
            <v>18H06053</v>
          </cell>
          <cell r="AC941" t="str">
            <v>許可しない</v>
          </cell>
          <cell r="AD941" t="str">
            <v>許可しない</v>
          </cell>
          <cell r="AE941" t="str">
            <v>許可しない</v>
          </cell>
          <cell r="AF941" t="str">
            <v>収入</v>
          </cell>
          <cell r="AG941">
            <v>700000000144</v>
          </cell>
          <cell r="AH941" t="str">
            <v>（独）日本学術振興会</v>
          </cell>
          <cell r="AI941">
            <v>0</v>
          </cell>
          <cell r="AJ941">
            <v>1200000</v>
          </cell>
          <cell r="AK941">
            <v>1200000</v>
          </cell>
          <cell r="AL941">
            <v>1200000</v>
          </cell>
          <cell r="AM941">
            <v>0</v>
          </cell>
          <cell r="AN941">
            <v>0</v>
          </cell>
          <cell r="AO941">
            <v>0</v>
          </cell>
          <cell r="AP941">
            <v>0</v>
          </cell>
          <cell r="AQ941">
            <v>0</v>
          </cell>
          <cell r="AR941">
            <v>0</v>
          </cell>
        </row>
        <row r="942">
          <cell r="A942" t="str">
            <v>1818H06200対象外</v>
          </cell>
          <cell r="B942" t="str">
            <v>対象外</v>
          </cell>
          <cell r="C942" t="str">
            <v>2018年度</v>
          </cell>
          <cell r="D942" t="str">
            <v>（収入）科学研究費補助金</v>
          </cell>
          <cell r="E942" t="str">
            <v>1818H06200</v>
          </cell>
          <cell r="F942" t="str">
            <v>（科研）収縮機能の保持された心不全におけるCa2+過負荷の役割と新たな治療方法の開発</v>
          </cell>
          <cell r="G942" t="str">
            <v>（科研）収縮機能の保持された心不全におけ</v>
          </cell>
          <cell r="H942" t="str">
            <v>科研費（補助金）</v>
          </cell>
          <cell r="I942">
            <v>20180824</v>
          </cell>
          <cell r="J942">
            <v>20190331</v>
          </cell>
          <cell r="K942" t="str">
            <v>2018年度</v>
          </cell>
          <cell r="L942" t="str">
            <v>（支出）科学研究費補助金</v>
          </cell>
          <cell r="M942" t="str">
            <v>直接経費</v>
          </cell>
          <cell r="N942" t="str">
            <v>科研費</v>
          </cell>
          <cell r="O942" t="str">
            <v>繰越有</v>
          </cell>
          <cell r="P942" t="str">
            <v>病）学術院（病院）</v>
          </cell>
          <cell r="Q942" t="str">
            <v>上村　大輔</v>
          </cell>
          <cell r="R942" t="str">
            <v>附属病院</v>
          </cell>
          <cell r="S942" t="str">
            <v>助教</v>
          </cell>
          <cell r="X942" t="str">
            <v>開始</v>
          </cell>
          <cell r="Y942" t="str">
            <v>虎谷　裕子</v>
          </cell>
          <cell r="Z942" t="str">
            <v>研究推進部（八景）（29-）</v>
          </cell>
          <cell r="AA942" t="str">
            <v>研究活動スタート支援</v>
          </cell>
          <cell r="AB942" t="str">
            <v>18H06200</v>
          </cell>
          <cell r="AC942" t="str">
            <v>許可しない</v>
          </cell>
          <cell r="AD942" t="str">
            <v>許可しない</v>
          </cell>
          <cell r="AE942" t="str">
            <v>許可しない</v>
          </cell>
          <cell r="AF942" t="str">
            <v>収入</v>
          </cell>
          <cell r="AG942">
            <v>700000000144</v>
          </cell>
          <cell r="AH942" t="str">
            <v>（独）日本学術振興会</v>
          </cell>
          <cell r="AI942">
            <v>0</v>
          </cell>
          <cell r="AJ942">
            <v>800000</v>
          </cell>
          <cell r="AK942">
            <v>800000</v>
          </cell>
          <cell r="AL942">
            <v>800000</v>
          </cell>
          <cell r="AM942">
            <v>0</v>
          </cell>
          <cell r="AN942">
            <v>0</v>
          </cell>
          <cell r="AO942">
            <v>0</v>
          </cell>
          <cell r="AP942">
            <v>0</v>
          </cell>
          <cell r="AQ942">
            <v>0</v>
          </cell>
          <cell r="AR942">
            <v>0</v>
          </cell>
        </row>
        <row r="943">
          <cell r="A943" t="str">
            <v>1818H06201対象外</v>
          </cell>
          <cell r="B943" t="str">
            <v>対象外</v>
          </cell>
          <cell r="C943" t="str">
            <v>2018年度</v>
          </cell>
          <cell r="D943" t="str">
            <v>（収入）科学研究費補助金</v>
          </cell>
          <cell r="E943" t="str">
            <v>1818H06201</v>
          </cell>
          <cell r="F943" t="str">
            <v>（科研）ＭＲＩによる心不全患者の心筋線維化、冠血流予備能の臨床的意義の検討</v>
          </cell>
          <cell r="G943" t="str">
            <v>（科研）ＭＲＩによる心不全患者の心筋線維</v>
          </cell>
          <cell r="H943" t="str">
            <v>科研費（補助金）</v>
          </cell>
          <cell r="I943">
            <v>20180824</v>
          </cell>
          <cell r="J943">
            <v>20190331</v>
          </cell>
          <cell r="K943" t="str">
            <v>2018年度</v>
          </cell>
          <cell r="L943" t="str">
            <v>（支出）科学研究費補助金</v>
          </cell>
          <cell r="M943" t="str">
            <v>直接経費</v>
          </cell>
          <cell r="N943" t="str">
            <v>科研費</v>
          </cell>
          <cell r="O943" t="str">
            <v>繰越有</v>
          </cell>
          <cell r="P943" t="str">
            <v>病）学術院（病院）</v>
          </cell>
          <cell r="Q943" t="str">
            <v>加藤　真吾ｶﾞﾝ・ｹﾞﾉﾑ</v>
          </cell>
          <cell r="R943" t="str">
            <v>附属病院</v>
          </cell>
          <cell r="S943" t="str">
            <v>客員研究員</v>
          </cell>
          <cell r="X943" t="str">
            <v>開始</v>
          </cell>
          <cell r="Y943" t="str">
            <v>虎谷　裕子</v>
          </cell>
          <cell r="Z943" t="str">
            <v>研究推進部（八景）（29-）</v>
          </cell>
          <cell r="AA943" t="str">
            <v>研究活動スタート支援</v>
          </cell>
          <cell r="AB943" t="str">
            <v>18H06201</v>
          </cell>
          <cell r="AC943" t="str">
            <v>許可しない</v>
          </cell>
          <cell r="AD943" t="str">
            <v>許可しない</v>
          </cell>
          <cell r="AE943" t="str">
            <v>許可しない</v>
          </cell>
          <cell r="AF943" t="str">
            <v>収入</v>
          </cell>
          <cell r="AG943">
            <v>700000000144</v>
          </cell>
          <cell r="AH943" t="str">
            <v>（独）日本学術振興会</v>
          </cell>
          <cell r="AI943">
            <v>0</v>
          </cell>
          <cell r="AJ943">
            <v>1200000</v>
          </cell>
          <cell r="AK943">
            <v>1200000</v>
          </cell>
          <cell r="AL943">
            <v>1200000</v>
          </cell>
          <cell r="AM943">
            <v>0</v>
          </cell>
          <cell r="AN943">
            <v>0</v>
          </cell>
          <cell r="AO943">
            <v>0</v>
          </cell>
          <cell r="AP943">
            <v>0</v>
          </cell>
          <cell r="AQ943">
            <v>0</v>
          </cell>
          <cell r="AR943">
            <v>0</v>
          </cell>
        </row>
        <row r="944">
          <cell r="A944" t="str">
            <v>1818H06215対象外</v>
          </cell>
          <cell r="B944" t="str">
            <v>対象外</v>
          </cell>
          <cell r="C944" t="str">
            <v>2018年度</v>
          </cell>
          <cell r="D944" t="str">
            <v>（収入）科学研究費補助金</v>
          </cell>
          <cell r="E944" t="str">
            <v>1818H06215</v>
          </cell>
          <cell r="F944" t="str">
            <v>（科研）インスリン抵抗性を基盤とする心血管病における受容体結合因子の病態生理学的意義</v>
          </cell>
          <cell r="G944" t="str">
            <v>（科研）インスリン抵抗性を基盤とする心血</v>
          </cell>
          <cell r="H944" t="str">
            <v>科研費（補助金）</v>
          </cell>
          <cell r="I944">
            <v>20180824</v>
          </cell>
          <cell r="J944">
            <v>20190331</v>
          </cell>
          <cell r="K944" t="str">
            <v>2018年度</v>
          </cell>
          <cell r="L944" t="str">
            <v>（支出）科学研究費補助金</v>
          </cell>
          <cell r="M944" t="str">
            <v>直接経費</v>
          </cell>
          <cell r="N944" t="str">
            <v>科研費</v>
          </cell>
          <cell r="O944" t="str">
            <v>繰越有</v>
          </cell>
          <cell r="P944" t="str">
            <v>病）学術院（病院）</v>
          </cell>
          <cell r="Q944" t="str">
            <v>大城　光ニ</v>
          </cell>
          <cell r="R944" t="str">
            <v>附属病院</v>
          </cell>
          <cell r="S944" t="str">
            <v>助教</v>
          </cell>
          <cell r="X944" t="str">
            <v>開始</v>
          </cell>
          <cell r="Y944" t="str">
            <v>虎谷　裕子</v>
          </cell>
          <cell r="Z944" t="str">
            <v>研究推進部（八景）（29-）</v>
          </cell>
          <cell r="AA944" t="str">
            <v>研究活動スタート支援</v>
          </cell>
          <cell r="AB944" t="str">
            <v>18H06215</v>
          </cell>
          <cell r="AC944" t="str">
            <v>許可しない</v>
          </cell>
          <cell r="AD944" t="str">
            <v>許可しない</v>
          </cell>
          <cell r="AE944" t="str">
            <v>許可しない</v>
          </cell>
          <cell r="AF944" t="str">
            <v>収入</v>
          </cell>
          <cell r="AG944">
            <v>700000000144</v>
          </cell>
          <cell r="AH944" t="str">
            <v>（独）日本学術振興会</v>
          </cell>
          <cell r="AI944">
            <v>0</v>
          </cell>
          <cell r="AJ944">
            <v>1200000</v>
          </cell>
          <cell r="AK944">
            <v>1200000</v>
          </cell>
          <cell r="AL944">
            <v>1200000</v>
          </cell>
          <cell r="AM944">
            <v>0</v>
          </cell>
          <cell r="AN944">
            <v>0</v>
          </cell>
          <cell r="AO944">
            <v>0</v>
          </cell>
          <cell r="AP944">
            <v>0</v>
          </cell>
          <cell r="AQ944">
            <v>0</v>
          </cell>
          <cell r="AR944">
            <v>0</v>
          </cell>
        </row>
        <row r="945">
          <cell r="A945" t="str">
            <v>1818H06394対象外</v>
          </cell>
          <cell r="B945" t="str">
            <v>対象外</v>
          </cell>
          <cell r="C945" t="str">
            <v>2018年度</v>
          </cell>
          <cell r="D945" t="str">
            <v>（収入）科学研究費補助金</v>
          </cell>
          <cell r="E945" t="str">
            <v>1818H06394</v>
          </cell>
          <cell r="F945" t="str">
            <v>（科研）特別養護老人ホーム看護職のアドバンスケアプランニングの実態</v>
          </cell>
          <cell r="G945" t="str">
            <v>（科研）特別養護老人ホーム看護職のアドバ</v>
          </cell>
          <cell r="H945" t="str">
            <v>科研費（補助金）</v>
          </cell>
          <cell r="I945">
            <v>20180824</v>
          </cell>
          <cell r="J945">
            <v>20190331</v>
          </cell>
          <cell r="K945" t="str">
            <v>2018年度</v>
          </cell>
          <cell r="L945" t="str">
            <v>（支出）科学研究費補助金</v>
          </cell>
          <cell r="M945" t="str">
            <v>直接経費</v>
          </cell>
          <cell r="N945" t="str">
            <v>科研費</v>
          </cell>
          <cell r="O945" t="str">
            <v>繰越有</v>
          </cell>
          <cell r="P945" t="str">
            <v>研）学術院（福浦）</v>
          </cell>
          <cell r="Q945" t="str">
            <v>柏崎　郁子</v>
          </cell>
          <cell r="R945" t="str">
            <v>看護学科</v>
          </cell>
          <cell r="S945" t="str">
            <v>助教</v>
          </cell>
          <cell r="X945" t="str">
            <v>開始</v>
          </cell>
          <cell r="Y945" t="str">
            <v>虎谷　裕子</v>
          </cell>
          <cell r="Z945" t="str">
            <v>研究推進部（八景）（29-）</v>
          </cell>
          <cell r="AA945" t="str">
            <v>研究活動スタート支援</v>
          </cell>
          <cell r="AB945" t="str">
            <v>18H06394</v>
          </cell>
          <cell r="AC945" t="str">
            <v>許可しない</v>
          </cell>
          <cell r="AD945" t="str">
            <v>許可しない</v>
          </cell>
          <cell r="AE945" t="str">
            <v>許可しない</v>
          </cell>
          <cell r="AF945" t="str">
            <v>収入</v>
          </cell>
          <cell r="AG945">
            <v>700000000144</v>
          </cell>
          <cell r="AH945" t="str">
            <v>（独）日本学術振興会</v>
          </cell>
          <cell r="AI945">
            <v>0</v>
          </cell>
          <cell r="AJ945">
            <v>800000</v>
          </cell>
          <cell r="AK945">
            <v>800000</v>
          </cell>
          <cell r="AL945">
            <v>800000</v>
          </cell>
          <cell r="AM945">
            <v>0</v>
          </cell>
          <cell r="AN945">
            <v>0</v>
          </cell>
          <cell r="AO945">
            <v>0</v>
          </cell>
          <cell r="AP945">
            <v>0</v>
          </cell>
          <cell r="AQ945">
            <v>0</v>
          </cell>
          <cell r="AR945">
            <v>0</v>
          </cell>
        </row>
        <row r="946">
          <cell r="A946" t="str">
            <v>1818H09999対象外</v>
          </cell>
          <cell r="B946" t="str">
            <v>対象外</v>
          </cell>
          <cell r="C946" t="str">
            <v>2018年度</v>
          </cell>
          <cell r="D946" t="str">
            <v>（収入）科学研究費補助金</v>
          </cell>
          <cell r="E946" t="str">
            <v>1818H09999</v>
          </cell>
          <cell r="F946" t="str">
            <v>（科研・分）ヒトiPS細胞由来ネフロン誘導法に基づく腎細胞癌多段階発がん機構と治療開発基盤</v>
          </cell>
          <cell r="G946" t="str">
            <v>（科研・分）ヒトiPS細胞由来ネフロン誘導</v>
          </cell>
          <cell r="H946" t="str">
            <v>科研費（補助金）</v>
          </cell>
          <cell r="I946">
            <v>20180401</v>
          </cell>
          <cell r="J946">
            <v>20190331</v>
          </cell>
          <cell r="K946" t="str">
            <v>2018年度</v>
          </cell>
          <cell r="L946" t="str">
            <v>（支出）科学研究費補助金</v>
          </cell>
          <cell r="M946" t="str">
            <v>直接経費</v>
          </cell>
          <cell r="N946" t="str">
            <v>科研費</v>
          </cell>
          <cell r="O946" t="str">
            <v>繰越有</v>
          </cell>
          <cell r="P946" t="str">
            <v>研）学術院（福浦）</v>
          </cell>
          <cell r="Q946" t="str">
            <v>矢尾　正祐</v>
          </cell>
          <cell r="R946" t="str">
            <v>医学研究科</v>
          </cell>
          <cell r="S946" t="str">
            <v>教授</v>
          </cell>
          <cell r="X946" t="str">
            <v>開始</v>
          </cell>
          <cell r="Y946" t="str">
            <v>虎谷　裕子</v>
          </cell>
          <cell r="Z946" t="str">
            <v>研究推進部（八景）（29-）</v>
          </cell>
          <cell r="AA946" t="str">
            <v>基盤研究(B) 分担金（熊本大学）</v>
          </cell>
          <cell r="AB946" t="str">
            <v>18H02938</v>
          </cell>
          <cell r="AC946" t="str">
            <v>許可しない</v>
          </cell>
          <cell r="AD946" t="str">
            <v>許可しない</v>
          </cell>
          <cell r="AE946" t="str">
            <v>許可しない</v>
          </cell>
          <cell r="AF946" t="str">
            <v>収入</v>
          </cell>
          <cell r="AG946">
            <v>100000003938</v>
          </cell>
          <cell r="AH946" t="str">
            <v>（大）熊本大学</v>
          </cell>
          <cell r="AI946">
            <v>0</v>
          </cell>
          <cell r="AJ946">
            <v>140000</v>
          </cell>
          <cell r="AK946">
            <v>140000</v>
          </cell>
          <cell r="AL946">
            <v>140000</v>
          </cell>
          <cell r="AM946">
            <v>0</v>
          </cell>
          <cell r="AN946">
            <v>0</v>
          </cell>
          <cell r="AO946">
            <v>0</v>
          </cell>
          <cell r="AP946">
            <v>0</v>
          </cell>
          <cell r="AQ946">
            <v>0</v>
          </cell>
          <cell r="AR946">
            <v>0</v>
          </cell>
        </row>
        <row r="947">
          <cell r="A947" t="str">
            <v>1818J01963対象外</v>
          </cell>
          <cell r="B947" t="str">
            <v>対象外</v>
          </cell>
          <cell r="C947" t="str">
            <v>2018年度</v>
          </cell>
          <cell r="D947" t="str">
            <v>（収入）科学研究費補助金</v>
          </cell>
          <cell r="E947" t="str">
            <v>1818J01963</v>
          </cell>
          <cell r="F947" t="str">
            <v>（科研）多遺伝子同時発現系による初期胚乳の発生機構の解明</v>
          </cell>
          <cell r="G947" t="str">
            <v>（科研）多遺伝子同時発現系による初期胚乳</v>
          </cell>
          <cell r="H947" t="str">
            <v>科研費（補助金）</v>
          </cell>
          <cell r="I947">
            <v>20180401</v>
          </cell>
          <cell r="J947">
            <v>20190331</v>
          </cell>
          <cell r="K947" t="str">
            <v>2018年度</v>
          </cell>
          <cell r="L947" t="str">
            <v>（支出）科学研究費補助金</v>
          </cell>
          <cell r="M947" t="str">
            <v>直接経費</v>
          </cell>
          <cell r="N947" t="str">
            <v>科研費</v>
          </cell>
          <cell r="O947" t="str">
            <v>繰越有</v>
          </cell>
          <cell r="P947" t="str">
            <v>客）客員教員等</v>
          </cell>
          <cell r="Q947" t="str">
            <v>須崎　大地</v>
          </cell>
          <cell r="R947" t="str">
            <v>舞岡キャンパス</v>
          </cell>
          <cell r="S947" t="str">
            <v>特別研究員(PD)</v>
          </cell>
          <cell r="X947" t="str">
            <v>開始</v>
          </cell>
          <cell r="Y947" t="str">
            <v>虎谷　裕子</v>
          </cell>
          <cell r="Z947" t="str">
            <v>研究推進部（八景）（29-）</v>
          </cell>
          <cell r="AA947" t="str">
            <v>特別研究員奨励費</v>
          </cell>
          <cell r="AB947" t="str">
            <v>18J01963</v>
          </cell>
          <cell r="AC947" t="str">
            <v>許可しない</v>
          </cell>
          <cell r="AD947" t="str">
            <v>許可しない</v>
          </cell>
          <cell r="AE947" t="str">
            <v>許可しない</v>
          </cell>
          <cell r="AF947" t="str">
            <v>収入</v>
          </cell>
          <cell r="AG947">
            <v>700000000144</v>
          </cell>
          <cell r="AH947" t="str">
            <v>（独）日本学術振興会</v>
          </cell>
          <cell r="AI947">
            <v>0</v>
          </cell>
          <cell r="AJ947">
            <v>1200000</v>
          </cell>
          <cell r="AK947">
            <v>1200000</v>
          </cell>
          <cell r="AL947">
            <v>1200000</v>
          </cell>
          <cell r="AM947">
            <v>0</v>
          </cell>
          <cell r="AN947">
            <v>0</v>
          </cell>
          <cell r="AO947">
            <v>0</v>
          </cell>
          <cell r="AP947">
            <v>0</v>
          </cell>
          <cell r="AQ947">
            <v>0</v>
          </cell>
          <cell r="AR947">
            <v>0</v>
          </cell>
        </row>
        <row r="948">
          <cell r="A948" t="str">
            <v>1818J02251対象外</v>
          </cell>
          <cell r="B948" t="str">
            <v>対象外</v>
          </cell>
          <cell r="C948" t="str">
            <v>2018年度</v>
          </cell>
          <cell r="D948" t="str">
            <v>（収入）科学研究費補助金</v>
          </cell>
          <cell r="E948" t="str">
            <v>1818J02251</v>
          </cell>
          <cell r="F948" t="str">
            <v>（科研）受精を引き金とする老化：イネ生殖組織由来の老化誘導シグナル分子の同定</v>
          </cell>
          <cell r="G948" t="str">
            <v>（科研）受精を引き金とする老化：イネ生殖</v>
          </cell>
          <cell r="H948" t="str">
            <v>科研費（補助金）</v>
          </cell>
          <cell r="I948">
            <v>20180401</v>
          </cell>
          <cell r="J948">
            <v>20190331</v>
          </cell>
          <cell r="K948" t="str">
            <v>2018年度</v>
          </cell>
          <cell r="L948" t="str">
            <v>（支出）科学研究費補助金</v>
          </cell>
          <cell r="M948" t="str">
            <v>直接経費</v>
          </cell>
          <cell r="N948" t="str">
            <v>科研費</v>
          </cell>
          <cell r="O948" t="str">
            <v>繰越有</v>
          </cell>
          <cell r="P948" t="str">
            <v>客）客員教員等</v>
          </cell>
          <cell r="Q948" t="str">
            <v>大西　由之佑</v>
          </cell>
          <cell r="R948" t="str">
            <v>舞岡キャンパス</v>
          </cell>
          <cell r="S948" t="str">
            <v>特別研究員(PD)</v>
          </cell>
          <cell r="X948" t="str">
            <v>開始</v>
          </cell>
          <cell r="Y948" t="str">
            <v>虎谷　裕子</v>
          </cell>
          <cell r="Z948" t="str">
            <v>研究推進部（八景）（29-）</v>
          </cell>
          <cell r="AA948" t="str">
            <v>特別研究員奨励費</v>
          </cell>
          <cell r="AB948" t="str">
            <v>18J02251</v>
          </cell>
          <cell r="AC948" t="str">
            <v>許可しない</v>
          </cell>
          <cell r="AD948" t="str">
            <v>許可しない</v>
          </cell>
          <cell r="AE948" t="str">
            <v>許可しない</v>
          </cell>
          <cell r="AF948" t="str">
            <v>収入</v>
          </cell>
          <cell r="AG948">
            <v>700000000144</v>
          </cell>
          <cell r="AH948" t="str">
            <v>（独）日本学術振興会</v>
          </cell>
          <cell r="AI948">
            <v>0</v>
          </cell>
          <cell r="AJ948">
            <v>1100000</v>
          </cell>
          <cell r="AK948">
            <v>1100000</v>
          </cell>
          <cell r="AL948">
            <v>1100000</v>
          </cell>
          <cell r="AM948">
            <v>0</v>
          </cell>
          <cell r="AN948">
            <v>0</v>
          </cell>
          <cell r="AO948">
            <v>0</v>
          </cell>
          <cell r="AP948">
            <v>0</v>
          </cell>
          <cell r="AQ948">
            <v>0</v>
          </cell>
          <cell r="AR948">
            <v>0</v>
          </cell>
        </row>
        <row r="949">
          <cell r="A949" t="str">
            <v>1818J14012対象外</v>
          </cell>
          <cell r="B949" t="str">
            <v>対象外</v>
          </cell>
          <cell r="C949" t="str">
            <v>2018年度</v>
          </cell>
          <cell r="D949" t="str">
            <v>（収入）科学研究費補助金</v>
          </cell>
          <cell r="E949" t="str">
            <v>1818J14012</v>
          </cell>
          <cell r="F949" t="str">
            <v>（科研）異質倍数体植物の環境適応性に関わるゲノム機能の解明</v>
          </cell>
          <cell r="G949" t="str">
            <v>（科研）異質倍数体植物の環境適応性に関わ</v>
          </cell>
          <cell r="H949" t="str">
            <v>科研費（補助金）</v>
          </cell>
          <cell r="I949">
            <v>20180401</v>
          </cell>
          <cell r="J949">
            <v>20190331</v>
          </cell>
          <cell r="K949" t="str">
            <v>2018年度</v>
          </cell>
          <cell r="L949" t="str">
            <v>（支出）科学研究費補助金</v>
          </cell>
          <cell r="M949" t="str">
            <v>直接経費</v>
          </cell>
          <cell r="N949" t="str">
            <v>科研費</v>
          </cell>
          <cell r="O949" t="str">
            <v>繰越有</v>
          </cell>
          <cell r="P949" t="str">
            <v>客）客員教員等</v>
          </cell>
          <cell r="Q949" t="str">
            <v>高萩　航太郎</v>
          </cell>
          <cell r="R949" t="str">
            <v>鶴見キャンパス</v>
          </cell>
          <cell r="S949" t="str">
            <v>特別研究員(DC2)</v>
          </cell>
          <cell r="X949" t="str">
            <v>開始</v>
          </cell>
          <cell r="Y949" t="str">
            <v>虎谷　裕子</v>
          </cell>
          <cell r="Z949" t="str">
            <v>研究推進部（八景）（29-）</v>
          </cell>
          <cell r="AA949" t="str">
            <v>特別研究員奨励費</v>
          </cell>
          <cell r="AB949" t="str">
            <v>18J14012</v>
          </cell>
          <cell r="AC949" t="str">
            <v>許可しない</v>
          </cell>
          <cell r="AD949" t="str">
            <v>許可しない</v>
          </cell>
          <cell r="AE949" t="str">
            <v>許可しない</v>
          </cell>
          <cell r="AF949" t="str">
            <v>収入</v>
          </cell>
          <cell r="AG949">
            <v>700000000144</v>
          </cell>
          <cell r="AH949" t="str">
            <v>（独）日本学術振興会</v>
          </cell>
          <cell r="AI949">
            <v>0</v>
          </cell>
          <cell r="AJ949">
            <v>800000</v>
          </cell>
          <cell r="AK949">
            <v>800000</v>
          </cell>
          <cell r="AL949">
            <v>800000</v>
          </cell>
          <cell r="AM949">
            <v>0</v>
          </cell>
          <cell r="AN949">
            <v>0</v>
          </cell>
          <cell r="AO949">
            <v>0</v>
          </cell>
          <cell r="AP949">
            <v>0</v>
          </cell>
          <cell r="AQ949">
            <v>0</v>
          </cell>
          <cell r="AR949">
            <v>0</v>
          </cell>
        </row>
        <row r="950">
          <cell r="A950" t="str">
            <v>1818J14649対象外</v>
          </cell>
          <cell r="B950" t="str">
            <v>対象外</v>
          </cell>
          <cell r="C950" t="str">
            <v>2018年度</v>
          </cell>
          <cell r="D950" t="str">
            <v>（収入）科学研究費補助金</v>
          </cell>
          <cell r="E950" t="str">
            <v>1818J14649</v>
          </cell>
          <cell r="F950" t="str">
            <v>（科研）核膜タンパク質LBRによる細胞老化抑制機構の解明</v>
          </cell>
          <cell r="G950" t="str">
            <v>（科研）核膜タンパク質LBRによる細胞老</v>
          </cell>
          <cell r="H950" t="str">
            <v>科研費（補助金）</v>
          </cell>
          <cell r="I950">
            <v>20180401</v>
          </cell>
          <cell r="J950">
            <v>20190331</v>
          </cell>
          <cell r="K950" t="str">
            <v>2018年度</v>
          </cell>
          <cell r="L950" t="str">
            <v>（支出）科学研究費補助金</v>
          </cell>
          <cell r="M950" t="str">
            <v>直接経費</v>
          </cell>
          <cell r="N950" t="str">
            <v>科研費</v>
          </cell>
          <cell r="O950" t="str">
            <v>繰越有</v>
          </cell>
          <cell r="P950" t="str">
            <v>客）客員教員等</v>
          </cell>
          <cell r="Q950" t="str">
            <v>圓　敦貴</v>
          </cell>
          <cell r="R950" t="str">
            <v>八景キャンパス</v>
          </cell>
          <cell r="S950" t="str">
            <v>特別研究員(DC2)</v>
          </cell>
          <cell r="X950" t="str">
            <v>開始</v>
          </cell>
          <cell r="Y950" t="str">
            <v>虎谷　裕子</v>
          </cell>
          <cell r="Z950" t="str">
            <v>研究推進部（八景）（29-）</v>
          </cell>
          <cell r="AA950" t="str">
            <v>特別研究員奨励費</v>
          </cell>
          <cell r="AB950" t="str">
            <v>18J14649</v>
          </cell>
          <cell r="AC950" t="str">
            <v>許可しない</v>
          </cell>
          <cell r="AD950" t="str">
            <v>許可しない</v>
          </cell>
          <cell r="AE950" t="str">
            <v>許可しない</v>
          </cell>
          <cell r="AF950" t="str">
            <v>収入</v>
          </cell>
          <cell r="AG950">
            <v>700000000144</v>
          </cell>
          <cell r="AH950" t="str">
            <v>（独）日本学術振興会</v>
          </cell>
          <cell r="AI950">
            <v>0</v>
          </cell>
          <cell r="AJ950">
            <v>1000000</v>
          </cell>
          <cell r="AK950">
            <v>1000000</v>
          </cell>
          <cell r="AL950">
            <v>1000000</v>
          </cell>
          <cell r="AM950">
            <v>0</v>
          </cell>
          <cell r="AN950">
            <v>0</v>
          </cell>
          <cell r="AO950">
            <v>0</v>
          </cell>
          <cell r="AP950">
            <v>0</v>
          </cell>
          <cell r="AQ950">
            <v>0</v>
          </cell>
          <cell r="AR950">
            <v>0</v>
          </cell>
        </row>
        <row r="951">
          <cell r="A951" t="str">
            <v>1818J40290対象外</v>
          </cell>
          <cell r="B951" t="str">
            <v>対象外</v>
          </cell>
          <cell r="C951" t="str">
            <v>2018年度</v>
          </cell>
          <cell r="D951" t="str">
            <v>（収入）科学研究費補助金</v>
          </cell>
          <cell r="E951" t="str">
            <v>1818J40290</v>
          </cell>
          <cell r="F951" t="str">
            <v>（科研）性染色体と性染色体のように挙動する菌を用いた新規なフロリゲン機能解析</v>
          </cell>
          <cell r="G951" t="str">
            <v>（科研）性染色体と性染色体のように挙動す</v>
          </cell>
          <cell r="H951" t="str">
            <v>科研費（補助金）</v>
          </cell>
          <cell r="I951">
            <v>20180401</v>
          </cell>
          <cell r="J951">
            <v>20190331</v>
          </cell>
          <cell r="K951" t="str">
            <v>2018年度</v>
          </cell>
          <cell r="L951" t="str">
            <v>（支出）科学研究費補助金</v>
          </cell>
          <cell r="M951" t="str">
            <v>直接経費</v>
          </cell>
          <cell r="N951" t="str">
            <v>科研費</v>
          </cell>
          <cell r="O951" t="str">
            <v>繰越有</v>
          </cell>
          <cell r="P951" t="str">
            <v>客）客員教員等</v>
          </cell>
          <cell r="Q951" t="str">
            <v>藤田　尚子</v>
          </cell>
          <cell r="R951" t="str">
            <v>舞岡キャンパス</v>
          </cell>
          <cell r="S951" t="str">
            <v>特別研究員(RPD)</v>
          </cell>
          <cell r="X951" t="str">
            <v>開始</v>
          </cell>
          <cell r="Y951" t="str">
            <v>虎谷　裕子</v>
          </cell>
          <cell r="Z951" t="str">
            <v>研究推進部（八景）（29-）</v>
          </cell>
          <cell r="AA951" t="str">
            <v>特別研究員奨励費</v>
          </cell>
          <cell r="AB951" t="str">
            <v>18J40290</v>
          </cell>
          <cell r="AC951" t="str">
            <v>許可しない</v>
          </cell>
          <cell r="AD951" t="str">
            <v>許可しない</v>
          </cell>
          <cell r="AE951" t="str">
            <v>許可しない</v>
          </cell>
          <cell r="AF951" t="str">
            <v>収入</v>
          </cell>
          <cell r="AG951">
            <v>700000000144</v>
          </cell>
          <cell r="AH951" t="str">
            <v>（独）日本学術振興会</v>
          </cell>
          <cell r="AI951">
            <v>0</v>
          </cell>
          <cell r="AJ951">
            <v>1100000</v>
          </cell>
          <cell r="AK951">
            <v>1100000</v>
          </cell>
          <cell r="AL951">
            <v>1100000</v>
          </cell>
          <cell r="AM951">
            <v>0</v>
          </cell>
          <cell r="AN951">
            <v>0</v>
          </cell>
          <cell r="AO951">
            <v>0</v>
          </cell>
          <cell r="AP951">
            <v>0</v>
          </cell>
          <cell r="AQ951">
            <v>0</v>
          </cell>
          <cell r="AR951">
            <v>0</v>
          </cell>
        </row>
        <row r="952">
          <cell r="A952" t="str">
            <v>26285136H5対象外</v>
          </cell>
          <cell r="B952" t="str">
            <v>対象外</v>
          </cell>
          <cell r="C952" t="str">
            <v>2018年度</v>
          </cell>
          <cell r="D952" t="str">
            <v>（収入）科学研究費補助金</v>
          </cell>
          <cell r="E952" t="str">
            <v>26285136H5</v>
          </cell>
          <cell r="F952" t="str">
            <v>（科研）介護労働者の感情労働負担軽減を目的としたコミュニケーション・プログラム開発</v>
          </cell>
          <cell r="G952" t="str">
            <v>（科研）介護労働者の感情労働負担軽減を目</v>
          </cell>
          <cell r="H952" t="str">
            <v>科研費（一部基金（補助金））</v>
          </cell>
          <cell r="I952">
            <v>20180401</v>
          </cell>
          <cell r="J952">
            <v>20190331</v>
          </cell>
          <cell r="K952" t="str">
            <v>2018年度</v>
          </cell>
          <cell r="L952" t="str">
            <v>（支出）科学研究費補助金</v>
          </cell>
          <cell r="M952" t="str">
            <v>直接経費</v>
          </cell>
          <cell r="N952" t="str">
            <v>科研費</v>
          </cell>
          <cell r="O952" t="str">
            <v>繰越有</v>
          </cell>
          <cell r="P952" t="str">
            <v>病）学術院（病院）</v>
          </cell>
          <cell r="Q952" t="str">
            <v>安部　猛</v>
          </cell>
          <cell r="R952" t="str">
            <v>センター病院</v>
          </cell>
          <cell r="S952" t="str">
            <v>助教</v>
          </cell>
          <cell r="X952" t="str">
            <v>開始</v>
          </cell>
          <cell r="Y952" t="str">
            <v>虎谷　裕子</v>
          </cell>
          <cell r="Z952" t="str">
            <v>研究推進部（八景）（29-）</v>
          </cell>
          <cell r="AA952" t="str">
            <v>基盤研究(B)</v>
          </cell>
          <cell r="AB952">
            <v>26285136</v>
          </cell>
          <cell r="AC952" t="str">
            <v>許可しない</v>
          </cell>
          <cell r="AD952" t="str">
            <v>許可しない</v>
          </cell>
          <cell r="AE952" t="str">
            <v>許可しない</v>
          </cell>
          <cell r="AF952" t="str">
            <v>収入</v>
          </cell>
          <cell r="AG952">
            <v>700000000144</v>
          </cell>
          <cell r="AH952" t="str">
            <v>（独）日本学術振興会</v>
          </cell>
          <cell r="AI952">
            <v>0</v>
          </cell>
          <cell r="AJ952">
            <v>700000</v>
          </cell>
          <cell r="AK952">
            <v>700000</v>
          </cell>
          <cell r="AL952">
            <v>700000</v>
          </cell>
          <cell r="AM952">
            <v>0</v>
          </cell>
          <cell r="AN952">
            <v>0</v>
          </cell>
          <cell r="AO952">
            <v>0</v>
          </cell>
          <cell r="AP952">
            <v>0</v>
          </cell>
          <cell r="AQ952">
            <v>0</v>
          </cell>
          <cell r="AR952">
            <v>0</v>
          </cell>
        </row>
        <row r="953">
          <cell r="A953" t="str">
            <v>9999999991対象外</v>
          </cell>
          <cell r="B953" t="str">
            <v>対象外</v>
          </cell>
          <cell r="C953" t="str">
            <v>2018年度</v>
          </cell>
          <cell r="D953" t="str">
            <v>（収入）科学研究費補助金</v>
          </cell>
          <cell r="E953">
            <v>9999999991</v>
          </cell>
          <cell r="F953" t="str">
            <v>（科研）返還用プロジェクト</v>
          </cell>
          <cell r="G953" t="str">
            <v>（科研）ダミープロジェクト・返還用</v>
          </cell>
          <cell r="H953" t="str">
            <v>科研費（補助金）</v>
          </cell>
          <cell r="I953">
            <v>20170401</v>
          </cell>
          <cell r="J953">
            <v>20280331</v>
          </cell>
          <cell r="K953" t="str">
            <v>2017年度</v>
          </cell>
          <cell r="L953" t="str">
            <v>（支出）科学研究費補助金</v>
          </cell>
          <cell r="M953" t="str">
            <v>直接経費</v>
          </cell>
          <cell r="N953" t="str">
            <v>科研費</v>
          </cell>
          <cell r="O953" t="str">
            <v>繰越有</v>
          </cell>
          <cell r="P953" t="str">
            <v>研究推進部（八景）（29-）</v>
          </cell>
          <cell r="Q953" t="str">
            <v>安部　和哉</v>
          </cell>
          <cell r="R953" t="str">
            <v>研究基盤課</v>
          </cell>
          <cell r="S953" t="str">
            <v>研究費管理担当</v>
          </cell>
          <cell r="X953" t="str">
            <v>開始</v>
          </cell>
          <cell r="Y953" t="str">
            <v>虎谷　裕子</v>
          </cell>
          <cell r="Z953" t="str">
            <v>研究推進部（八景）（29-）</v>
          </cell>
          <cell r="AA953" t="str">
            <v>返還用プロジェクト</v>
          </cell>
          <cell r="AC953" t="str">
            <v>許可しない</v>
          </cell>
          <cell r="AD953" t="str">
            <v>許可しない</v>
          </cell>
          <cell r="AE953" t="str">
            <v>許可しない</v>
          </cell>
          <cell r="AF953" t="str">
            <v>収入</v>
          </cell>
          <cell r="AG953">
            <v>799999999999</v>
          </cell>
          <cell r="AH953" t="str">
            <v>ダミーコード（プロジェクト登録用）</v>
          </cell>
          <cell r="AI953">
            <v>0</v>
          </cell>
          <cell r="AJ953">
            <v>0</v>
          </cell>
          <cell r="AK953">
            <v>0</v>
          </cell>
          <cell r="AL953">
            <v>0</v>
          </cell>
          <cell r="AM953">
            <v>0</v>
          </cell>
          <cell r="AN953">
            <v>0</v>
          </cell>
          <cell r="AO953">
            <v>0</v>
          </cell>
          <cell r="AP953">
            <v>0</v>
          </cell>
          <cell r="AQ953">
            <v>0</v>
          </cell>
          <cell r="AR953">
            <v>0</v>
          </cell>
        </row>
        <row r="954">
          <cell r="A954" t="str">
            <v>9999999998対象外</v>
          </cell>
          <cell r="B954" t="str">
            <v>対象外</v>
          </cell>
          <cell r="C954" t="str">
            <v>2018年度</v>
          </cell>
          <cell r="D954" t="str">
            <v>（収入）科学研究費補助金</v>
          </cell>
          <cell r="E954">
            <v>9999999998</v>
          </cell>
          <cell r="F954" t="str">
            <v>（科研）間接経費振替用プロジェクト</v>
          </cell>
          <cell r="G954" t="str">
            <v>（科研）間接経費振替用プロジェクト</v>
          </cell>
          <cell r="H954" t="str">
            <v>科研費（補助金）</v>
          </cell>
          <cell r="I954">
            <v>20160401</v>
          </cell>
          <cell r="J954">
            <v>20280331</v>
          </cell>
          <cell r="K954" t="str">
            <v>2016年度</v>
          </cell>
          <cell r="L954" t="str">
            <v>（支出）科学研究費補助金</v>
          </cell>
          <cell r="M954" t="str">
            <v>直接経費</v>
          </cell>
          <cell r="N954" t="str">
            <v>科研費</v>
          </cell>
          <cell r="O954" t="str">
            <v>繰越有</v>
          </cell>
          <cell r="P954" t="str">
            <v>研究推進部（八景）（29-）</v>
          </cell>
          <cell r="Q954" t="str">
            <v>安部　和哉</v>
          </cell>
          <cell r="R954" t="str">
            <v>研究基盤課</v>
          </cell>
          <cell r="S954" t="str">
            <v>研究費管理担当</v>
          </cell>
          <cell r="X954" t="str">
            <v>開始</v>
          </cell>
          <cell r="Y954" t="str">
            <v>虎谷　裕子</v>
          </cell>
          <cell r="Z954" t="str">
            <v>研究推進部（八景）（29-）</v>
          </cell>
          <cell r="AA954" t="str">
            <v>間接経費振替用プロジェクト</v>
          </cell>
          <cell r="AC954" t="str">
            <v>許可しない</v>
          </cell>
          <cell r="AD954" t="str">
            <v>許可しない</v>
          </cell>
          <cell r="AE954" t="str">
            <v>許可しない</v>
          </cell>
          <cell r="AF954" t="str">
            <v>収入</v>
          </cell>
          <cell r="AG954">
            <v>799999999999</v>
          </cell>
          <cell r="AH954" t="str">
            <v>ダミーコード（プロジェクト登録用）</v>
          </cell>
          <cell r="AI954">
            <v>0</v>
          </cell>
          <cell r="AJ954">
            <v>101569486</v>
          </cell>
          <cell r="AK954">
            <v>101569486</v>
          </cell>
          <cell r="AL954">
            <v>101479486</v>
          </cell>
          <cell r="AM954">
            <v>90000</v>
          </cell>
          <cell r="AN954">
            <v>0</v>
          </cell>
          <cell r="AO954">
            <v>0</v>
          </cell>
          <cell r="AP954">
            <v>0</v>
          </cell>
          <cell r="AQ954">
            <v>0</v>
          </cell>
          <cell r="AR954">
            <v>0</v>
          </cell>
        </row>
        <row r="955">
          <cell r="A955" t="str">
            <v>1426861987対象外</v>
          </cell>
          <cell r="B955" t="str">
            <v>対象外</v>
          </cell>
          <cell r="C955" t="str">
            <v>2018年度</v>
          </cell>
          <cell r="D955" t="str">
            <v>（収入）学術研究助成基金助成金(科基)</v>
          </cell>
          <cell r="E955">
            <v>1426861987</v>
          </cell>
          <cell r="F955" t="str">
            <v>（科基）服薬直接監視下短期化学療法における地域結核患者のQOLの概念モデルの構築と検証</v>
          </cell>
          <cell r="G955" t="str">
            <v>（科基）服薬直接監視下短期化学療法におけ</v>
          </cell>
          <cell r="H955" t="str">
            <v>科研費（基金）</v>
          </cell>
          <cell r="I955">
            <v>20140401</v>
          </cell>
          <cell r="J955">
            <v>20190331</v>
          </cell>
          <cell r="K955" t="str">
            <v>2014年度</v>
          </cell>
          <cell r="L955" t="str">
            <v>（支出）学術研究助成基金助成金(科基)</v>
          </cell>
          <cell r="M955" t="str">
            <v>直接経費</v>
          </cell>
          <cell r="N955" t="str">
            <v>科研費</v>
          </cell>
          <cell r="O955" t="str">
            <v>繰越有</v>
          </cell>
          <cell r="P955" t="str">
            <v>研）学術院（福浦）</v>
          </cell>
          <cell r="Q955" t="str">
            <v>白谷　佳恵</v>
          </cell>
          <cell r="R955" t="str">
            <v>医学研究科</v>
          </cell>
          <cell r="S955" t="str">
            <v>助教</v>
          </cell>
          <cell r="W955">
            <v>20190331</v>
          </cell>
          <cell r="X955" t="str">
            <v>開始</v>
          </cell>
          <cell r="Y955" t="str">
            <v>虎谷　裕子</v>
          </cell>
          <cell r="Z955" t="str">
            <v>研究推進部（八景）（29-）</v>
          </cell>
          <cell r="AA955" t="str">
            <v>若手研究(B) ※H27→H28補助事業期間延長承認課題</v>
          </cell>
          <cell r="AB955">
            <v>26861987</v>
          </cell>
          <cell r="AC955" t="str">
            <v>許可しない</v>
          </cell>
          <cell r="AD955" t="str">
            <v>許可しない</v>
          </cell>
          <cell r="AE955" t="str">
            <v>許可しない</v>
          </cell>
          <cell r="AF955" t="str">
            <v>収入</v>
          </cell>
          <cell r="AG955">
            <v>700000000144</v>
          </cell>
          <cell r="AH955" t="str">
            <v>（独）日本学術振興会</v>
          </cell>
          <cell r="AI955">
            <v>0</v>
          </cell>
          <cell r="AJ955">
            <v>800000</v>
          </cell>
          <cell r="AK955">
            <v>800000</v>
          </cell>
          <cell r="AL955">
            <v>800000</v>
          </cell>
          <cell r="AM955">
            <v>0</v>
          </cell>
          <cell r="AN955">
            <v>0</v>
          </cell>
          <cell r="AO955">
            <v>0</v>
          </cell>
          <cell r="AP955">
            <v>0</v>
          </cell>
          <cell r="AQ955">
            <v>0</v>
          </cell>
          <cell r="AR955">
            <v>0</v>
          </cell>
        </row>
        <row r="956">
          <cell r="A956" t="str">
            <v>1515K00051対象外</v>
          </cell>
          <cell r="B956" t="str">
            <v>対象外</v>
          </cell>
          <cell r="C956" t="str">
            <v>2018年度</v>
          </cell>
          <cell r="D956" t="str">
            <v>（収入）学術研究助成基金助成金(科基)</v>
          </cell>
          <cell r="E956" t="str">
            <v>1515K00051</v>
          </cell>
          <cell r="F956" t="str">
            <v>（科基）多変量データにおけるベイズ型リサンプリング法の分布特性とその応用に関する研究</v>
          </cell>
          <cell r="G956" t="str">
            <v>（科基）多変量データにおけるベイズ型リサ</v>
          </cell>
          <cell r="H956" t="str">
            <v>科研費（基金）</v>
          </cell>
          <cell r="I956">
            <v>20150401</v>
          </cell>
          <cell r="J956">
            <v>20190331</v>
          </cell>
          <cell r="K956" t="str">
            <v>2015年度</v>
          </cell>
          <cell r="L956" t="str">
            <v>（支出）学術研究助成基金助成金(科基)</v>
          </cell>
          <cell r="M956" t="str">
            <v>直接経費</v>
          </cell>
          <cell r="N956" t="str">
            <v>科研費</v>
          </cell>
          <cell r="O956" t="str">
            <v>繰越有</v>
          </cell>
          <cell r="P956" t="str">
            <v>研）学術院</v>
          </cell>
          <cell r="Q956" t="str">
            <v>小野　陽子</v>
          </cell>
          <cell r="R956" t="str">
            <v>八景キャンパス</v>
          </cell>
          <cell r="S956" t="str">
            <v>准教授</v>
          </cell>
          <cell r="W956">
            <v>20190331</v>
          </cell>
          <cell r="X956" t="str">
            <v>開始</v>
          </cell>
          <cell r="Y956" t="str">
            <v>虎谷　裕子</v>
          </cell>
          <cell r="Z956" t="str">
            <v>研究推進部（八景）（29-）</v>
          </cell>
          <cell r="AA956" t="str">
            <v>基盤研究(C) ※H29→H30補助事業期間延長承認課題</v>
          </cell>
          <cell r="AB956" t="str">
            <v>15K00051</v>
          </cell>
          <cell r="AC956" t="str">
            <v>許可しない</v>
          </cell>
          <cell r="AD956" t="str">
            <v>許可しない</v>
          </cell>
          <cell r="AE956" t="str">
            <v>許可しない</v>
          </cell>
          <cell r="AF956" t="str">
            <v>収入</v>
          </cell>
          <cell r="AG956">
            <v>700000000144</v>
          </cell>
          <cell r="AH956" t="str">
            <v>（独）日本学術振興会</v>
          </cell>
          <cell r="AI956">
            <v>0</v>
          </cell>
          <cell r="AJ956">
            <v>0</v>
          </cell>
          <cell r="AK956">
            <v>0</v>
          </cell>
          <cell r="AL956">
            <v>0</v>
          </cell>
          <cell r="AM956">
            <v>0</v>
          </cell>
          <cell r="AN956">
            <v>0</v>
          </cell>
          <cell r="AO956">
            <v>0</v>
          </cell>
          <cell r="AP956">
            <v>0</v>
          </cell>
          <cell r="AQ956">
            <v>0</v>
          </cell>
          <cell r="AR956">
            <v>0</v>
          </cell>
        </row>
        <row r="957">
          <cell r="A957" t="str">
            <v>1515K01685対象外</v>
          </cell>
          <cell r="B957" t="str">
            <v>対象外</v>
          </cell>
          <cell r="C957" t="str">
            <v>2018年度</v>
          </cell>
          <cell r="D957" t="str">
            <v>（収入）学術研究助成基金助成金(科基)</v>
          </cell>
          <cell r="E957" t="str">
            <v>1515K01685</v>
          </cell>
          <cell r="F957" t="str">
            <v>（科基）過敏性腸症候群における認知・行動評価尺度の標準化と心理-生理モデル構築への応用</v>
          </cell>
          <cell r="G957" t="str">
            <v>（科基）過敏性腸症候群における認知・行動</v>
          </cell>
          <cell r="H957" t="str">
            <v>科研費（基金）</v>
          </cell>
          <cell r="I957">
            <v>20150401</v>
          </cell>
          <cell r="J957">
            <v>20190331</v>
          </cell>
          <cell r="K957" t="str">
            <v>2015年度</v>
          </cell>
          <cell r="L957" t="str">
            <v>（支出）学術研究助成基金助成金(科基)</v>
          </cell>
          <cell r="M957" t="str">
            <v>直接経費</v>
          </cell>
          <cell r="N957" t="str">
            <v>科研費</v>
          </cell>
          <cell r="O957" t="str">
            <v>繰越有</v>
          </cell>
          <cell r="P957" t="str">
            <v>研）学術院（福浦）</v>
          </cell>
          <cell r="Q957" t="str">
            <v>菅谷（加藤）　渚</v>
          </cell>
          <cell r="R957" t="str">
            <v>医学研究科</v>
          </cell>
          <cell r="S957" t="str">
            <v>助教</v>
          </cell>
          <cell r="W957">
            <v>20190331</v>
          </cell>
          <cell r="X957" t="str">
            <v>開始</v>
          </cell>
          <cell r="Y957" t="str">
            <v>虎谷　裕子</v>
          </cell>
          <cell r="Z957" t="str">
            <v>研究推進部（八景）（29-）</v>
          </cell>
          <cell r="AA957" t="str">
            <v>基盤研究(C) ※H29→H30補助事業期間延長承認課題</v>
          </cell>
          <cell r="AB957" t="str">
            <v>15K01685</v>
          </cell>
          <cell r="AC957" t="str">
            <v>許可しない</v>
          </cell>
          <cell r="AD957" t="str">
            <v>許可しない</v>
          </cell>
          <cell r="AE957" t="str">
            <v>許可しない</v>
          </cell>
          <cell r="AF957" t="str">
            <v>収入</v>
          </cell>
          <cell r="AG957">
            <v>700000000144</v>
          </cell>
          <cell r="AH957" t="str">
            <v>（独）日本学術振興会</v>
          </cell>
          <cell r="AI957">
            <v>0</v>
          </cell>
          <cell r="AJ957">
            <v>0</v>
          </cell>
          <cell r="AK957">
            <v>0</v>
          </cell>
          <cell r="AL957">
            <v>0</v>
          </cell>
          <cell r="AM957">
            <v>0</v>
          </cell>
          <cell r="AN957">
            <v>0</v>
          </cell>
          <cell r="AO957">
            <v>0</v>
          </cell>
          <cell r="AP957">
            <v>0</v>
          </cell>
          <cell r="AQ957">
            <v>0</v>
          </cell>
          <cell r="AR957">
            <v>0</v>
          </cell>
        </row>
        <row r="958">
          <cell r="A958" t="str">
            <v>1515K03019対象外</v>
          </cell>
          <cell r="B958" t="str">
            <v>対象外</v>
          </cell>
          <cell r="C958" t="str">
            <v>2018年度</v>
          </cell>
          <cell r="D958" t="str">
            <v>（収入）学術研究助成基金助成金(科基)</v>
          </cell>
          <cell r="E958" t="str">
            <v>1515K03019</v>
          </cell>
          <cell r="F958" t="str">
            <v>（科基）南部アフリカの中国系移民による生産活動空間の拡大と受容に関する研究</v>
          </cell>
          <cell r="G958" t="str">
            <v>（科基）南部アフリカの中国系移民による生</v>
          </cell>
          <cell r="H958" t="str">
            <v>科研費（基金）</v>
          </cell>
          <cell r="I958">
            <v>20150401</v>
          </cell>
          <cell r="J958">
            <v>20190331</v>
          </cell>
          <cell r="K958" t="str">
            <v>2015年度</v>
          </cell>
          <cell r="L958" t="str">
            <v>（支出）学術研究助成基金助成金(科基)</v>
          </cell>
          <cell r="M958" t="str">
            <v>直接経費</v>
          </cell>
          <cell r="N958" t="str">
            <v>科研費</v>
          </cell>
          <cell r="O958" t="str">
            <v>繰越有</v>
          </cell>
          <cell r="P958" t="str">
            <v>研）学術院</v>
          </cell>
          <cell r="Q958" t="str">
            <v>吉田　栄一</v>
          </cell>
          <cell r="R958" t="str">
            <v>八景キャンパス</v>
          </cell>
          <cell r="S958" t="str">
            <v>准教授</v>
          </cell>
          <cell r="W958">
            <v>20190331</v>
          </cell>
          <cell r="X958" t="str">
            <v>開始</v>
          </cell>
          <cell r="Y958" t="str">
            <v>虎谷　裕子</v>
          </cell>
          <cell r="Z958" t="str">
            <v>研究推進部（八景）（29-）</v>
          </cell>
          <cell r="AA958" t="str">
            <v>基盤研究(C) ※H29→H30補助事業期間延長承認課題</v>
          </cell>
          <cell r="AB958" t="str">
            <v>15K03019</v>
          </cell>
          <cell r="AC958" t="str">
            <v>許可しない</v>
          </cell>
          <cell r="AD958" t="str">
            <v>許可しない</v>
          </cell>
          <cell r="AE958" t="str">
            <v>許可しない</v>
          </cell>
          <cell r="AF958" t="str">
            <v>収入</v>
          </cell>
          <cell r="AG958">
            <v>700000000144</v>
          </cell>
          <cell r="AH958" t="str">
            <v>（独）日本学術振興会</v>
          </cell>
          <cell r="AI958">
            <v>0</v>
          </cell>
          <cell r="AJ958">
            <v>0</v>
          </cell>
          <cell r="AK958">
            <v>0</v>
          </cell>
          <cell r="AL958">
            <v>0</v>
          </cell>
          <cell r="AM958">
            <v>0</v>
          </cell>
          <cell r="AN958">
            <v>0</v>
          </cell>
          <cell r="AO958">
            <v>0</v>
          </cell>
          <cell r="AP958">
            <v>0</v>
          </cell>
          <cell r="AQ958">
            <v>0</v>
          </cell>
          <cell r="AR958">
            <v>0</v>
          </cell>
        </row>
        <row r="959">
          <cell r="A959" t="str">
            <v>1515K04009対象外</v>
          </cell>
          <cell r="B959" t="str">
            <v>対象外</v>
          </cell>
          <cell r="C959" t="str">
            <v>2018年度</v>
          </cell>
          <cell r="D959" t="str">
            <v>（収入）学術研究助成基金助成金(科基)</v>
          </cell>
          <cell r="E959" t="str">
            <v>1515K04009</v>
          </cell>
          <cell r="F959" t="str">
            <v>（科基）障害者虐待に関する国際研究～日本・アメリカ・フィンランドの比較～</v>
          </cell>
          <cell r="G959" t="str">
            <v>（科基）障害者虐待に関する国際研究～日本</v>
          </cell>
          <cell r="H959" t="str">
            <v>科研費（基金）</v>
          </cell>
          <cell r="I959">
            <v>20170401</v>
          </cell>
          <cell r="J959">
            <v>20190331</v>
          </cell>
          <cell r="K959" t="str">
            <v>2017年度</v>
          </cell>
          <cell r="L959" t="str">
            <v>（支出）学術研究助成基金助成金(科基)</v>
          </cell>
          <cell r="M959" t="str">
            <v>直接経費</v>
          </cell>
          <cell r="N959" t="str">
            <v>科研費</v>
          </cell>
          <cell r="O959" t="str">
            <v>繰越有</v>
          </cell>
          <cell r="P959" t="str">
            <v>研）学術院</v>
          </cell>
          <cell r="Q959" t="str">
            <v>増田　公香</v>
          </cell>
          <cell r="R959" t="str">
            <v>八景キャンパス</v>
          </cell>
          <cell r="S959" t="str">
            <v>教授</v>
          </cell>
          <cell r="W959">
            <v>20190331</v>
          </cell>
          <cell r="X959" t="str">
            <v>開始</v>
          </cell>
          <cell r="Y959" t="str">
            <v>虎谷　裕子</v>
          </cell>
          <cell r="Z959" t="str">
            <v>研究推進部（八景）（29-）</v>
          </cell>
          <cell r="AA959" t="str">
            <v>基盤研究(C) 転入（山口県立大学 H29.4.1）</v>
          </cell>
          <cell r="AB959" t="str">
            <v>15K04009</v>
          </cell>
          <cell r="AC959" t="str">
            <v>許可しない</v>
          </cell>
          <cell r="AD959" t="str">
            <v>許可しない</v>
          </cell>
          <cell r="AE959" t="str">
            <v>許可しない</v>
          </cell>
          <cell r="AF959" t="str">
            <v>収入</v>
          </cell>
          <cell r="AG959">
            <v>700000000144</v>
          </cell>
          <cell r="AH959" t="str">
            <v>（独）日本学術振興会</v>
          </cell>
          <cell r="AI959">
            <v>0</v>
          </cell>
          <cell r="AJ959">
            <v>1000000</v>
          </cell>
          <cell r="AK959">
            <v>1000000</v>
          </cell>
          <cell r="AL959">
            <v>1000000</v>
          </cell>
          <cell r="AM959">
            <v>0</v>
          </cell>
          <cell r="AN959">
            <v>0</v>
          </cell>
          <cell r="AO959">
            <v>0</v>
          </cell>
          <cell r="AP959">
            <v>0</v>
          </cell>
          <cell r="AQ959">
            <v>0</v>
          </cell>
          <cell r="AR959">
            <v>0</v>
          </cell>
        </row>
        <row r="960">
          <cell r="A960" t="str">
            <v>1515K04009対象外</v>
          </cell>
          <cell r="B960" t="str">
            <v>対象外</v>
          </cell>
          <cell r="C960" t="str">
            <v>2018年度</v>
          </cell>
          <cell r="D960" t="str">
            <v>（収入）学術研究助成基金助成金(科基)</v>
          </cell>
          <cell r="E960" t="str">
            <v>1515K04009</v>
          </cell>
          <cell r="F960" t="str">
            <v>（科基）障害者虐待に関する国際研究～日本・アメリカ・フィンランドの比較～</v>
          </cell>
          <cell r="G960" t="str">
            <v>（科基）障害者虐待に関する国際研究～日本</v>
          </cell>
          <cell r="H960" t="str">
            <v>科研費（基金）</v>
          </cell>
          <cell r="I960">
            <v>20170401</v>
          </cell>
          <cell r="J960">
            <v>20190331</v>
          </cell>
          <cell r="K960" t="str">
            <v>2017年度</v>
          </cell>
          <cell r="L960" t="str">
            <v>（支出）学術研究助成基金助成金(科基)</v>
          </cell>
          <cell r="M960" t="str">
            <v>直接経費</v>
          </cell>
          <cell r="N960" t="str">
            <v>科研費</v>
          </cell>
          <cell r="O960" t="str">
            <v>繰越有</v>
          </cell>
          <cell r="P960" t="str">
            <v>研）学術院</v>
          </cell>
          <cell r="Q960" t="str">
            <v>増田　公香</v>
          </cell>
          <cell r="R960" t="str">
            <v>八景キャンパス</v>
          </cell>
          <cell r="S960" t="str">
            <v>教授</v>
          </cell>
          <cell r="W960">
            <v>20190331</v>
          </cell>
          <cell r="X960" t="str">
            <v>開始</v>
          </cell>
          <cell r="Y960" t="str">
            <v>虎谷　裕子</v>
          </cell>
          <cell r="Z960" t="str">
            <v>研究推進部（八景）（29-）</v>
          </cell>
          <cell r="AA960" t="str">
            <v>基盤研究(C) 転入（山口県立大学 H29.4.1）</v>
          </cell>
          <cell r="AB960" t="str">
            <v>15K04009</v>
          </cell>
          <cell r="AC960" t="str">
            <v>許可しない</v>
          </cell>
          <cell r="AD960" t="str">
            <v>許可しない</v>
          </cell>
          <cell r="AE960" t="str">
            <v>許可しない</v>
          </cell>
          <cell r="AF960" t="str">
            <v>収入</v>
          </cell>
          <cell r="AG960">
            <v>700000002332</v>
          </cell>
          <cell r="AH960" t="str">
            <v>山口県立大学</v>
          </cell>
          <cell r="AI960">
            <v>0</v>
          </cell>
          <cell r="AJ960">
            <v>0</v>
          </cell>
          <cell r="AK960">
            <v>0</v>
          </cell>
          <cell r="AL960">
            <v>0</v>
          </cell>
          <cell r="AM960">
            <v>0</v>
          </cell>
          <cell r="AN960">
            <v>0</v>
          </cell>
          <cell r="AO960">
            <v>0</v>
          </cell>
          <cell r="AP960">
            <v>0</v>
          </cell>
          <cell r="AQ960">
            <v>0</v>
          </cell>
          <cell r="AR960">
            <v>0</v>
          </cell>
        </row>
        <row r="961">
          <cell r="A961" t="str">
            <v>1515K04979対象外</v>
          </cell>
          <cell r="B961" t="str">
            <v>対象外</v>
          </cell>
          <cell r="C961" t="str">
            <v>2018年度</v>
          </cell>
          <cell r="D961" t="str">
            <v>（収入）学術研究助成基金助成金(科基)</v>
          </cell>
          <cell r="E961" t="str">
            <v>1515K04979</v>
          </cell>
          <cell r="F961" t="str">
            <v>（科基）グラフのラムゼー型問題解決に向けた新手法の開発</v>
          </cell>
          <cell r="G961" t="str">
            <v>（科基）グラフのラムゼー型問題解決に向け</v>
          </cell>
          <cell r="H961" t="str">
            <v>科研費（基金）</v>
          </cell>
          <cell r="I961">
            <v>20150401</v>
          </cell>
          <cell r="J961">
            <v>20190331</v>
          </cell>
          <cell r="K961" t="str">
            <v>2015年度</v>
          </cell>
          <cell r="L961" t="str">
            <v>（支出）学術研究助成基金助成金(科基)</v>
          </cell>
          <cell r="M961" t="str">
            <v>直接経費</v>
          </cell>
          <cell r="N961" t="str">
            <v>科研費</v>
          </cell>
          <cell r="O961" t="str">
            <v>繰越有</v>
          </cell>
          <cell r="P961" t="str">
            <v>研）学術院</v>
          </cell>
          <cell r="Q961" t="str">
            <v>藤田　慎也</v>
          </cell>
          <cell r="R961" t="str">
            <v>八景キャンパス</v>
          </cell>
          <cell r="S961" t="str">
            <v>准教授</v>
          </cell>
          <cell r="W961">
            <v>20190331</v>
          </cell>
          <cell r="X961" t="str">
            <v>開始</v>
          </cell>
          <cell r="Y961" t="str">
            <v>虎谷　裕子</v>
          </cell>
          <cell r="Z961" t="str">
            <v>研究推進部（八景）（29-）</v>
          </cell>
          <cell r="AA961" t="str">
            <v>基盤研究(C)</v>
          </cell>
          <cell r="AB961" t="str">
            <v>15K04979</v>
          </cell>
          <cell r="AC961" t="str">
            <v>許可しない</v>
          </cell>
          <cell r="AD961" t="str">
            <v>許可しない</v>
          </cell>
          <cell r="AE961" t="str">
            <v>許可しない</v>
          </cell>
          <cell r="AF961" t="str">
            <v>収入</v>
          </cell>
          <cell r="AG961">
            <v>700000000144</v>
          </cell>
          <cell r="AH961" t="str">
            <v>（独）日本学術振興会</v>
          </cell>
          <cell r="AI961">
            <v>0</v>
          </cell>
          <cell r="AJ961">
            <v>700000</v>
          </cell>
          <cell r="AK961">
            <v>700000</v>
          </cell>
          <cell r="AL961">
            <v>700000</v>
          </cell>
          <cell r="AM961">
            <v>0</v>
          </cell>
          <cell r="AN961">
            <v>0</v>
          </cell>
          <cell r="AO961">
            <v>0</v>
          </cell>
          <cell r="AP961">
            <v>0</v>
          </cell>
          <cell r="AQ961">
            <v>0</v>
          </cell>
          <cell r="AR961">
            <v>0</v>
          </cell>
        </row>
        <row r="962">
          <cell r="A962" t="str">
            <v>1515K07056対象外</v>
          </cell>
          <cell r="B962" t="str">
            <v>対象外</v>
          </cell>
          <cell r="C962" t="str">
            <v>2018年度</v>
          </cell>
          <cell r="D962" t="str">
            <v>（収入）学術研究助成基金助成金(科基)</v>
          </cell>
          <cell r="E962" t="str">
            <v>1515K07056</v>
          </cell>
          <cell r="F962" t="str">
            <v>（科基）軸索、樹状突起における物流（選択的小胞輸送）機構</v>
          </cell>
          <cell r="G962" t="str">
            <v>（科基）軸索、樹状突起における物流（選択</v>
          </cell>
          <cell r="H962" t="str">
            <v>科研費（基金）</v>
          </cell>
          <cell r="I962">
            <v>20150401</v>
          </cell>
          <cell r="J962">
            <v>20190331</v>
          </cell>
          <cell r="K962" t="str">
            <v>2015年度</v>
          </cell>
          <cell r="L962" t="str">
            <v>（支出）学術研究助成基金助成金(科基)</v>
          </cell>
          <cell r="M962" t="str">
            <v>直接経費</v>
          </cell>
          <cell r="N962" t="str">
            <v>科研費</v>
          </cell>
          <cell r="O962" t="str">
            <v>繰越有</v>
          </cell>
          <cell r="P962" t="str">
            <v>研）学術院（福浦）</v>
          </cell>
          <cell r="Q962" t="str">
            <v>小倉　顕一</v>
          </cell>
          <cell r="R962" t="str">
            <v>医学研究科</v>
          </cell>
          <cell r="S962" t="str">
            <v>助教</v>
          </cell>
          <cell r="W962">
            <v>20190331</v>
          </cell>
          <cell r="X962" t="str">
            <v>開始</v>
          </cell>
          <cell r="Y962" t="str">
            <v>虎谷　裕子</v>
          </cell>
          <cell r="Z962" t="str">
            <v>研究推進部（八景）（29-）</v>
          </cell>
          <cell r="AA962" t="str">
            <v>基盤研究(C) ※H29→H30補助事業期間延長承認課題</v>
          </cell>
          <cell r="AB962" t="str">
            <v>15K07056</v>
          </cell>
          <cell r="AC962" t="str">
            <v>許可しない</v>
          </cell>
          <cell r="AD962" t="str">
            <v>許可しない</v>
          </cell>
          <cell r="AE962" t="str">
            <v>許可しない</v>
          </cell>
          <cell r="AF962" t="str">
            <v>収入</v>
          </cell>
          <cell r="AG962">
            <v>700000000144</v>
          </cell>
          <cell r="AH962" t="str">
            <v>（独）日本学術振興会</v>
          </cell>
          <cell r="AI962">
            <v>0</v>
          </cell>
          <cell r="AJ962">
            <v>0</v>
          </cell>
          <cell r="AK962">
            <v>0</v>
          </cell>
          <cell r="AL962">
            <v>0</v>
          </cell>
          <cell r="AM962">
            <v>0</v>
          </cell>
          <cell r="AN962">
            <v>0</v>
          </cell>
          <cell r="AO962">
            <v>0</v>
          </cell>
          <cell r="AP962">
            <v>0</v>
          </cell>
          <cell r="AQ962">
            <v>0</v>
          </cell>
          <cell r="AR962">
            <v>0</v>
          </cell>
        </row>
        <row r="963">
          <cell r="A963" t="str">
            <v>1515K07261対象外</v>
          </cell>
          <cell r="B963" t="str">
            <v>対象外</v>
          </cell>
          <cell r="C963" t="str">
            <v>2018年度</v>
          </cell>
          <cell r="D963" t="str">
            <v>（収入）学術研究助成基金助成金(科基)</v>
          </cell>
          <cell r="E963" t="str">
            <v>1515K07261</v>
          </cell>
          <cell r="F963" t="str">
            <v>（科基）パンコムギにおけるアレルギーの原因となる種子貯蔵タンパク質特異的抑制因子の同定</v>
          </cell>
          <cell r="G963" t="str">
            <v>（科基）パンコムギにおけるアレルギーの原</v>
          </cell>
          <cell r="H963" t="str">
            <v>科研費（基金）</v>
          </cell>
          <cell r="I963">
            <v>20150401</v>
          </cell>
          <cell r="J963">
            <v>20190331</v>
          </cell>
          <cell r="K963" t="str">
            <v>2015年度</v>
          </cell>
          <cell r="L963" t="str">
            <v>（支出）学術研究助成基金助成金(科基)</v>
          </cell>
          <cell r="M963" t="str">
            <v>直接経費</v>
          </cell>
          <cell r="N963" t="str">
            <v>科研費</v>
          </cell>
          <cell r="O963" t="str">
            <v>繰越有</v>
          </cell>
          <cell r="P963" t="str">
            <v>研）学術院</v>
          </cell>
          <cell r="Q963" t="str">
            <v>川浦　香奈子</v>
          </cell>
          <cell r="R963" t="str">
            <v>舞岡キャンパス</v>
          </cell>
          <cell r="S963" t="str">
            <v>准教授</v>
          </cell>
          <cell r="W963">
            <v>20190331</v>
          </cell>
          <cell r="X963" t="str">
            <v>開始</v>
          </cell>
          <cell r="Y963" t="str">
            <v>虎谷　裕子</v>
          </cell>
          <cell r="Z963" t="str">
            <v>研究推進部（八景）（29-）</v>
          </cell>
          <cell r="AA963" t="str">
            <v>基盤研究(C) ※H29→H30補助事業期間延長承認課題</v>
          </cell>
          <cell r="AB963" t="str">
            <v>15K07261</v>
          </cell>
          <cell r="AC963" t="str">
            <v>許可しない</v>
          </cell>
          <cell r="AD963" t="str">
            <v>許可しない</v>
          </cell>
          <cell r="AE963" t="str">
            <v>許可しない</v>
          </cell>
          <cell r="AF963" t="str">
            <v>収入</v>
          </cell>
          <cell r="AG963">
            <v>700000000144</v>
          </cell>
          <cell r="AH963" t="str">
            <v>（独）日本学術振興会</v>
          </cell>
          <cell r="AI963">
            <v>0</v>
          </cell>
          <cell r="AJ963">
            <v>0</v>
          </cell>
          <cell r="AK963">
            <v>0</v>
          </cell>
          <cell r="AL963">
            <v>0</v>
          </cell>
          <cell r="AM963">
            <v>0</v>
          </cell>
          <cell r="AN963">
            <v>0</v>
          </cell>
          <cell r="AO963">
            <v>0</v>
          </cell>
          <cell r="AP963">
            <v>0</v>
          </cell>
          <cell r="AQ963">
            <v>0</v>
          </cell>
          <cell r="AR963">
            <v>0</v>
          </cell>
        </row>
        <row r="964">
          <cell r="A964" t="str">
            <v>1515K07296対象外</v>
          </cell>
          <cell r="B964" t="str">
            <v>対象外</v>
          </cell>
          <cell r="C964" t="str">
            <v>2018年度</v>
          </cell>
          <cell r="D964" t="str">
            <v>（収入）学術研究助成基金助成金(科基)</v>
          </cell>
          <cell r="E964" t="str">
            <v>1515K07296</v>
          </cell>
          <cell r="F964" t="str">
            <v>（科基）イチゴの果実発達におけるブラシノステロイドの役割解明研究</v>
          </cell>
          <cell r="G964" t="str">
            <v>（科基）イチゴの果実発達におけるブラシノ</v>
          </cell>
          <cell r="H964" t="str">
            <v>科研費（基金）</v>
          </cell>
          <cell r="I964">
            <v>20150401</v>
          </cell>
          <cell r="J964">
            <v>20190331</v>
          </cell>
          <cell r="K964" t="str">
            <v>2015年度</v>
          </cell>
          <cell r="L964" t="str">
            <v>（支出）学術研究助成基金助成金(科基)</v>
          </cell>
          <cell r="M964" t="str">
            <v>直接経費</v>
          </cell>
          <cell r="N964" t="str">
            <v>科研費</v>
          </cell>
          <cell r="O964" t="str">
            <v>繰越有</v>
          </cell>
          <cell r="P964" t="str">
            <v>研）学術院</v>
          </cell>
          <cell r="Q964" t="str">
            <v>山口（中村）　郁子</v>
          </cell>
          <cell r="R964" t="str">
            <v>舞岡キャンパス</v>
          </cell>
          <cell r="S964" t="str">
            <v>助教</v>
          </cell>
          <cell r="W964">
            <v>20190331</v>
          </cell>
          <cell r="X964" t="str">
            <v>開始</v>
          </cell>
          <cell r="Y964" t="str">
            <v>虎谷　裕子</v>
          </cell>
          <cell r="Z964" t="str">
            <v>研究推進部（八景）（29-）</v>
          </cell>
          <cell r="AA964" t="str">
            <v>基盤研究(C) ※H29→H30補助事業期間延長承認課題</v>
          </cell>
          <cell r="AB964" t="str">
            <v>15K07296</v>
          </cell>
          <cell r="AC964" t="str">
            <v>許可しない</v>
          </cell>
          <cell r="AD964" t="str">
            <v>許可しない</v>
          </cell>
          <cell r="AE964" t="str">
            <v>許可しない</v>
          </cell>
          <cell r="AF964" t="str">
            <v>収入</v>
          </cell>
          <cell r="AG964">
            <v>700000000144</v>
          </cell>
          <cell r="AH964" t="str">
            <v>（独）日本学術振興会</v>
          </cell>
          <cell r="AI964">
            <v>0</v>
          </cell>
          <cell r="AJ964">
            <v>0</v>
          </cell>
          <cell r="AK964">
            <v>0</v>
          </cell>
          <cell r="AL964">
            <v>0</v>
          </cell>
          <cell r="AM964">
            <v>0</v>
          </cell>
          <cell r="AN964">
            <v>0</v>
          </cell>
          <cell r="AO964">
            <v>0</v>
          </cell>
          <cell r="AP964">
            <v>0</v>
          </cell>
          <cell r="AQ964">
            <v>0</v>
          </cell>
          <cell r="AR964">
            <v>0</v>
          </cell>
        </row>
        <row r="965">
          <cell r="A965" t="str">
            <v>1515K08138対象外</v>
          </cell>
          <cell r="B965" t="str">
            <v>対象外</v>
          </cell>
          <cell r="C965" t="str">
            <v>2018年度</v>
          </cell>
          <cell r="D965" t="str">
            <v>（収入）学術研究助成基金助成金(科基)</v>
          </cell>
          <cell r="E965" t="str">
            <v>1515K08138</v>
          </cell>
          <cell r="F965" t="str">
            <v>（科基）形態形成過程における細胞極性制御機構に関わる下流因子の網羅的解析</v>
          </cell>
          <cell r="G965" t="str">
            <v>（科基）形態形成過程における細胞極性制御</v>
          </cell>
          <cell r="H965" t="str">
            <v>科研費（基金）</v>
          </cell>
          <cell r="I965">
            <v>20150401</v>
          </cell>
          <cell r="J965">
            <v>20190331</v>
          </cell>
          <cell r="K965" t="str">
            <v>2015年度</v>
          </cell>
          <cell r="L965" t="str">
            <v>（支出）学術研究助成基金助成金(科基)</v>
          </cell>
          <cell r="M965" t="str">
            <v>直接経費</v>
          </cell>
          <cell r="N965" t="str">
            <v>科研費</v>
          </cell>
          <cell r="O965" t="str">
            <v>繰越有</v>
          </cell>
          <cell r="P965" t="str">
            <v>客)客員教員等(医学・病院等）</v>
          </cell>
          <cell r="Q965" t="str">
            <v>中谷　雅明</v>
          </cell>
          <cell r="R965" t="str">
            <v>医学研究科</v>
          </cell>
          <cell r="S965" t="str">
            <v>特任助教</v>
          </cell>
          <cell r="W965">
            <v>20190331</v>
          </cell>
          <cell r="X965" t="str">
            <v>開始</v>
          </cell>
          <cell r="Y965" t="str">
            <v>杉浦　恵子</v>
          </cell>
          <cell r="Z965" t="str">
            <v>研究推進部（八景）（29-）</v>
          </cell>
          <cell r="AA965" t="str">
            <v>基盤研究(C) ※H29→H30補助事業期間延長承認課題</v>
          </cell>
          <cell r="AB965" t="str">
            <v>15K08138</v>
          </cell>
          <cell r="AC965" t="str">
            <v>許可しない</v>
          </cell>
          <cell r="AD965" t="str">
            <v>許可しない</v>
          </cell>
          <cell r="AE965" t="str">
            <v>許可しない</v>
          </cell>
          <cell r="AF965" t="str">
            <v>収入</v>
          </cell>
          <cell r="AG965">
            <v>700000000144</v>
          </cell>
          <cell r="AH965" t="str">
            <v>（独）日本学術振興会</v>
          </cell>
          <cell r="AI965">
            <v>0</v>
          </cell>
          <cell r="AJ965">
            <v>0</v>
          </cell>
          <cell r="AK965">
            <v>0</v>
          </cell>
          <cell r="AL965">
            <v>0</v>
          </cell>
          <cell r="AM965">
            <v>0</v>
          </cell>
          <cell r="AN965">
            <v>0</v>
          </cell>
          <cell r="AO965">
            <v>0</v>
          </cell>
          <cell r="AP965">
            <v>0</v>
          </cell>
          <cell r="AQ965">
            <v>0</v>
          </cell>
          <cell r="AR965">
            <v>0</v>
          </cell>
        </row>
        <row r="966">
          <cell r="A966" t="str">
            <v>1515K08156対象外</v>
          </cell>
          <cell r="B966" t="str">
            <v>対象外</v>
          </cell>
          <cell r="C966" t="str">
            <v>2018年度</v>
          </cell>
          <cell r="D966" t="str">
            <v>（収入）学術研究助成基金助成金(科基)</v>
          </cell>
          <cell r="E966" t="str">
            <v>1515K08156</v>
          </cell>
          <cell r="F966" t="str">
            <v>（科基）DNAメチル化による、精巣幹細胞に必須な転写因子を介した幹細胞分化制御機構の解明</v>
          </cell>
          <cell r="G966" t="str">
            <v>（科基）DNAメチル化による、精巣幹細胞</v>
          </cell>
          <cell r="H966" t="str">
            <v>科研費（基金）</v>
          </cell>
          <cell r="I966">
            <v>20150401</v>
          </cell>
          <cell r="J966">
            <v>20190331</v>
          </cell>
          <cell r="K966" t="str">
            <v>2015年度</v>
          </cell>
          <cell r="L966" t="str">
            <v>（支出）学術研究助成基金助成金(科基)</v>
          </cell>
          <cell r="M966" t="str">
            <v>直接経費</v>
          </cell>
          <cell r="N966" t="str">
            <v>科研費</v>
          </cell>
          <cell r="O966" t="str">
            <v>繰越有</v>
          </cell>
          <cell r="P966" t="str">
            <v>研）学術院（福浦）</v>
          </cell>
          <cell r="Q966" t="str">
            <v>大保　和之</v>
          </cell>
          <cell r="R966" t="str">
            <v>医学研究科</v>
          </cell>
          <cell r="S966" t="str">
            <v>教授</v>
          </cell>
          <cell r="W966">
            <v>20190331</v>
          </cell>
          <cell r="X966" t="str">
            <v>開始</v>
          </cell>
          <cell r="Y966" t="str">
            <v>虎谷　裕子</v>
          </cell>
          <cell r="Z966" t="str">
            <v>研究推進部（八景）（29-）</v>
          </cell>
          <cell r="AA966" t="str">
            <v>基盤研究(C) ※H29→H30補助事業期間延長承認課題</v>
          </cell>
          <cell r="AB966" t="str">
            <v>15K08156</v>
          </cell>
          <cell r="AC966" t="str">
            <v>許可しない</v>
          </cell>
          <cell r="AD966" t="str">
            <v>許可しない</v>
          </cell>
          <cell r="AE966" t="str">
            <v>許可しない</v>
          </cell>
          <cell r="AF966" t="str">
            <v>収入</v>
          </cell>
          <cell r="AG966">
            <v>700000000144</v>
          </cell>
          <cell r="AH966" t="str">
            <v>（独）日本学術振興会</v>
          </cell>
          <cell r="AI966">
            <v>0</v>
          </cell>
          <cell r="AJ966">
            <v>0</v>
          </cell>
          <cell r="AK966">
            <v>0</v>
          </cell>
          <cell r="AL966">
            <v>0</v>
          </cell>
          <cell r="AM966">
            <v>0</v>
          </cell>
          <cell r="AN966">
            <v>0</v>
          </cell>
          <cell r="AO966">
            <v>0</v>
          </cell>
          <cell r="AP966">
            <v>0</v>
          </cell>
          <cell r="AQ966">
            <v>0</v>
          </cell>
          <cell r="AR966">
            <v>0</v>
          </cell>
        </row>
        <row r="967">
          <cell r="A967" t="str">
            <v>1515K08879対象外</v>
          </cell>
          <cell r="B967" t="str">
            <v>対象外</v>
          </cell>
          <cell r="C967" t="str">
            <v>2018年度</v>
          </cell>
          <cell r="D967" t="str">
            <v>（収入）学術研究助成基金助成金(科基)</v>
          </cell>
          <cell r="E967" t="str">
            <v>1515K08879</v>
          </cell>
          <cell r="F967" t="str">
            <v>（科基）加圧・減圧下の薬物動態に関する研究：ダイビング中の血中薬物濃度の変化をとらえる</v>
          </cell>
          <cell r="G967" t="str">
            <v>（科基）加圧・減圧下の薬物動態に関する研</v>
          </cell>
          <cell r="H967" t="str">
            <v>科研費（基金）</v>
          </cell>
          <cell r="I967">
            <v>20150401</v>
          </cell>
          <cell r="J967">
            <v>20190331</v>
          </cell>
          <cell r="K967" t="str">
            <v>2015年度</v>
          </cell>
          <cell r="L967" t="str">
            <v>（支出）学術研究助成基金助成金(科基)</v>
          </cell>
          <cell r="M967" t="str">
            <v>直接経費</v>
          </cell>
          <cell r="N967" t="str">
            <v>科研費</v>
          </cell>
          <cell r="O967" t="str">
            <v>繰越有</v>
          </cell>
          <cell r="P967" t="str">
            <v>研）学術院（福浦）</v>
          </cell>
          <cell r="Q967" t="str">
            <v>井濱　容子</v>
          </cell>
          <cell r="R967" t="str">
            <v>医学研究科</v>
          </cell>
          <cell r="S967" t="str">
            <v>教授</v>
          </cell>
          <cell r="W967">
            <v>20190331</v>
          </cell>
          <cell r="X967" t="str">
            <v>開始</v>
          </cell>
          <cell r="Y967" t="str">
            <v>虎谷　裕子</v>
          </cell>
          <cell r="Z967" t="str">
            <v>研究推進部（八景）（29-）</v>
          </cell>
          <cell r="AA967" t="str">
            <v>基盤研究(C) ※H29→H30補助事業期間延長承認課題</v>
          </cell>
          <cell r="AB967" t="str">
            <v>15K08879</v>
          </cell>
          <cell r="AC967" t="str">
            <v>許可しない</v>
          </cell>
          <cell r="AD967" t="str">
            <v>許可しない</v>
          </cell>
          <cell r="AE967" t="str">
            <v>許可しない</v>
          </cell>
          <cell r="AF967" t="str">
            <v>収入</v>
          </cell>
          <cell r="AG967">
            <v>700000000144</v>
          </cell>
          <cell r="AH967" t="str">
            <v>（独）日本学術振興会</v>
          </cell>
          <cell r="AI967">
            <v>0</v>
          </cell>
          <cell r="AJ967">
            <v>0</v>
          </cell>
          <cell r="AK967">
            <v>0</v>
          </cell>
          <cell r="AL967">
            <v>0</v>
          </cell>
          <cell r="AM967">
            <v>0</v>
          </cell>
          <cell r="AN967">
            <v>0</v>
          </cell>
          <cell r="AO967">
            <v>0</v>
          </cell>
          <cell r="AP967">
            <v>0</v>
          </cell>
          <cell r="AQ967">
            <v>0</v>
          </cell>
          <cell r="AR967">
            <v>0</v>
          </cell>
        </row>
        <row r="968">
          <cell r="A968" t="str">
            <v>1515K09225対象外</v>
          </cell>
          <cell r="B968" t="str">
            <v>対象外</v>
          </cell>
          <cell r="C968" t="str">
            <v>2018年度</v>
          </cell>
          <cell r="D968" t="str">
            <v>（収入）学術研究助成基金助成金(科基)</v>
          </cell>
          <cell r="E968" t="str">
            <v>1515K09225</v>
          </cell>
          <cell r="F968" t="str">
            <v>（科基）気管支喘息における上皮間葉転換の発現機序に関する研究</v>
          </cell>
          <cell r="G968" t="str">
            <v>（科基）気管支喘息における上皮間葉転換の</v>
          </cell>
          <cell r="H968" t="str">
            <v>科研費（基金）</v>
          </cell>
          <cell r="I968">
            <v>20150401</v>
          </cell>
          <cell r="J968">
            <v>20200331</v>
          </cell>
          <cell r="K968" t="str">
            <v>2015年度</v>
          </cell>
          <cell r="L968" t="str">
            <v>（支出）学術研究助成基金助成金(科基)</v>
          </cell>
          <cell r="M968" t="str">
            <v>直接経費</v>
          </cell>
          <cell r="N968" t="str">
            <v>科研費</v>
          </cell>
          <cell r="O968" t="str">
            <v>繰越有</v>
          </cell>
          <cell r="P968" t="str">
            <v>研）学術院（福浦）</v>
          </cell>
          <cell r="Q968" t="str">
            <v>工藤　誠</v>
          </cell>
          <cell r="R968" t="str">
            <v>医学研究科</v>
          </cell>
          <cell r="S968" t="str">
            <v>講師</v>
          </cell>
          <cell r="W968">
            <v>20200331</v>
          </cell>
          <cell r="X968" t="str">
            <v>開始</v>
          </cell>
          <cell r="Y968" t="str">
            <v>虎谷　裕子</v>
          </cell>
          <cell r="Z968" t="str">
            <v>研究推進部（八景）（29-）</v>
          </cell>
          <cell r="AA968" t="str">
            <v>基盤研究(C)</v>
          </cell>
          <cell r="AB968" t="str">
            <v>15K09225</v>
          </cell>
          <cell r="AC968" t="str">
            <v>許可しない</v>
          </cell>
          <cell r="AD968" t="str">
            <v>許可しない</v>
          </cell>
          <cell r="AE968" t="str">
            <v>許可しない</v>
          </cell>
          <cell r="AF968" t="str">
            <v>収入</v>
          </cell>
          <cell r="AG968">
            <v>700000000144</v>
          </cell>
          <cell r="AH968" t="str">
            <v>（独）日本学術振興会</v>
          </cell>
          <cell r="AI968">
            <v>0</v>
          </cell>
          <cell r="AJ968">
            <v>500000</v>
          </cell>
          <cell r="AK968">
            <v>500000</v>
          </cell>
          <cell r="AL968">
            <v>500000</v>
          </cell>
          <cell r="AM968">
            <v>0</v>
          </cell>
          <cell r="AN968">
            <v>0</v>
          </cell>
          <cell r="AO968">
            <v>0</v>
          </cell>
          <cell r="AP968">
            <v>0</v>
          </cell>
          <cell r="AQ968">
            <v>0</v>
          </cell>
          <cell r="AR968">
            <v>0</v>
          </cell>
        </row>
        <row r="969">
          <cell r="A969" t="str">
            <v>1515K09824対象外</v>
          </cell>
          <cell r="B969" t="str">
            <v>対象外</v>
          </cell>
          <cell r="C969" t="str">
            <v>2018年度</v>
          </cell>
          <cell r="D969" t="str">
            <v>（収入）学術研究助成基金助成金(科基)</v>
          </cell>
          <cell r="E969" t="str">
            <v>1515K09824</v>
          </cell>
          <cell r="F969" t="str">
            <v>（科基）老年期精神障害における神経画像の背景病理に関する臨床神経病理学的検討</v>
          </cell>
          <cell r="G969" t="str">
            <v>（科基）老年期精神障害における神経画像の</v>
          </cell>
          <cell r="H969" t="str">
            <v>科研費（基金）</v>
          </cell>
          <cell r="I969">
            <v>20180401</v>
          </cell>
          <cell r="J969">
            <v>20190331</v>
          </cell>
          <cell r="K969" t="str">
            <v>2018年度</v>
          </cell>
          <cell r="L969" t="str">
            <v>（支出）学術研究助成基金助成金(科基)</v>
          </cell>
          <cell r="M969" t="str">
            <v>直接経費</v>
          </cell>
          <cell r="N969" t="str">
            <v>科研費</v>
          </cell>
          <cell r="O969" t="str">
            <v>繰越有</v>
          </cell>
          <cell r="P969" t="str">
            <v>客)客員教員等(医学・病院等）</v>
          </cell>
          <cell r="Q969" t="str">
            <v>藤城　弘樹</v>
          </cell>
          <cell r="R969" t="str">
            <v>医学研究科</v>
          </cell>
          <cell r="S969" t="str">
            <v>客員研究員</v>
          </cell>
          <cell r="W969">
            <v>20190331</v>
          </cell>
          <cell r="X969" t="str">
            <v>開始</v>
          </cell>
          <cell r="Y969" t="str">
            <v>虎谷　裕子</v>
          </cell>
          <cell r="Z969" t="str">
            <v>研究推進部（八景）（29-）</v>
          </cell>
          <cell r="AA969" t="str">
            <v>基盤研究(C) 転入（名古屋大学 2018.4.1）</v>
          </cell>
          <cell r="AB969" t="str">
            <v>15K09824</v>
          </cell>
          <cell r="AC969" t="str">
            <v>許可しない</v>
          </cell>
          <cell r="AD969" t="str">
            <v>許可しない</v>
          </cell>
          <cell r="AE969" t="str">
            <v>許可しない</v>
          </cell>
          <cell r="AF969" t="str">
            <v>収入</v>
          </cell>
          <cell r="AG969">
            <v>700000000643</v>
          </cell>
          <cell r="AH969" t="str">
            <v>国立大学法人　名古屋大学</v>
          </cell>
          <cell r="AI969">
            <v>0</v>
          </cell>
          <cell r="AJ969">
            <v>700000</v>
          </cell>
          <cell r="AK969">
            <v>700000</v>
          </cell>
          <cell r="AL969">
            <v>700000</v>
          </cell>
          <cell r="AM969">
            <v>0</v>
          </cell>
          <cell r="AN969">
            <v>0</v>
          </cell>
          <cell r="AO969">
            <v>0</v>
          </cell>
          <cell r="AP969">
            <v>0</v>
          </cell>
          <cell r="AQ969">
            <v>0</v>
          </cell>
          <cell r="AR969">
            <v>0</v>
          </cell>
        </row>
        <row r="970">
          <cell r="A970" t="str">
            <v>1515K10228対象外</v>
          </cell>
          <cell r="B970" t="str">
            <v>対象外</v>
          </cell>
          <cell r="C970" t="str">
            <v>2018年度</v>
          </cell>
          <cell r="D970" t="str">
            <v>（収入）学術研究助成基金助成金(科基)</v>
          </cell>
          <cell r="E970" t="str">
            <v>1515K10228</v>
          </cell>
          <cell r="F970" t="str">
            <v>（科基）再生血管リモデリング異常のmicroＲＮＡ診断および治療手段の確立</v>
          </cell>
          <cell r="G970" t="str">
            <v>（科基）再生血管リモデリング異常のmic</v>
          </cell>
          <cell r="H970" t="str">
            <v>科研費（基金）</v>
          </cell>
          <cell r="I970">
            <v>20150401</v>
          </cell>
          <cell r="J970">
            <v>20190331</v>
          </cell>
          <cell r="K970" t="str">
            <v>2015年度</v>
          </cell>
          <cell r="L970" t="str">
            <v>（支出）学術研究助成基金助成金(科基)</v>
          </cell>
          <cell r="M970" t="str">
            <v>直接経費</v>
          </cell>
          <cell r="N970" t="str">
            <v>科研費</v>
          </cell>
          <cell r="O970" t="str">
            <v>繰越有</v>
          </cell>
          <cell r="P970" t="str">
            <v>客)客員教員等(医学・病院等）</v>
          </cell>
          <cell r="Q970" t="str">
            <v>内藤　祐次</v>
          </cell>
          <cell r="R970" t="str">
            <v>医学研究科</v>
          </cell>
          <cell r="S970" t="str">
            <v>客員研究員</v>
          </cell>
          <cell r="W970">
            <v>20190331</v>
          </cell>
          <cell r="X970" t="str">
            <v>開始</v>
          </cell>
          <cell r="Y970" t="str">
            <v>虎谷　裕子</v>
          </cell>
          <cell r="Z970" t="str">
            <v>研究推進部（八景）（29-）</v>
          </cell>
          <cell r="AA970" t="str">
            <v>基盤研究(C) ※H29→H30補助事業期間延長承認課題</v>
          </cell>
          <cell r="AB970" t="str">
            <v>15K10228</v>
          </cell>
          <cell r="AC970" t="str">
            <v>許可しない</v>
          </cell>
          <cell r="AD970" t="str">
            <v>許可しない</v>
          </cell>
          <cell r="AE970" t="str">
            <v>許可しない</v>
          </cell>
          <cell r="AF970" t="str">
            <v>収入</v>
          </cell>
          <cell r="AG970">
            <v>700000000144</v>
          </cell>
          <cell r="AH970" t="str">
            <v>（独）日本学術振興会</v>
          </cell>
          <cell r="AI970">
            <v>0</v>
          </cell>
          <cell r="AJ970">
            <v>0</v>
          </cell>
          <cell r="AK970">
            <v>0</v>
          </cell>
          <cell r="AL970">
            <v>0</v>
          </cell>
          <cell r="AM970">
            <v>0</v>
          </cell>
          <cell r="AN970">
            <v>0</v>
          </cell>
          <cell r="AO970">
            <v>0</v>
          </cell>
          <cell r="AP970">
            <v>0</v>
          </cell>
          <cell r="AQ970">
            <v>0</v>
          </cell>
          <cell r="AR970">
            <v>0</v>
          </cell>
        </row>
        <row r="971">
          <cell r="A971" t="str">
            <v>1515K10228対象外</v>
          </cell>
          <cell r="B971" t="str">
            <v>対象外</v>
          </cell>
          <cell r="C971" t="str">
            <v>2018年度</v>
          </cell>
          <cell r="D971" t="str">
            <v>（収入）学術研究助成基金助成金(科基)</v>
          </cell>
          <cell r="E971" t="str">
            <v>1515K10228</v>
          </cell>
          <cell r="F971" t="str">
            <v>（科基）再生血管リモデリング異常のmicroＲＮＡ診断および治療手段の確立</v>
          </cell>
          <cell r="G971" t="str">
            <v>（科基）再生血管リモデリング異常のmic</v>
          </cell>
          <cell r="H971" t="str">
            <v>科研費（基金）</v>
          </cell>
          <cell r="I971">
            <v>20150401</v>
          </cell>
          <cell r="J971">
            <v>20190331</v>
          </cell>
          <cell r="K971" t="str">
            <v>2015年度</v>
          </cell>
          <cell r="L971" t="str">
            <v>（支出）学術研究助成基金助成金(科基)</v>
          </cell>
          <cell r="M971" t="str">
            <v>直接経費</v>
          </cell>
          <cell r="N971" t="str">
            <v>科研費</v>
          </cell>
          <cell r="O971" t="str">
            <v>繰越有</v>
          </cell>
          <cell r="P971" t="str">
            <v>客)客員教員等(医学・病院等）</v>
          </cell>
          <cell r="Q971" t="str">
            <v>内藤　祐次</v>
          </cell>
          <cell r="R971" t="str">
            <v>医学研究科</v>
          </cell>
          <cell r="S971" t="str">
            <v>客員研究員</v>
          </cell>
          <cell r="W971">
            <v>20190331</v>
          </cell>
          <cell r="X971" t="str">
            <v>開始</v>
          </cell>
          <cell r="Y971" t="str">
            <v>虎谷　裕子</v>
          </cell>
          <cell r="Z971" t="str">
            <v>研究推進部（八景）（29-）</v>
          </cell>
          <cell r="AA971" t="str">
            <v>基盤研究(C) ※H29→H30補助事業期間延長承認課題</v>
          </cell>
          <cell r="AB971" t="str">
            <v>15K10228</v>
          </cell>
          <cell r="AC971" t="str">
            <v>許可しない</v>
          </cell>
          <cell r="AD971" t="str">
            <v>許可しない</v>
          </cell>
          <cell r="AE971" t="str">
            <v>許可しない</v>
          </cell>
          <cell r="AF971" t="str">
            <v>収入</v>
          </cell>
          <cell r="AG971">
            <v>700000002257</v>
          </cell>
          <cell r="AH971" t="str">
            <v>群馬県衛生環境研究所</v>
          </cell>
          <cell r="AI971">
            <v>0</v>
          </cell>
          <cell r="AJ971">
            <v>0</v>
          </cell>
          <cell r="AK971">
            <v>0</v>
          </cell>
          <cell r="AL971">
            <v>0</v>
          </cell>
          <cell r="AM971">
            <v>0</v>
          </cell>
          <cell r="AN971">
            <v>0</v>
          </cell>
          <cell r="AO971">
            <v>0</v>
          </cell>
          <cell r="AP971">
            <v>0</v>
          </cell>
          <cell r="AQ971">
            <v>0</v>
          </cell>
          <cell r="AR971">
            <v>0</v>
          </cell>
        </row>
        <row r="972">
          <cell r="A972" t="str">
            <v>1515K10945対象外</v>
          </cell>
          <cell r="B972" t="str">
            <v>対象外</v>
          </cell>
          <cell r="C972" t="str">
            <v>2018年度</v>
          </cell>
          <cell r="D972" t="str">
            <v>（収入）学術研究助成基金助成金(科基)</v>
          </cell>
          <cell r="E972" t="str">
            <v>1515K10945</v>
          </cell>
          <cell r="F972" t="str">
            <v>（科基）陰圧閉鎖療法のリンパ管新生による新たな低侵襲四肢リンパ浮腫治療に関する研究</v>
          </cell>
          <cell r="G972" t="str">
            <v>（科基）陰圧閉鎖療法のリンパ管新生による</v>
          </cell>
          <cell r="H972" t="str">
            <v>科研費（基金）</v>
          </cell>
          <cell r="I972">
            <v>20150401</v>
          </cell>
          <cell r="J972">
            <v>20190331</v>
          </cell>
          <cell r="K972" t="str">
            <v>2015年度</v>
          </cell>
          <cell r="L972" t="str">
            <v>（支出）学術研究助成基金助成金(科基)</v>
          </cell>
          <cell r="M972" t="str">
            <v>直接経費</v>
          </cell>
          <cell r="N972" t="str">
            <v>科研費</v>
          </cell>
          <cell r="O972" t="str">
            <v>繰越有</v>
          </cell>
          <cell r="P972" t="str">
            <v>研）学術院（福浦）</v>
          </cell>
          <cell r="Q972" t="str">
            <v>前川　二郎</v>
          </cell>
          <cell r="R972" t="str">
            <v>医学研究科</v>
          </cell>
          <cell r="S972" t="str">
            <v>教授</v>
          </cell>
          <cell r="W972">
            <v>20190331</v>
          </cell>
          <cell r="X972" t="str">
            <v>開始</v>
          </cell>
          <cell r="Y972" t="str">
            <v>虎谷　裕子</v>
          </cell>
          <cell r="Z972" t="str">
            <v>研究推進部（八景）（29-）</v>
          </cell>
          <cell r="AA972" t="str">
            <v>基盤研究(C) ※H29→H30補助事業期間延長承認課題</v>
          </cell>
          <cell r="AB972" t="str">
            <v>15K10945</v>
          </cell>
          <cell r="AC972" t="str">
            <v>許可しない</v>
          </cell>
          <cell r="AD972" t="str">
            <v>許可しない</v>
          </cell>
          <cell r="AE972" t="str">
            <v>許可しない</v>
          </cell>
          <cell r="AF972" t="str">
            <v>収入</v>
          </cell>
          <cell r="AG972">
            <v>700000000144</v>
          </cell>
          <cell r="AH972" t="str">
            <v>（独）日本学術振興会</v>
          </cell>
          <cell r="AI972">
            <v>0</v>
          </cell>
          <cell r="AJ972">
            <v>0</v>
          </cell>
          <cell r="AK972">
            <v>0</v>
          </cell>
          <cell r="AL972">
            <v>0</v>
          </cell>
          <cell r="AM972">
            <v>0</v>
          </cell>
          <cell r="AN972">
            <v>0</v>
          </cell>
          <cell r="AO972">
            <v>0</v>
          </cell>
          <cell r="AP972">
            <v>0</v>
          </cell>
          <cell r="AQ972">
            <v>0</v>
          </cell>
          <cell r="AR972">
            <v>0</v>
          </cell>
        </row>
        <row r="973">
          <cell r="A973" t="str">
            <v>1515K10988対象外</v>
          </cell>
          <cell r="B973" t="str">
            <v>対象外</v>
          </cell>
          <cell r="C973" t="str">
            <v>2018年度</v>
          </cell>
          <cell r="D973" t="str">
            <v>（収入）学術研究助成基金助成金(科基)</v>
          </cell>
          <cell r="E973" t="str">
            <v>1515K10988</v>
          </cell>
          <cell r="F973" t="str">
            <v>（科基）重篤小児症例の予測致死率スコアリングの算出法の開発研究</v>
          </cell>
          <cell r="G973" t="str">
            <v>（科基）重篤小児症例の予測致死率スコアリ</v>
          </cell>
          <cell r="H973" t="str">
            <v>科研費（基金）</v>
          </cell>
          <cell r="I973">
            <v>20150401</v>
          </cell>
          <cell r="J973">
            <v>20190331</v>
          </cell>
          <cell r="K973" t="str">
            <v>2015年度</v>
          </cell>
          <cell r="L973" t="str">
            <v>（支出）学術研究助成基金助成金(科基)</v>
          </cell>
          <cell r="M973" t="str">
            <v>直接経費</v>
          </cell>
          <cell r="N973" t="str">
            <v>科研費</v>
          </cell>
          <cell r="O973" t="str">
            <v>繰越有</v>
          </cell>
          <cell r="P973" t="str">
            <v>病）学術院（病院）</v>
          </cell>
          <cell r="Q973" t="str">
            <v>六車　崇</v>
          </cell>
          <cell r="R973" t="str">
            <v>センター病院</v>
          </cell>
          <cell r="S973" t="str">
            <v>助教</v>
          </cell>
          <cell r="W973">
            <v>20190331</v>
          </cell>
          <cell r="X973" t="str">
            <v>開始</v>
          </cell>
          <cell r="Y973" t="str">
            <v>虎谷　裕子</v>
          </cell>
          <cell r="Z973" t="str">
            <v>研究推進部（八景）（29-）</v>
          </cell>
          <cell r="AA973" t="str">
            <v>基盤研究(C) ※転出（東京大学 H30.4.1）、H29→H30補助事業期間延長承認課題</v>
          </cell>
          <cell r="AB973" t="str">
            <v>15K10988</v>
          </cell>
          <cell r="AC973" t="str">
            <v>許可しない</v>
          </cell>
          <cell r="AD973" t="str">
            <v>許可しない</v>
          </cell>
          <cell r="AE973" t="str">
            <v>許可しない</v>
          </cell>
          <cell r="AF973" t="str">
            <v>収入</v>
          </cell>
          <cell r="AG973">
            <v>700000000144</v>
          </cell>
          <cell r="AH973" t="str">
            <v>（独）日本学術振興会</v>
          </cell>
          <cell r="AI973">
            <v>0</v>
          </cell>
          <cell r="AJ973">
            <v>0</v>
          </cell>
          <cell r="AK973">
            <v>0</v>
          </cell>
          <cell r="AL973">
            <v>0</v>
          </cell>
          <cell r="AM973">
            <v>0</v>
          </cell>
          <cell r="AN973">
            <v>0</v>
          </cell>
          <cell r="AO973">
            <v>0</v>
          </cell>
          <cell r="AP973">
            <v>0</v>
          </cell>
          <cell r="AQ973">
            <v>0</v>
          </cell>
          <cell r="AR973">
            <v>0</v>
          </cell>
        </row>
        <row r="974">
          <cell r="A974" t="str">
            <v>1515K10988対象外</v>
          </cell>
          <cell r="B974" t="str">
            <v>対象外</v>
          </cell>
          <cell r="C974" t="str">
            <v>2018年度</v>
          </cell>
          <cell r="D974" t="str">
            <v>（収入）学術研究助成基金助成金(科基)</v>
          </cell>
          <cell r="E974" t="str">
            <v>1515K10988</v>
          </cell>
          <cell r="F974" t="str">
            <v>（科基）重篤小児症例の予測致死率スコアリングの算出法の開発研究</v>
          </cell>
          <cell r="G974" t="str">
            <v>（科基）重篤小児症例の予測致死率スコアリ</v>
          </cell>
          <cell r="H974" t="str">
            <v>科研費（基金）</v>
          </cell>
          <cell r="I974">
            <v>20150401</v>
          </cell>
          <cell r="J974">
            <v>20190331</v>
          </cell>
          <cell r="K974" t="str">
            <v>2015年度</v>
          </cell>
          <cell r="L974" t="str">
            <v>（支出）学術研究助成基金助成金(科基)</v>
          </cell>
          <cell r="M974" t="str">
            <v>直接経費</v>
          </cell>
          <cell r="N974" t="str">
            <v>科研費</v>
          </cell>
          <cell r="O974" t="str">
            <v>繰越有</v>
          </cell>
          <cell r="P974" t="str">
            <v>病）学術院（病院）</v>
          </cell>
          <cell r="Q974" t="str">
            <v>六車　崇</v>
          </cell>
          <cell r="R974" t="str">
            <v>センター病院</v>
          </cell>
          <cell r="S974" t="str">
            <v>助教</v>
          </cell>
          <cell r="W974">
            <v>20190331</v>
          </cell>
          <cell r="X974" t="str">
            <v>開始</v>
          </cell>
          <cell r="Y974" t="str">
            <v>虎谷　裕子</v>
          </cell>
          <cell r="Z974" t="str">
            <v>研究推進部（八景）（29-）</v>
          </cell>
          <cell r="AA974" t="str">
            <v>基盤研究(C) ※転出（東京大学 H30.4.1）、H29→H30補助事業期間延長承認課題</v>
          </cell>
          <cell r="AB974" t="str">
            <v>15K10988</v>
          </cell>
          <cell r="AC974" t="str">
            <v>許可しない</v>
          </cell>
          <cell r="AD974" t="str">
            <v>許可しない</v>
          </cell>
          <cell r="AE974" t="str">
            <v>許可しない</v>
          </cell>
          <cell r="AF974" t="str">
            <v>収入</v>
          </cell>
          <cell r="AG974">
            <v>700000000314</v>
          </cell>
          <cell r="AH974" t="str">
            <v>国立大学法人　東京大学</v>
          </cell>
          <cell r="AI974">
            <v>0</v>
          </cell>
          <cell r="AJ974">
            <v>6</v>
          </cell>
          <cell r="AK974">
            <v>6</v>
          </cell>
          <cell r="AL974">
            <v>6</v>
          </cell>
          <cell r="AM974">
            <v>0</v>
          </cell>
          <cell r="AN974">
            <v>0</v>
          </cell>
          <cell r="AO974">
            <v>0</v>
          </cell>
          <cell r="AP974">
            <v>0</v>
          </cell>
          <cell r="AQ974">
            <v>0</v>
          </cell>
          <cell r="AR974">
            <v>0</v>
          </cell>
        </row>
        <row r="975">
          <cell r="A975" t="str">
            <v>1515K11081対象外</v>
          </cell>
          <cell r="B975" t="str">
            <v>対象外</v>
          </cell>
          <cell r="C975" t="str">
            <v>2018年度</v>
          </cell>
          <cell r="D975" t="str">
            <v>（収入）学術研究助成基金助成金(科基)</v>
          </cell>
          <cell r="E975" t="str">
            <v>1515K11081</v>
          </cell>
          <cell r="F975" t="str">
            <v>（科基）進行口腔癌の原発及び頸部リンパ節転移に対する陽子線治療効果の解明</v>
          </cell>
          <cell r="G975" t="str">
            <v>（科基）進行口腔癌の原発及び頸部リンパ節</v>
          </cell>
          <cell r="H975" t="str">
            <v>科研費（基金）</v>
          </cell>
          <cell r="I975">
            <v>20151021</v>
          </cell>
          <cell r="J975">
            <v>20190331</v>
          </cell>
          <cell r="K975" t="str">
            <v>2015年度</v>
          </cell>
          <cell r="L975" t="str">
            <v>（支出）学術研究助成基金助成金(科基)</v>
          </cell>
          <cell r="M975" t="str">
            <v>直接経費</v>
          </cell>
          <cell r="N975" t="str">
            <v>科研費</v>
          </cell>
          <cell r="O975" t="str">
            <v>繰越有</v>
          </cell>
          <cell r="P975" t="str">
            <v>客)客員教員等(医学・病院等）</v>
          </cell>
          <cell r="Q975" t="str">
            <v>高山　香名子</v>
          </cell>
          <cell r="R975" t="str">
            <v>医学研究科</v>
          </cell>
          <cell r="S975" t="str">
            <v>客員研究員</v>
          </cell>
          <cell r="W975">
            <v>20190331</v>
          </cell>
          <cell r="X975" t="str">
            <v>開始</v>
          </cell>
          <cell r="Y975" t="str">
            <v>虎谷　裕子</v>
          </cell>
          <cell r="Z975" t="str">
            <v>研究推進部（八景）（29-）</v>
          </cell>
          <cell r="AA975" t="str">
            <v>基盤研究(C) ※H29→H30補助事業期間延長承認課題</v>
          </cell>
          <cell r="AB975" t="str">
            <v>15K11081</v>
          </cell>
          <cell r="AC975" t="str">
            <v>許可しない</v>
          </cell>
          <cell r="AD975" t="str">
            <v>許可しない</v>
          </cell>
          <cell r="AE975" t="str">
            <v>許可しない</v>
          </cell>
          <cell r="AF975" t="str">
            <v>収入</v>
          </cell>
          <cell r="AG975">
            <v>700000000144</v>
          </cell>
          <cell r="AH975" t="str">
            <v>（独）日本学術振興会</v>
          </cell>
          <cell r="AI975">
            <v>0</v>
          </cell>
          <cell r="AJ975">
            <v>0</v>
          </cell>
          <cell r="AK975">
            <v>0</v>
          </cell>
          <cell r="AL975">
            <v>0</v>
          </cell>
          <cell r="AM975">
            <v>0</v>
          </cell>
          <cell r="AN975">
            <v>0</v>
          </cell>
          <cell r="AO975">
            <v>0</v>
          </cell>
          <cell r="AP975">
            <v>0</v>
          </cell>
          <cell r="AQ975">
            <v>0</v>
          </cell>
          <cell r="AR975">
            <v>0</v>
          </cell>
        </row>
        <row r="976">
          <cell r="A976" t="str">
            <v>1515K11260対象外</v>
          </cell>
          <cell r="B976" t="str">
            <v>対象外</v>
          </cell>
          <cell r="C976" t="str">
            <v>2018年度</v>
          </cell>
          <cell r="D976" t="str">
            <v>（収入）学術研究助成基金助成金(科基)</v>
          </cell>
          <cell r="E976" t="str">
            <v>1515K11260</v>
          </cell>
          <cell r="F976" t="str">
            <v>（科基）顎矯正手術後の睡眠呼吸障害を考慮した新しい数値流体解析を用いた治療計画の確立</v>
          </cell>
          <cell r="G976" t="str">
            <v>（科基）顎矯正手術後の睡眠呼吸障害を考慮</v>
          </cell>
          <cell r="H976" t="str">
            <v>科研費（基金）</v>
          </cell>
          <cell r="I976">
            <v>20150401</v>
          </cell>
          <cell r="J976">
            <v>20190331</v>
          </cell>
          <cell r="K976" t="str">
            <v>2015年度</v>
          </cell>
          <cell r="L976" t="str">
            <v>（支出）学術研究助成基金助成金(科基)</v>
          </cell>
          <cell r="M976" t="str">
            <v>直接経費</v>
          </cell>
          <cell r="N976" t="str">
            <v>科研費</v>
          </cell>
          <cell r="O976" t="str">
            <v>繰越有</v>
          </cell>
          <cell r="P976" t="str">
            <v>病）学術院（病院）</v>
          </cell>
          <cell r="Q976" t="str">
            <v>大村　進</v>
          </cell>
          <cell r="R976" t="str">
            <v>センター病院</v>
          </cell>
          <cell r="S976" t="str">
            <v>准教授</v>
          </cell>
          <cell r="W976">
            <v>20190331</v>
          </cell>
          <cell r="X976" t="str">
            <v>開始</v>
          </cell>
          <cell r="Y976" t="str">
            <v>虎谷　裕子</v>
          </cell>
          <cell r="Z976" t="str">
            <v>研究推進部（八景）（29-）</v>
          </cell>
          <cell r="AA976" t="str">
            <v>基盤研究(C) ※H29→H30補助事業期間延長承認課題</v>
          </cell>
          <cell r="AB976" t="str">
            <v>15K11260</v>
          </cell>
          <cell r="AC976" t="str">
            <v>許可しない</v>
          </cell>
          <cell r="AD976" t="str">
            <v>許可しない</v>
          </cell>
          <cell r="AE976" t="str">
            <v>許可しない</v>
          </cell>
          <cell r="AF976" t="str">
            <v>収入</v>
          </cell>
          <cell r="AG976">
            <v>700000000144</v>
          </cell>
          <cell r="AH976" t="str">
            <v>（独）日本学術振興会</v>
          </cell>
          <cell r="AI976">
            <v>0</v>
          </cell>
          <cell r="AJ976">
            <v>0</v>
          </cell>
          <cell r="AK976">
            <v>0</v>
          </cell>
          <cell r="AL976">
            <v>0</v>
          </cell>
          <cell r="AM976">
            <v>0</v>
          </cell>
          <cell r="AN976">
            <v>0</v>
          </cell>
          <cell r="AO976">
            <v>0</v>
          </cell>
          <cell r="AP976">
            <v>0</v>
          </cell>
          <cell r="AQ976">
            <v>0</v>
          </cell>
          <cell r="AR976">
            <v>0</v>
          </cell>
        </row>
        <row r="977">
          <cell r="A977" t="str">
            <v>1515K11298対象外</v>
          </cell>
          <cell r="B977" t="str">
            <v>対象外</v>
          </cell>
          <cell r="C977" t="str">
            <v>2018年度</v>
          </cell>
          <cell r="D977" t="str">
            <v>（収入）学術研究助成基金助成金(科基)</v>
          </cell>
          <cell r="E977" t="str">
            <v>1515K11298</v>
          </cell>
          <cell r="F977" t="str">
            <v>（科基）磁性体造影剤（SPIO）を用いた口腔癌センチネルリンパ節の同定と転移の検索</v>
          </cell>
          <cell r="G977" t="str">
            <v>（科基）磁性体造影剤（SPIO）を用いた</v>
          </cell>
          <cell r="H977" t="str">
            <v>科研費（基金）</v>
          </cell>
          <cell r="I977">
            <v>20150401</v>
          </cell>
          <cell r="J977">
            <v>20190331</v>
          </cell>
          <cell r="K977" t="str">
            <v>2015年度</v>
          </cell>
          <cell r="L977" t="str">
            <v>（支出）学術研究助成基金助成金(科基)</v>
          </cell>
          <cell r="M977" t="str">
            <v>直接経費</v>
          </cell>
          <cell r="N977" t="str">
            <v>科研費</v>
          </cell>
          <cell r="O977" t="str">
            <v>繰越有</v>
          </cell>
          <cell r="P977" t="str">
            <v>病）学術院（病院）</v>
          </cell>
          <cell r="Q977" t="str">
            <v>岩井　俊憲</v>
          </cell>
          <cell r="R977" t="str">
            <v>附属病院</v>
          </cell>
          <cell r="S977" t="str">
            <v>助教</v>
          </cell>
          <cell r="W977">
            <v>20190331</v>
          </cell>
          <cell r="X977" t="str">
            <v>開始</v>
          </cell>
          <cell r="Y977" t="str">
            <v>杉浦　恵子</v>
          </cell>
          <cell r="Z977" t="str">
            <v>研究推進部（八景）（29-）</v>
          </cell>
          <cell r="AA977" t="str">
            <v>基盤研究(C) ※H29→H30補助事業期間延長承認課題</v>
          </cell>
          <cell r="AB977" t="str">
            <v>15K11298</v>
          </cell>
          <cell r="AC977" t="str">
            <v>許可しない</v>
          </cell>
          <cell r="AD977" t="str">
            <v>許可しない</v>
          </cell>
          <cell r="AE977" t="str">
            <v>許可しない</v>
          </cell>
          <cell r="AF977" t="str">
            <v>収入</v>
          </cell>
          <cell r="AG977">
            <v>700000000144</v>
          </cell>
          <cell r="AH977" t="str">
            <v>（独）日本学術振興会</v>
          </cell>
          <cell r="AI977">
            <v>0</v>
          </cell>
          <cell r="AJ977">
            <v>0</v>
          </cell>
          <cell r="AK977">
            <v>0</v>
          </cell>
          <cell r="AL977">
            <v>0</v>
          </cell>
          <cell r="AM977">
            <v>0</v>
          </cell>
          <cell r="AN977">
            <v>0</v>
          </cell>
          <cell r="AO977">
            <v>0</v>
          </cell>
          <cell r="AP977">
            <v>0</v>
          </cell>
          <cell r="AQ977">
            <v>0</v>
          </cell>
          <cell r="AR977">
            <v>0</v>
          </cell>
        </row>
        <row r="978">
          <cell r="A978" t="str">
            <v>1515K11422対象外</v>
          </cell>
          <cell r="B978" t="str">
            <v>対象外</v>
          </cell>
          <cell r="C978" t="str">
            <v>2018年度</v>
          </cell>
          <cell r="D978" t="str">
            <v>（収入）学術研究助成基金助成金(科基)</v>
          </cell>
          <cell r="E978" t="str">
            <v>1515K11422</v>
          </cell>
          <cell r="F978" t="str">
            <v>（科基）HIV感染者を対象とした口腔癌の予防に関する研究</v>
          </cell>
          <cell r="G978" t="str">
            <v>（科基）HIV感染者を対象とした口腔癌の</v>
          </cell>
          <cell r="H978" t="str">
            <v>科研費（基金）</v>
          </cell>
          <cell r="I978">
            <v>20150401</v>
          </cell>
          <cell r="J978">
            <v>20190331</v>
          </cell>
          <cell r="K978" t="str">
            <v>2015年度</v>
          </cell>
          <cell r="L978" t="str">
            <v>（支出）学術研究助成基金助成金(科基)</v>
          </cell>
          <cell r="M978" t="str">
            <v>直接経費</v>
          </cell>
          <cell r="N978" t="str">
            <v>科研費</v>
          </cell>
          <cell r="O978" t="str">
            <v>繰越有</v>
          </cell>
          <cell r="P978" t="str">
            <v>研）学術院（福浦）</v>
          </cell>
          <cell r="Q978" t="str">
            <v>筑丸　寛</v>
          </cell>
          <cell r="R978" t="str">
            <v>医学研究科</v>
          </cell>
          <cell r="S978" t="str">
            <v>客員研究員</v>
          </cell>
          <cell r="W978">
            <v>20190331</v>
          </cell>
          <cell r="X978" t="str">
            <v>開始</v>
          </cell>
          <cell r="Y978" t="str">
            <v>虎谷　裕子</v>
          </cell>
          <cell r="Z978" t="str">
            <v>研究推進部（八景）（29-）</v>
          </cell>
          <cell r="AA978" t="str">
            <v>基盤研究(C) ※H29→H30補助事業期間延長承認課題</v>
          </cell>
          <cell r="AB978" t="str">
            <v>15K11422</v>
          </cell>
          <cell r="AC978" t="str">
            <v>許可しない</v>
          </cell>
          <cell r="AD978" t="str">
            <v>許可しない</v>
          </cell>
          <cell r="AE978" t="str">
            <v>許可しない</v>
          </cell>
          <cell r="AF978" t="str">
            <v>収入</v>
          </cell>
          <cell r="AG978">
            <v>700000000144</v>
          </cell>
          <cell r="AH978" t="str">
            <v>（独）日本学術振興会</v>
          </cell>
          <cell r="AI978">
            <v>0</v>
          </cell>
          <cell r="AJ978">
            <v>0</v>
          </cell>
          <cell r="AK978">
            <v>0</v>
          </cell>
          <cell r="AL978">
            <v>0</v>
          </cell>
          <cell r="AM978">
            <v>0</v>
          </cell>
          <cell r="AN978">
            <v>0</v>
          </cell>
          <cell r="AO978">
            <v>0</v>
          </cell>
          <cell r="AP978">
            <v>0</v>
          </cell>
          <cell r="AQ978">
            <v>0</v>
          </cell>
          <cell r="AR978">
            <v>0</v>
          </cell>
        </row>
        <row r="979">
          <cell r="A979" t="str">
            <v>1515K11476対象外</v>
          </cell>
          <cell r="B979" t="str">
            <v>対象外</v>
          </cell>
          <cell r="C979" t="str">
            <v>2018年度</v>
          </cell>
          <cell r="D979" t="str">
            <v>（収入）学術研究助成基金助成金(科基)</v>
          </cell>
          <cell r="E979" t="str">
            <v>1515K11476</v>
          </cell>
          <cell r="F979" t="str">
            <v>（科基）パーキンソン病患者の手足の冷え症状を緩和するための背部温罨法の効果検証</v>
          </cell>
          <cell r="G979" t="str">
            <v>（科基）パーキンソン病患者の手足の冷え症</v>
          </cell>
          <cell r="H979" t="str">
            <v>科研費（基金）</v>
          </cell>
          <cell r="I979">
            <v>20150401</v>
          </cell>
          <cell r="J979">
            <v>20190331</v>
          </cell>
          <cell r="K979" t="str">
            <v>2015年度</v>
          </cell>
          <cell r="L979" t="str">
            <v>（支出）学術研究助成基金助成金(科基)</v>
          </cell>
          <cell r="M979" t="str">
            <v>直接経費</v>
          </cell>
          <cell r="N979" t="str">
            <v>科研費</v>
          </cell>
          <cell r="O979" t="str">
            <v>繰越有</v>
          </cell>
          <cell r="P979" t="str">
            <v>研）学術院（福浦）</v>
          </cell>
          <cell r="Q979" t="str">
            <v>塚越　みどり</v>
          </cell>
          <cell r="R979" t="str">
            <v>医学研究科</v>
          </cell>
          <cell r="S979" t="str">
            <v>准教授</v>
          </cell>
          <cell r="W979">
            <v>20190331</v>
          </cell>
          <cell r="X979" t="str">
            <v>開始</v>
          </cell>
          <cell r="Y979" t="str">
            <v>虎谷　裕子</v>
          </cell>
          <cell r="Z979" t="str">
            <v>研究推進部（八景）（29-）</v>
          </cell>
          <cell r="AA979" t="str">
            <v>基盤研究(C) ※H29→H30補助事業期間延長承認課題</v>
          </cell>
          <cell r="AB979" t="str">
            <v>15K11476</v>
          </cell>
          <cell r="AC979" t="str">
            <v>許可しない</v>
          </cell>
          <cell r="AD979" t="str">
            <v>許可しない</v>
          </cell>
          <cell r="AE979" t="str">
            <v>許可しない</v>
          </cell>
          <cell r="AF979" t="str">
            <v>収入</v>
          </cell>
          <cell r="AG979">
            <v>700000000144</v>
          </cell>
          <cell r="AH979" t="str">
            <v>（独）日本学術振興会</v>
          </cell>
          <cell r="AI979">
            <v>0</v>
          </cell>
          <cell r="AJ979">
            <v>0</v>
          </cell>
          <cell r="AK979">
            <v>0</v>
          </cell>
          <cell r="AL979">
            <v>0</v>
          </cell>
          <cell r="AM979">
            <v>0</v>
          </cell>
          <cell r="AN979">
            <v>0</v>
          </cell>
          <cell r="AO979">
            <v>0</v>
          </cell>
          <cell r="AP979">
            <v>0</v>
          </cell>
          <cell r="AQ979">
            <v>0</v>
          </cell>
          <cell r="AR979">
            <v>0</v>
          </cell>
        </row>
        <row r="980">
          <cell r="A980" t="str">
            <v>1515K11542対象外</v>
          </cell>
          <cell r="B980" t="str">
            <v>対象外</v>
          </cell>
          <cell r="C980" t="str">
            <v>2018年度</v>
          </cell>
          <cell r="D980" t="str">
            <v>（収入）学術研究助成基金助成金(科基)</v>
          </cell>
          <cell r="E980" t="str">
            <v>1515K11542</v>
          </cell>
          <cell r="F980" t="str">
            <v>（科基）がん看護に関わる緩和ケア看護師における感情マネジメントプログラム開発</v>
          </cell>
          <cell r="G980" t="str">
            <v>（科基）がん看護に関わる緩和ケア看護師に</v>
          </cell>
          <cell r="H980" t="str">
            <v>科研費（基金）</v>
          </cell>
          <cell r="I980">
            <v>20160401</v>
          </cell>
          <cell r="J980">
            <v>20190331</v>
          </cell>
          <cell r="K980" t="str">
            <v>2016年度</v>
          </cell>
          <cell r="L980" t="str">
            <v>（支出）学術研究助成基金助成金(科基)</v>
          </cell>
          <cell r="M980" t="str">
            <v>直接経費</v>
          </cell>
          <cell r="N980" t="str">
            <v>科研費</v>
          </cell>
          <cell r="O980" t="str">
            <v>繰越有</v>
          </cell>
          <cell r="P980" t="str">
            <v>客)客員教員等(医学・病院等）</v>
          </cell>
          <cell r="Q980" t="str">
            <v>光本　いづみ</v>
          </cell>
          <cell r="R980" t="str">
            <v>医学研究科</v>
          </cell>
          <cell r="S980" t="str">
            <v>客員研究員</v>
          </cell>
          <cell r="W980">
            <v>20190331</v>
          </cell>
          <cell r="X980" t="str">
            <v>開始</v>
          </cell>
          <cell r="Y980" t="str">
            <v>虎谷　裕子</v>
          </cell>
          <cell r="Z980" t="str">
            <v>研究推進部（八景）（29-）</v>
          </cell>
          <cell r="AA980" t="str">
            <v>基盤研究(C) ※平成28年度転入（純真学園大学）、H29→H30補助事業期間延長承認課題</v>
          </cell>
          <cell r="AB980" t="str">
            <v>15K11542</v>
          </cell>
          <cell r="AC980" t="str">
            <v>許可しない</v>
          </cell>
          <cell r="AD980" t="str">
            <v>許可しない</v>
          </cell>
          <cell r="AE980" t="str">
            <v>許可しない</v>
          </cell>
          <cell r="AF980" t="str">
            <v>収入</v>
          </cell>
          <cell r="AG980">
            <v>700000000144</v>
          </cell>
          <cell r="AH980" t="str">
            <v>（独）日本学術振興会</v>
          </cell>
          <cell r="AI980">
            <v>0</v>
          </cell>
          <cell r="AJ980">
            <v>0</v>
          </cell>
          <cell r="AK980">
            <v>0</v>
          </cell>
          <cell r="AL980">
            <v>0</v>
          </cell>
          <cell r="AM980">
            <v>0</v>
          </cell>
          <cell r="AN980">
            <v>0</v>
          </cell>
          <cell r="AO980">
            <v>0</v>
          </cell>
          <cell r="AP980">
            <v>0</v>
          </cell>
          <cell r="AQ980">
            <v>0</v>
          </cell>
          <cell r="AR980">
            <v>0</v>
          </cell>
        </row>
        <row r="981">
          <cell r="A981" t="str">
            <v>1515K11542対象外</v>
          </cell>
          <cell r="B981" t="str">
            <v>対象外</v>
          </cell>
          <cell r="C981" t="str">
            <v>2018年度</v>
          </cell>
          <cell r="D981" t="str">
            <v>（収入）学術研究助成基金助成金(科基)</v>
          </cell>
          <cell r="E981" t="str">
            <v>1515K11542</v>
          </cell>
          <cell r="F981" t="str">
            <v>（科基）がん看護に関わる緩和ケア看護師における感情マネジメントプログラム開発</v>
          </cell>
          <cell r="G981" t="str">
            <v>（科基）がん看護に関わる緩和ケア看護師に</v>
          </cell>
          <cell r="H981" t="str">
            <v>科研費（基金）</v>
          </cell>
          <cell r="I981">
            <v>20160401</v>
          </cell>
          <cell r="J981">
            <v>20190331</v>
          </cell>
          <cell r="K981" t="str">
            <v>2016年度</v>
          </cell>
          <cell r="L981" t="str">
            <v>（支出）学術研究助成基金助成金(科基)</v>
          </cell>
          <cell r="M981" t="str">
            <v>直接経費</v>
          </cell>
          <cell r="N981" t="str">
            <v>科研費</v>
          </cell>
          <cell r="O981" t="str">
            <v>繰越有</v>
          </cell>
          <cell r="P981" t="str">
            <v>客)客員教員等(医学・病院等）</v>
          </cell>
          <cell r="Q981" t="str">
            <v>光本　いづみ</v>
          </cell>
          <cell r="R981" t="str">
            <v>医学研究科</v>
          </cell>
          <cell r="S981" t="str">
            <v>客員研究員</v>
          </cell>
          <cell r="W981">
            <v>20190331</v>
          </cell>
          <cell r="X981" t="str">
            <v>開始</v>
          </cell>
          <cell r="Y981" t="str">
            <v>虎谷　裕子</v>
          </cell>
          <cell r="Z981" t="str">
            <v>研究推進部（八景）（29-）</v>
          </cell>
          <cell r="AA981" t="str">
            <v>基盤研究(C) ※平成28年度転入（純真学園大学）、H29→H30補助事業期間延長承認課題</v>
          </cell>
          <cell r="AB981" t="str">
            <v>15K11542</v>
          </cell>
          <cell r="AC981" t="str">
            <v>許可しない</v>
          </cell>
          <cell r="AD981" t="str">
            <v>許可しない</v>
          </cell>
          <cell r="AE981" t="str">
            <v>許可しない</v>
          </cell>
          <cell r="AF981" t="str">
            <v>収入</v>
          </cell>
          <cell r="AG981">
            <v>700000006623</v>
          </cell>
          <cell r="AH981" t="str">
            <v>純真学園大学</v>
          </cell>
          <cell r="AI981">
            <v>0</v>
          </cell>
          <cell r="AJ981">
            <v>0</v>
          </cell>
          <cell r="AK981">
            <v>0</v>
          </cell>
          <cell r="AL981">
            <v>0</v>
          </cell>
          <cell r="AM981">
            <v>0</v>
          </cell>
          <cell r="AN981">
            <v>0</v>
          </cell>
          <cell r="AO981">
            <v>0</v>
          </cell>
          <cell r="AP981">
            <v>0</v>
          </cell>
          <cell r="AQ981">
            <v>0</v>
          </cell>
          <cell r="AR981">
            <v>0</v>
          </cell>
        </row>
        <row r="982">
          <cell r="A982" t="str">
            <v>1515K11594対象外</v>
          </cell>
          <cell r="B982" t="str">
            <v>対象外</v>
          </cell>
          <cell r="C982" t="str">
            <v>2018年度</v>
          </cell>
          <cell r="D982" t="str">
            <v>（収入）学術研究助成基金助成金(科基)</v>
          </cell>
          <cell r="E982" t="str">
            <v>1515K11594</v>
          </cell>
          <cell r="F982" t="str">
            <v>（科基）在宅療養者の感染防止に向けた感染症看護専門看護師の介入効果</v>
          </cell>
          <cell r="G982" t="str">
            <v>（科基）在宅療養者の感染防止に向けた感染</v>
          </cell>
          <cell r="H982" t="str">
            <v>科研費（基金）</v>
          </cell>
          <cell r="I982">
            <v>20150401</v>
          </cell>
          <cell r="J982">
            <v>20190331</v>
          </cell>
          <cell r="K982" t="str">
            <v>2015年度</v>
          </cell>
          <cell r="L982" t="str">
            <v>（支出）学術研究助成基金助成金(科基)</v>
          </cell>
          <cell r="M982" t="str">
            <v>直接経費</v>
          </cell>
          <cell r="N982" t="str">
            <v>科研費</v>
          </cell>
          <cell r="O982" t="str">
            <v>繰越有</v>
          </cell>
          <cell r="P982" t="str">
            <v>研）学術院（福浦）</v>
          </cell>
          <cell r="Q982" t="str">
            <v>渡部　節子</v>
          </cell>
          <cell r="R982" t="str">
            <v>医学研究科</v>
          </cell>
          <cell r="S982" t="str">
            <v>教授</v>
          </cell>
          <cell r="W982">
            <v>20190331</v>
          </cell>
          <cell r="X982" t="str">
            <v>開始</v>
          </cell>
          <cell r="Y982" t="str">
            <v>杉浦　恵子</v>
          </cell>
          <cell r="Z982" t="str">
            <v>研究推進部（八景）（29-）</v>
          </cell>
          <cell r="AA982" t="str">
            <v>基盤研究(C)</v>
          </cell>
          <cell r="AB982" t="str">
            <v>15K11594</v>
          </cell>
          <cell r="AC982" t="str">
            <v>許可しない</v>
          </cell>
          <cell r="AD982" t="str">
            <v>許可しない</v>
          </cell>
          <cell r="AE982" t="str">
            <v>許可しない</v>
          </cell>
          <cell r="AF982" t="str">
            <v>収入</v>
          </cell>
          <cell r="AG982">
            <v>700000000144</v>
          </cell>
          <cell r="AH982" t="str">
            <v>（独）日本学術振興会</v>
          </cell>
          <cell r="AI982">
            <v>0</v>
          </cell>
          <cell r="AJ982">
            <v>1300000</v>
          </cell>
          <cell r="AK982">
            <v>1300000</v>
          </cell>
          <cell r="AL982">
            <v>1300000</v>
          </cell>
          <cell r="AM982">
            <v>0</v>
          </cell>
          <cell r="AN982">
            <v>0</v>
          </cell>
          <cell r="AO982">
            <v>0</v>
          </cell>
          <cell r="AP982">
            <v>0</v>
          </cell>
          <cell r="AQ982">
            <v>0</v>
          </cell>
          <cell r="AR982">
            <v>0</v>
          </cell>
        </row>
        <row r="983">
          <cell r="A983" t="str">
            <v>1515K11714対象外</v>
          </cell>
          <cell r="B983" t="str">
            <v>対象外</v>
          </cell>
          <cell r="C983" t="str">
            <v>2018年度</v>
          </cell>
          <cell r="D983" t="str">
            <v>（収入）学術研究助成基金助成金(科基)</v>
          </cell>
          <cell r="E983" t="str">
            <v>1515K11714</v>
          </cell>
          <cell r="F983" t="str">
            <v>（科基）医療ニーズが高い重症心身障害児者ケアの基盤となる「コミュニケーションモデル」開発</v>
          </cell>
          <cell r="G983" t="str">
            <v>（科基）医療ニーズが高い重症心身障害児者</v>
          </cell>
          <cell r="H983" t="str">
            <v>科研費（基金）</v>
          </cell>
          <cell r="I983">
            <v>20150401</v>
          </cell>
          <cell r="J983">
            <v>20190331</v>
          </cell>
          <cell r="K983" t="str">
            <v>2015年度</v>
          </cell>
          <cell r="L983" t="str">
            <v>（支出）学術研究助成基金助成金(科基)</v>
          </cell>
          <cell r="M983" t="str">
            <v>直接経費</v>
          </cell>
          <cell r="N983" t="str">
            <v>科研費</v>
          </cell>
          <cell r="O983" t="str">
            <v>繰越有</v>
          </cell>
          <cell r="P983" t="str">
            <v>研）学術院（福浦）</v>
          </cell>
          <cell r="Q983" t="str">
            <v>佐藤　朝美</v>
          </cell>
          <cell r="R983" t="str">
            <v>医学研究科</v>
          </cell>
          <cell r="S983" t="str">
            <v>准教授</v>
          </cell>
          <cell r="W983">
            <v>20190331</v>
          </cell>
          <cell r="X983" t="str">
            <v>開始</v>
          </cell>
          <cell r="Y983" t="str">
            <v>虎谷　裕子</v>
          </cell>
          <cell r="Z983" t="str">
            <v>研究推進部（八景）（29-）</v>
          </cell>
          <cell r="AA983" t="str">
            <v>基盤研究(C)</v>
          </cell>
          <cell r="AB983" t="str">
            <v>15K11714</v>
          </cell>
          <cell r="AC983" t="str">
            <v>許可しない</v>
          </cell>
          <cell r="AD983" t="str">
            <v>許可しない</v>
          </cell>
          <cell r="AE983" t="str">
            <v>許可しない</v>
          </cell>
          <cell r="AF983" t="str">
            <v>収入</v>
          </cell>
          <cell r="AG983">
            <v>700000000144</v>
          </cell>
          <cell r="AH983" t="str">
            <v>（独）日本学術振興会</v>
          </cell>
          <cell r="AI983">
            <v>0</v>
          </cell>
          <cell r="AJ983">
            <v>1100000</v>
          </cell>
          <cell r="AK983">
            <v>1100000</v>
          </cell>
          <cell r="AL983">
            <v>1100000</v>
          </cell>
          <cell r="AM983">
            <v>0</v>
          </cell>
          <cell r="AN983">
            <v>0</v>
          </cell>
          <cell r="AO983">
            <v>0</v>
          </cell>
          <cell r="AP983">
            <v>0</v>
          </cell>
          <cell r="AQ983">
            <v>0</v>
          </cell>
          <cell r="AR983">
            <v>0</v>
          </cell>
        </row>
        <row r="984">
          <cell r="A984" t="str">
            <v>1515K11764対象外</v>
          </cell>
          <cell r="B984" t="str">
            <v>対象外</v>
          </cell>
          <cell r="C984" t="str">
            <v>2018年度</v>
          </cell>
          <cell r="D984" t="str">
            <v>（収入）学術研究助成基金助成金(科基)</v>
          </cell>
          <cell r="E984" t="str">
            <v>1515K11764</v>
          </cell>
          <cell r="F984" t="str">
            <v>（科基）在伯日系高齢者の心理社会的発達に関する縦断的研究</v>
          </cell>
          <cell r="G984" t="str">
            <v>（科基）在伯日系高齢者の心理社会的発達に</v>
          </cell>
          <cell r="H984" t="str">
            <v>科研費（基金）</v>
          </cell>
          <cell r="I984">
            <v>20150401</v>
          </cell>
          <cell r="J984">
            <v>20190331</v>
          </cell>
          <cell r="K984" t="str">
            <v>2015年度</v>
          </cell>
          <cell r="L984" t="str">
            <v>（支出）学術研究助成基金助成金(科基)</v>
          </cell>
          <cell r="M984" t="str">
            <v>直接経費</v>
          </cell>
          <cell r="N984" t="str">
            <v>科研費</v>
          </cell>
          <cell r="O984" t="str">
            <v>繰越有</v>
          </cell>
          <cell r="P984" t="str">
            <v>客)客員教員等(医学・病院等）</v>
          </cell>
          <cell r="Q984" t="str">
            <v>服部　紀子</v>
          </cell>
          <cell r="R984" t="str">
            <v>医学研究科</v>
          </cell>
          <cell r="S984" t="str">
            <v>客員研究員</v>
          </cell>
          <cell r="W984">
            <v>20190331</v>
          </cell>
          <cell r="X984" t="str">
            <v>終了</v>
          </cell>
          <cell r="Y984" t="str">
            <v>虎谷　裕子</v>
          </cell>
          <cell r="Z984" t="str">
            <v>研究推進部（八景）（29-）</v>
          </cell>
          <cell r="AA984" t="str">
            <v>基盤研究(C) ※H29→H30補助事業期間延長承認課題</v>
          </cell>
          <cell r="AB984" t="str">
            <v>15K11764</v>
          </cell>
          <cell r="AC984" t="str">
            <v>許可しない</v>
          </cell>
          <cell r="AD984" t="str">
            <v>許可しない</v>
          </cell>
          <cell r="AE984" t="str">
            <v>許可しない</v>
          </cell>
          <cell r="AF984" t="str">
            <v>収入</v>
          </cell>
          <cell r="AG984">
            <v>700000000144</v>
          </cell>
          <cell r="AH984" t="str">
            <v>（独）日本学術振興会</v>
          </cell>
          <cell r="AI984">
            <v>0</v>
          </cell>
          <cell r="AJ984">
            <v>0</v>
          </cell>
          <cell r="AK984">
            <v>0</v>
          </cell>
          <cell r="AL984">
            <v>0</v>
          </cell>
          <cell r="AM984">
            <v>0</v>
          </cell>
          <cell r="AN984">
            <v>0</v>
          </cell>
          <cell r="AO984">
            <v>0</v>
          </cell>
          <cell r="AP984">
            <v>0</v>
          </cell>
          <cell r="AQ984">
            <v>0</v>
          </cell>
          <cell r="AR984">
            <v>0</v>
          </cell>
        </row>
        <row r="985">
          <cell r="A985" t="str">
            <v>1515K11798対象外</v>
          </cell>
          <cell r="B985" t="str">
            <v>対象外</v>
          </cell>
          <cell r="C985" t="str">
            <v>2018年度</v>
          </cell>
          <cell r="D985" t="str">
            <v>（収入）学術研究助成基金助成金(科基)</v>
          </cell>
          <cell r="E985" t="str">
            <v>1515K11798</v>
          </cell>
          <cell r="F985" t="str">
            <v>（科基）「看護管理者用SOC（首尾一貫感覚）向上プログラム」の開発とその有用性の検証</v>
          </cell>
          <cell r="G985" t="str">
            <v>（科基）「看護管理者用SOC（首尾一貫感</v>
          </cell>
          <cell r="H985" t="str">
            <v>科研費（基金）</v>
          </cell>
          <cell r="I985">
            <v>20150401</v>
          </cell>
          <cell r="J985">
            <v>20190331</v>
          </cell>
          <cell r="K985" t="str">
            <v>2015年度</v>
          </cell>
          <cell r="L985" t="str">
            <v>（支出）学術研究助成基金助成金(科基)</v>
          </cell>
          <cell r="M985" t="str">
            <v>直接経費</v>
          </cell>
          <cell r="N985" t="str">
            <v>科研費</v>
          </cell>
          <cell r="O985" t="str">
            <v>繰越有</v>
          </cell>
          <cell r="P985" t="str">
            <v>研）学術院（福浦）</v>
          </cell>
          <cell r="Q985" t="str">
            <v>松下　年子</v>
          </cell>
          <cell r="R985" t="str">
            <v>医学研究科</v>
          </cell>
          <cell r="S985" t="str">
            <v>教授</v>
          </cell>
          <cell r="W985">
            <v>20190331</v>
          </cell>
          <cell r="X985" t="str">
            <v>開始</v>
          </cell>
          <cell r="Y985" t="str">
            <v>虎谷　裕子</v>
          </cell>
          <cell r="Z985" t="str">
            <v>研究推進部（八景）（29-）</v>
          </cell>
          <cell r="AA985" t="str">
            <v>基盤研究(C) ※H29→H30補助事業期間延長承認課題</v>
          </cell>
          <cell r="AB985" t="str">
            <v>15K11798</v>
          </cell>
          <cell r="AC985" t="str">
            <v>許可しない</v>
          </cell>
          <cell r="AD985" t="str">
            <v>許可しない</v>
          </cell>
          <cell r="AE985" t="str">
            <v>許可しない</v>
          </cell>
          <cell r="AF985" t="str">
            <v>収入</v>
          </cell>
          <cell r="AG985">
            <v>700000000144</v>
          </cell>
          <cell r="AH985" t="str">
            <v>（独）日本学術振興会</v>
          </cell>
          <cell r="AI985">
            <v>0</v>
          </cell>
          <cell r="AJ985">
            <v>0</v>
          </cell>
          <cell r="AK985">
            <v>0</v>
          </cell>
          <cell r="AL985">
            <v>0</v>
          </cell>
          <cell r="AM985">
            <v>0</v>
          </cell>
          <cell r="AN985">
            <v>0</v>
          </cell>
          <cell r="AO985">
            <v>0</v>
          </cell>
          <cell r="AP985">
            <v>0</v>
          </cell>
          <cell r="AQ985">
            <v>0</v>
          </cell>
          <cell r="AR985">
            <v>0</v>
          </cell>
        </row>
        <row r="986">
          <cell r="A986" t="str">
            <v>1515K15510対象外</v>
          </cell>
          <cell r="B986" t="str">
            <v>対象外</v>
          </cell>
          <cell r="C986" t="str">
            <v>2018年度</v>
          </cell>
          <cell r="D986" t="str">
            <v>（収入）学術研究助成基金助成金(科基)</v>
          </cell>
          <cell r="E986" t="str">
            <v>1515K15510</v>
          </cell>
          <cell r="F986" t="str">
            <v>（科基）リンパ動態の可視化-乳麋胸腹水、慢性リンパ浮腫における新たな診断と治療法の確立</v>
          </cell>
          <cell r="G986" t="str">
            <v>（科基）リンパ動態の可視化-乳麋胸腹水、</v>
          </cell>
          <cell r="H986" t="str">
            <v>科研費（基金）</v>
          </cell>
          <cell r="I986">
            <v>20150401</v>
          </cell>
          <cell r="J986">
            <v>20190331</v>
          </cell>
          <cell r="K986" t="str">
            <v>2015年度</v>
          </cell>
          <cell r="L986" t="str">
            <v>（支出）学術研究助成基金助成金(科基)</v>
          </cell>
          <cell r="M986" t="str">
            <v>直接経費</v>
          </cell>
          <cell r="N986" t="str">
            <v>科研費</v>
          </cell>
          <cell r="O986" t="str">
            <v>繰越有</v>
          </cell>
          <cell r="P986" t="str">
            <v>客)客員教員等(医学・病院等）</v>
          </cell>
          <cell r="Q986" t="str">
            <v>松原　忍</v>
          </cell>
          <cell r="R986" t="str">
            <v>医学研究科</v>
          </cell>
          <cell r="S986" t="str">
            <v>客員講師</v>
          </cell>
          <cell r="W986">
            <v>20190331</v>
          </cell>
          <cell r="X986" t="str">
            <v>開始</v>
          </cell>
          <cell r="Y986" t="str">
            <v>虎谷　裕子</v>
          </cell>
          <cell r="Z986" t="str">
            <v>研究推進部（八景）（29-）</v>
          </cell>
          <cell r="AA986" t="str">
            <v>挑戦的萌芽研究 ※H29→H30補助事業期間延長承認課題</v>
          </cell>
          <cell r="AB986" t="str">
            <v>15K15510</v>
          </cell>
          <cell r="AC986" t="str">
            <v>許可しない</v>
          </cell>
          <cell r="AD986" t="str">
            <v>許可しない</v>
          </cell>
          <cell r="AE986" t="str">
            <v>許可しない</v>
          </cell>
          <cell r="AF986" t="str">
            <v>収入</v>
          </cell>
          <cell r="AG986">
            <v>700000000144</v>
          </cell>
          <cell r="AH986" t="str">
            <v>（独）日本学術振興会</v>
          </cell>
          <cell r="AI986">
            <v>0</v>
          </cell>
          <cell r="AJ986">
            <v>0</v>
          </cell>
          <cell r="AK986">
            <v>0</v>
          </cell>
          <cell r="AL986">
            <v>0</v>
          </cell>
          <cell r="AM986">
            <v>0</v>
          </cell>
          <cell r="AN986">
            <v>0</v>
          </cell>
          <cell r="AO986">
            <v>0</v>
          </cell>
          <cell r="AP986">
            <v>0</v>
          </cell>
          <cell r="AQ986">
            <v>0</v>
          </cell>
          <cell r="AR986">
            <v>0</v>
          </cell>
        </row>
        <row r="987">
          <cell r="A987" t="str">
            <v>1515K15951対象外</v>
          </cell>
          <cell r="B987" t="str">
            <v>対象外</v>
          </cell>
          <cell r="C987" t="str">
            <v>2018年度</v>
          </cell>
          <cell r="D987" t="str">
            <v>（収入）学術研究助成基金助成金(科基)</v>
          </cell>
          <cell r="E987" t="str">
            <v>1515K15951</v>
          </cell>
          <cell r="F987" t="str">
            <v>（科基）統計的因果推論の方法を用いたヒストリカルデータの活用</v>
          </cell>
          <cell r="G987" t="str">
            <v>（科基）統計的因果推論の方法を用いたヒス</v>
          </cell>
          <cell r="H987" t="str">
            <v>科研費（基金）</v>
          </cell>
          <cell r="I987">
            <v>20150401</v>
          </cell>
          <cell r="J987">
            <v>20190331</v>
          </cell>
          <cell r="K987" t="str">
            <v>2015年度</v>
          </cell>
          <cell r="L987" t="str">
            <v>（支出）学術研究助成基金助成金(科基)</v>
          </cell>
          <cell r="M987" t="str">
            <v>直接経費</v>
          </cell>
          <cell r="N987" t="str">
            <v>科研費</v>
          </cell>
          <cell r="O987" t="str">
            <v>繰越有</v>
          </cell>
          <cell r="P987" t="str">
            <v>研）学術院（福浦）</v>
          </cell>
          <cell r="Q987" t="str">
            <v>田栗　正隆</v>
          </cell>
          <cell r="R987" t="str">
            <v>医学研究科</v>
          </cell>
          <cell r="S987" t="str">
            <v>助教</v>
          </cell>
          <cell r="W987">
            <v>20190331</v>
          </cell>
          <cell r="X987" t="str">
            <v>開始</v>
          </cell>
          <cell r="Y987" t="str">
            <v>虎谷　裕子</v>
          </cell>
          <cell r="Z987" t="str">
            <v>研究推進部（八景）（29-）</v>
          </cell>
          <cell r="AA987" t="str">
            <v>若手研究(B) ※H29→H30補助事業期間延長承認課題</v>
          </cell>
          <cell r="AB987" t="str">
            <v>15K15951</v>
          </cell>
          <cell r="AC987" t="str">
            <v>許可しない</v>
          </cell>
          <cell r="AD987" t="str">
            <v>許可しない</v>
          </cell>
          <cell r="AE987" t="str">
            <v>許可しない</v>
          </cell>
          <cell r="AF987" t="str">
            <v>収入</v>
          </cell>
          <cell r="AG987">
            <v>700000000144</v>
          </cell>
          <cell r="AH987" t="str">
            <v>（独）日本学術振興会</v>
          </cell>
          <cell r="AI987">
            <v>0</v>
          </cell>
          <cell r="AJ987">
            <v>0</v>
          </cell>
          <cell r="AK987">
            <v>0</v>
          </cell>
          <cell r="AL987">
            <v>0</v>
          </cell>
          <cell r="AM987">
            <v>0</v>
          </cell>
          <cell r="AN987">
            <v>0</v>
          </cell>
          <cell r="AO987">
            <v>0</v>
          </cell>
          <cell r="AP987">
            <v>0</v>
          </cell>
          <cell r="AQ987">
            <v>0</v>
          </cell>
          <cell r="AR987">
            <v>0</v>
          </cell>
        </row>
        <row r="988">
          <cell r="A988" t="str">
            <v>1515K17024対象外</v>
          </cell>
          <cell r="B988" t="str">
            <v>対象外</v>
          </cell>
          <cell r="C988" t="str">
            <v>2018年度</v>
          </cell>
          <cell r="D988" t="str">
            <v>（収入）学術研究助成基金助成金(科基)</v>
          </cell>
          <cell r="E988" t="str">
            <v>1515K17024</v>
          </cell>
          <cell r="F988" t="str">
            <v>（科基）経済主体が形成する期待の特徴とマクロ経済動学に関する研究</v>
          </cell>
          <cell r="G988" t="str">
            <v>（科基）経済主体が形成する期待の特徴とマ</v>
          </cell>
          <cell r="H988" t="str">
            <v>科研費（基金）</v>
          </cell>
          <cell r="I988">
            <v>20150401</v>
          </cell>
          <cell r="J988">
            <v>20190331</v>
          </cell>
          <cell r="K988" t="str">
            <v>2015年度</v>
          </cell>
          <cell r="L988" t="str">
            <v>（支出）学術研究助成基金助成金(科基)</v>
          </cell>
          <cell r="M988" t="str">
            <v>直接経費</v>
          </cell>
          <cell r="N988" t="str">
            <v>科研費</v>
          </cell>
          <cell r="O988" t="str">
            <v>繰越有</v>
          </cell>
          <cell r="P988" t="str">
            <v>研）学術院</v>
          </cell>
          <cell r="Q988" t="str">
            <v>中園　善行</v>
          </cell>
          <cell r="R988" t="str">
            <v>八景キャンパス</v>
          </cell>
          <cell r="S988" t="str">
            <v>准教授</v>
          </cell>
          <cell r="W988">
            <v>20190331</v>
          </cell>
          <cell r="X988" t="str">
            <v>開始</v>
          </cell>
          <cell r="Y988" t="str">
            <v>虎谷　裕子</v>
          </cell>
          <cell r="Z988" t="str">
            <v>研究推進部（八景）（29-）</v>
          </cell>
          <cell r="AA988" t="str">
            <v>若手研究(B)</v>
          </cell>
          <cell r="AB988" t="str">
            <v>15K17024</v>
          </cell>
          <cell r="AC988" t="str">
            <v>許可しない</v>
          </cell>
          <cell r="AD988" t="str">
            <v>許可しない</v>
          </cell>
          <cell r="AE988" t="str">
            <v>許可しない</v>
          </cell>
          <cell r="AF988" t="str">
            <v>収入</v>
          </cell>
          <cell r="AG988">
            <v>700000000144</v>
          </cell>
          <cell r="AH988" t="str">
            <v>（独）日本学術振興会</v>
          </cell>
          <cell r="AI988">
            <v>0</v>
          </cell>
          <cell r="AJ988">
            <v>600000</v>
          </cell>
          <cell r="AK988">
            <v>600000</v>
          </cell>
          <cell r="AL988">
            <v>600000</v>
          </cell>
          <cell r="AM988">
            <v>0</v>
          </cell>
          <cell r="AN988">
            <v>0</v>
          </cell>
          <cell r="AO988">
            <v>0</v>
          </cell>
          <cell r="AP988">
            <v>0</v>
          </cell>
          <cell r="AQ988">
            <v>0</v>
          </cell>
          <cell r="AR988">
            <v>0</v>
          </cell>
        </row>
        <row r="989">
          <cell r="A989" t="str">
            <v>1515K17117対象外</v>
          </cell>
          <cell r="B989" t="str">
            <v>対象外</v>
          </cell>
          <cell r="C989" t="str">
            <v>2018年度</v>
          </cell>
          <cell r="D989" t="str">
            <v>（収入）学術研究助成基金助成金(科基)</v>
          </cell>
          <cell r="E989" t="str">
            <v>1515K17117</v>
          </cell>
          <cell r="F989" t="str">
            <v>（科基）外国子会社の仲介機能に関する実証研究</v>
          </cell>
          <cell r="G989" t="str">
            <v>（科基）外国子会社の仲介機能に関する実証</v>
          </cell>
          <cell r="H989" t="str">
            <v>科研費（基金）</v>
          </cell>
          <cell r="I989">
            <v>20150401</v>
          </cell>
          <cell r="J989">
            <v>20190331</v>
          </cell>
          <cell r="K989" t="str">
            <v>2015年度</v>
          </cell>
          <cell r="L989" t="str">
            <v>（支出）学術研究助成基金助成金(科基)</v>
          </cell>
          <cell r="M989" t="str">
            <v>直接経費</v>
          </cell>
          <cell r="N989" t="str">
            <v>科研費</v>
          </cell>
          <cell r="O989" t="str">
            <v>繰越有</v>
          </cell>
          <cell r="P989" t="str">
            <v>研）学術院</v>
          </cell>
          <cell r="Q989" t="str">
            <v>山藤　竜太郎</v>
          </cell>
          <cell r="R989" t="str">
            <v>八景キャンパス</v>
          </cell>
          <cell r="S989" t="str">
            <v>准教授</v>
          </cell>
          <cell r="W989">
            <v>20190331</v>
          </cell>
          <cell r="X989" t="str">
            <v>開始</v>
          </cell>
          <cell r="Y989" t="str">
            <v>虎谷　裕子</v>
          </cell>
          <cell r="Z989" t="str">
            <v>研究推進部（八景）（29-）</v>
          </cell>
          <cell r="AA989" t="str">
            <v>若手研究(B)</v>
          </cell>
          <cell r="AB989" t="str">
            <v>15K17117</v>
          </cell>
          <cell r="AC989" t="str">
            <v>許可しない</v>
          </cell>
          <cell r="AD989" t="str">
            <v>許可しない</v>
          </cell>
          <cell r="AE989" t="str">
            <v>許可しない</v>
          </cell>
          <cell r="AF989" t="str">
            <v>収入</v>
          </cell>
          <cell r="AG989">
            <v>700000000144</v>
          </cell>
          <cell r="AH989" t="str">
            <v>（独）日本学術振興会</v>
          </cell>
          <cell r="AI989">
            <v>0</v>
          </cell>
          <cell r="AJ989">
            <v>500000</v>
          </cell>
          <cell r="AK989">
            <v>500000</v>
          </cell>
          <cell r="AL989">
            <v>500000</v>
          </cell>
          <cell r="AM989">
            <v>0</v>
          </cell>
          <cell r="AN989">
            <v>0</v>
          </cell>
          <cell r="AO989">
            <v>0</v>
          </cell>
          <cell r="AP989">
            <v>0</v>
          </cell>
          <cell r="AQ989">
            <v>0</v>
          </cell>
          <cell r="AR989">
            <v>0</v>
          </cell>
        </row>
        <row r="990">
          <cell r="A990" t="str">
            <v>1515K19155対象外</v>
          </cell>
          <cell r="B990" t="str">
            <v>対象外</v>
          </cell>
          <cell r="C990" t="str">
            <v>2018年度</v>
          </cell>
          <cell r="D990" t="str">
            <v>（収入）学術研究助成基金助成金(科基)</v>
          </cell>
          <cell r="E990" t="str">
            <v>1515K19155</v>
          </cell>
          <cell r="F990" t="str">
            <v>（科基）医学生の学習活動における動機づけと自己意識との関係性の調査</v>
          </cell>
          <cell r="G990" t="str">
            <v>（科基）医学生の学習活動における動機づけ</v>
          </cell>
          <cell r="H990" t="str">
            <v>科研費（基金）</v>
          </cell>
          <cell r="I990">
            <v>20150401</v>
          </cell>
          <cell r="J990">
            <v>20190331</v>
          </cell>
          <cell r="K990" t="str">
            <v>2015年度</v>
          </cell>
          <cell r="L990" t="str">
            <v>（支出）学術研究助成基金助成金(科基)</v>
          </cell>
          <cell r="M990" t="str">
            <v>直接経費</v>
          </cell>
          <cell r="N990" t="str">
            <v>科研費</v>
          </cell>
          <cell r="O990" t="str">
            <v>繰越有</v>
          </cell>
          <cell r="P990" t="str">
            <v>研）学術院（福浦）</v>
          </cell>
          <cell r="Q990" t="str">
            <v>飯田　洋</v>
          </cell>
          <cell r="R990" t="str">
            <v>医学研究科</v>
          </cell>
          <cell r="S990" t="str">
            <v>助教</v>
          </cell>
          <cell r="W990">
            <v>20190331</v>
          </cell>
          <cell r="X990" t="str">
            <v>開始</v>
          </cell>
          <cell r="Y990" t="str">
            <v>虎谷　裕子</v>
          </cell>
          <cell r="Z990" t="str">
            <v>研究推進部（八景）（29-）</v>
          </cell>
          <cell r="AA990" t="str">
            <v>若手研究(B)</v>
          </cell>
          <cell r="AB990" t="str">
            <v>15K19155</v>
          </cell>
          <cell r="AC990" t="str">
            <v>許可しない</v>
          </cell>
          <cell r="AD990" t="str">
            <v>許可しない</v>
          </cell>
          <cell r="AE990" t="str">
            <v>許可しない</v>
          </cell>
          <cell r="AF990" t="str">
            <v>収入</v>
          </cell>
          <cell r="AG990">
            <v>700000000144</v>
          </cell>
          <cell r="AH990" t="str">
            <v>（独）日本学術振興会</v>
          </cell>
          <cell r="AI990">
            <v>0</v>
          </cell>
          <cell r="AJ990">
            <v>600000</v>
          </cell>
          <cell r="AK990">
            <v>600000</v>
          </cell>
          <cell r="AL990">
            <v>600000</v>
          </cell>
          <cell r="AM990">
            <v>0</v>
          </cell>
          <cell r="AN990">
            <v>0</v>
          </cell>
          <cell r="AO990">
            <v>0</v>
          </cell>
          <cell r="AP990">
            <v>0</v>
          </cell>
          <cell r="AQ990">
            <v>0</v>
          </cell>
          <cell r="AR990">
            <v>0</v>
          </cell>
        </row>
        <row r="991">
          <cell r="A991" t="str">
            <v>1515K19740対象外</v>
          </cell>
          <cell r="B991" t="str">
            <v>対象外</v>
          </cell>
          <cell r="C991" t="str">
            <v>2018年度</v>
          </cell>
          <cell r="D991" t="str">
            <v>（収入）学術研究助成基金助成金(科基)</v>
          </cell>
          <cell r="E991" t="str">
            <v>1515K19740</v>
          </cell>
          <cell r="F991" t="str">
            <v>（科基）抗NMDA受容体抗体陽性脳炎の病態に関する分子生物学的研究</v>
          </cell>
          <cell r="G991" t="str">
            <v>（科基）抗NMDA受容体抗体陽性脳炎の病</v>
          </cell>
          <cell r="H991" t="str">
            <v>科研費（基金）</v>
          </cell>
          <cell r="I991">
            <v>20150401</v>
          </cell>
          <cell r="J991">
            <v>20190331</v>
          </cell>
          <cell r="K991" t="str">
            <v>2015年度</v>
          </cell>
          <cell r="L991" t="str">
            <v>（支出）学術研究助成基金助成金(科基)</v>
          </cell>
          <cell r="M991" t="str">
            <v>直接経費</v>
          </cell>
          <cell r="N991" t="str">
            <v>科研費</v>
          </cell>
          <cell r="O991" t="str">
            <v>繰越有</v>
          </cell>
          <cell r="P991" t="str">
            <v>研）学術院（福浦）</v>
          </cell>
          <cell r="Q991" t="str">
            <v>須田　顕</v>
          </cell>
          <cell r="R991" t="str">
            <v>医学研究科</v>
          </cell>
          <cell r="S991" t="str">
            <v>助教</v>
          </cell>
          <cell r="W991">
            <v>20190331</v>
          </cell>
          <cell r="X991" t="str">
            <v>開始</v>
          </cell>
          <cell r="Y991" t="str">
            <v>虎谷　裕子</v>
          </cell>
          <cell r="Z991" t="str">
            <v>研究推進部（八景）（29-）</v>
          </cell>
          <cell r="AA991" t="str">
            <v>若手研究(B) ※H29→H30補助事業期間延長承認課題</v>
          </cell>
          <cell r="AB991" t="str">
            <v>15K19740</v>
          </cell>
          <cell r="AC991" t="str">
            <v>許可しない</v>
          </cell>
          <cell r="AD991" t="str">
            <v>許可しない</v>
          </cell>
          <cell r="AE991" t="str">
            <v>許可しない</v>
          </cell>
          <cell r="AF991" t="str">
            <v>収入</v>
          </cell>
          <cell r="AG991">
            <v>700000000144</v>
          </cell>
          <cell r="AH991" t="str">
            <v>（独）日本学術振興会</v>
          </cell>
          <cell r="AI991">
            <v>0</v>
          </cell>
          <cell r="AJ991">
            <v>0</v>
          </cell>
          <cell r="AK991">
            <v>0</v>
          </cell>
          <cell r="AL991">
            <v>0</v>
          </cell>
          <cell r="AM991">
            <v>0</v>
          </cell>
          <cell r="AN991">
            <v>0</v>
          </cell>
          <cell r="AO991">
            <v>0</v>
          </cell>
          <cell r="AP991">
            <v>0</v>
          </cell>
          <cell r="AQ991">
            <v>0</v>
          </cell>
          <cell r="AR991">
            <v>0</v>
          </cell>
        </row>
        <row r="992">
          <cell r="A992" t="str">
            <v>1515K20066対象外</v>
          </cell>
          <cell r="B992" t="str">
            <v>対象外</v>
          </cell>
          <cell r="C992" t="str">
            <v>2018年度</v>
          </cell>
          <cell r="D992" t="str">
            <v>（収入）学術研究助成基金助成金(科基)</v>
          </cell>
          <cell r="E992" t="str">
            <v>1515K20066</v>
          </cell>
          <cell r="F992" t="str">
            <v>（科基）メラトニン前投薬による小児全身麻酔後の覚醒時せん妄予防効果</v>
          </cell>
          <cell r="G992" t="str">
            <v>（科基）メラトニン前投薬による小児全身麻</v>
          </cell>
          <cell r="H992" t="str">
            <v>科研費（基金）</v>
          </cell>
          <cell r="I992">
            <v>20170401</v>
          </cell>
          <cell r="J992">
            <v>20190331</v>
          </cell>
          <cell r="K992" t="str">
            <v>2017年度</v>
          </cell>
          <cell r="L992" t="str">
            <v>（支出）学術研究助成基金助成金(科基)</v>
          </cell>
          <cell r="M992" t="str">
            <v>直接経費</v>
          </cell>
          <cell r="N992" t="str">
            <v>科研費</v>
          </cell>
          <cell r="O992" t="str">
            <v>繰越有</v>
          </cell>
          <cell r="P992" t="str">
            <v>病）学術院（病院）</v>
          </cell>
          <cell r="Q992" t="str">
            <v>水原　敬洋</v>
          </cell>
          <cell r="R992" t="str">
            <v>附属病院</v>
          </cell>
          <cell r="S992" t="str">
            <v>講師</v>
          </cell>
          <cell r="W992">
            <v>20190331</v>
          </cell>
          <cell r="X992" t="str">
            <v>開始</v>
          </cell>
          <cell r="Y992" t="str">
            <v>虎谷　裕子</v>
          </cell>
          <cell r="Z992" t="str">
            <v>研究推進部（八景）（29-）</v>
          </cell>
          <cell r="AA992" t="str">
            <v>若手研究(B) 転入（神奈川県立こども医療ｾﾝﾀｰ） ※H29→H30補助事業期間延長承認課題</v>
          </cell>
          <cell r="AB992" t="str">
            <v>15K20066</v>
          </cell>
          <cell r="AC992" t="str">
            <v>許可しない</v>
          </cell>
          <cell r="AD992" t="str">
            <v>許可しない</v>
          </cell>
          <cell r="AE992" t="str">
            <v>許可しない</v>
          </cell>
          <cell r="AF992" t="str">
            <v>収入</v>
          </cell>
          <cell r="AG992">
            <v>700000000144</v>
          </cell>
          <cell r="AH992" t="str">
            <v>（独）日本学術振興会</v>
          </cell>
          <cell r="AI992">
            <v>0</v>
          </cell>
          <cell r="AJ992">
            <v>0</v>
          </cell>
          <cell r="AK992">
            <v>0</v>
          </cell>
          <cell r="AL992">
            <v>0</v>
          </cell>
          <cell r="AM992">
            <v>0</v>
          </cell>
          <cell r="AN992">
            <v>0</v>
          </cell>
          <cell r="AO992">
            <v>0</v>
          </cell>
          <cell r="AP992">
            <v>0</v>
          </cell>
          <cell r="AQ992">
            <v>0</v>
          </cell>
          <cell r="AR992">
            <v>0</v>
          </cell>
        </row>
        <row r="993">
          <cell r="A993" t="str">
            <v>1515K20066対象外</v>
          </cell>
          <cell r="B993" t="str">
            <v>対象外</v>
          </cell>
          <cell r="C993" t="str">
            <v>2018年度</v>
          </cell>
          <cell r="D993" t="str">
            <v>（収入）学術研究助成基金助成金(科基)</v>
          </cell>
          <cell r="E993" t="str">
            <v>1515K20066</v>
          </cell>
          <cell r="F993" t="str">
            <v>（科基）メラトニン前投薬による小児全身麻酔後の覚醒時せん妄予防効果</v>
          </cell>
          <cell r="G993" t="str">
            <v>（科基）メラトニン前投薬による小児全身麻</v>
          </cell>
          <cell r="H993" t="str">
            <v>科研費（基金）</v>
          </cell>
          <cell r="I993">
            <v>20170401</v>
          </cell>
          <cell r="J993">
            <v>20190331</v>
          </cell>
          <cell r="K993" t="str">
            <v>2017年度</v>
          </cell>
          <cell r="L993" t="str">
            <v>（支出）学術研究助成基金助成金(科基)</v>
          </cell>
          <cell r="M993" t="str">
            <v>直接経費</v>
          </cell>
          <cell r="N993" t="str">
            <v>科研費</v>
          </cell>
          <cell r="O993" t="str">
            <v>繰越有</v>
          </cell>
          <cell r="P993" t="str">
            <v>病）学術院（病院）</v>
          </cell>
          <cell r="Q993" t="str">
            <v>水原　敬洋</v>
          </cell>
          <cell r="R993" t="str">
            <v>附属病院</v>
          </cell>
          <cell r="S993" t="str">
            <v>講師</v>
          </cell>
          <cell r="W993">
            <v>20190331</v>
          </cell>
          <cell r="X993" t="str">
            <v>開始</v>
          </cell>
          <cell r="Y993" t="str">
            <v>虎谷　裕子</v>
          </cell>
          <cell r="Z993" t="str">
            <v>研究推進部（八景）（29-）</v>
          </cell>
          <cell r="AA993" t="str">
            <v>若手研究(B) 転入（神奈川県立こども医療ｾﾝﾀｰ） ※H29→H30補助事業期間延長承認課題</v>
          </cell>
          <cell r="AB993" t="str">
            <v>15K20066</v>
          </cell>
          <cell r="AC993" t="str">
            <v>許可しない</v>
          </cell>
          <cell r="AD993" t="str">
            <v>許可しない</v>
          </cell>
          <cell r="AE993" t="str">
            <v>許可しない</v>
          </cell>
          <cell r="AF993" t="str">
            <v>収入</v>
          </cell>
          <cell r="AG993">
            <v>730000000113</v>
          </cell>
          <cell r="AH993" t="str">
            <v>（地独）神奈川県立こども医療センター</v>
          </cell>
          <cell r="AI993">
            <v>0</v>
          </cell>
          <cell r="AJ993">
            <v>0</v>
          </cell>
          <cell r="AK993">
            <v>0</v>
          </cell>
          <cell r="AL993">
            <v>0</v>
          </cell>
          <cell r="AM993">
            <v>0</v>
          </cell>
          <cell r="AN993">
            <v>0</v>
          </cell>
          <cell r="AO993">
            <v>0</v>
          </cell>
          <cell r="AP993">
            <v>0</v>
          </cell>
          <cell r="AQ993">
            <v>0</v>
          </cell>
          <cell r="AR993">
            <v>0</v>
          </cell>
        </row>
        <row r="994">
          <cell r="A994" t="str">
            <v>1515K20663対象外</v>
          </cell>
          <cell r="B994" t="str">
            <v>対象外</v>
          </cell>
          <cell r="C994" t="str">
            <v>2018年度</v>
          </cell>
          <cell r="D994" t="str">
            <v>（収入）学術研究助成基金助成金(科基)</v>
          </cell>
          <cell r="E994" t="str">
            <v>1515K20663</v>
          </cell>
          <cell r="F994" t="str">
            <v>（科基）臨床看護教育者の教育方法学習のためのシミュレーション教育プログラムの開発と評価</v>
          </cell>
          <cell r="G994" t="str">
            <v>（科基）臨床看護教育者の教育方法学習のた</v>
          </cell>
          <cell r="H994" t="str">
            <v>科研費（基金）</v>
          </cell>
          <cell r="I994">
            <v>20160401</v>
          </cell>
          <cell r="J994">
            <v>20190331</v>
          </cell>
          <cell r="K994" t="str">
            <v>2016年度</v>
          </cell>
          <cell r="L994" t="str">
            <v>（支出）学術研究助成基金助成金(科基)</v>
          </cell>
          <cell r="M994" t="str">
            <v>直接経費</v>
          </cell>
          <cell r="N994" t="str">
            <v>科研費</v>
          </cell>
          <cell r="O994" t="str">
            <v>繰越有</v>
          </cell>
          <cell r="P994" t="str">
            <v>研）学術院（福浦）</v>
          </cell>
          <cell r="Q994" t="str">
            <v>大山　裕美子</v>
          </cell>
          <cell r="R994" t="str">
            <v>看護学科</v>
          </cell>
          <cell r="S994" t="str">
            <v>講師</v>
          </cell>
          <cell r="W994">
            <v>20190331</v>
          </cell>
          <cell r="X994" t="str">
            <v>開始</v>
          </cell>
          <cell r="Y994" t="str">
            <v>虎谷　裕子</v>
          </cell>
          <cell r="Z994" t="str">
            <v>研究推進部（八景）（29-）</v>
          </cell>
          <cell r="AA994" t="str">
            <v>若手研究(B) ※H29→H30補助事業期間延長承認課題</v>
          </cell>
          <cell r="AB994" t="str">
            <v>15K20663</v>
          </cell>
          <cell r="AC994" t="str">
            <v>許可しない</v>
          </cell>
          <cell r="AD994" t="str">
            <v>許可しない</v>
          </cell>
          <cell r="AE994" t="str">
            <v>許可しない</v>
          </cell>
          <cell r="AF994" t="str">
            <v>収入</v>
          </cell>
          <cell r="AG994">
            <v>100000002299</v>
          </cell>
          <cell r="AH994" t="str">
            <v>（大）東京医科歯科大学</v>
          </cell>
          <cell r="AI994">
            <v>0</v>
          </cell>
          <cell r="AJ994">
            <v>0</v>
          </cell>
          <cell r="AK994">
            <v>0</v>
          </cell>
          <cell r="AL994">
            <v>0</v>
          </cell>
          <cell r="AM994">
            <v>0</v>
          </cell>
          <cell r="AN994">
            <v>0</v>
          </cell>
          <cell r="AO994">
            <v>0</v>
          </cell>
          <cell r="AP994">
            <v>0</v>
          </cell>
          <cell r="AQ994">
            <v>0</v>
          </cell>
          <cell r="AR994">
            <v>0</v>
          </cell>
        </row>
        <row r="995">
          <cell r="A995" t="str">
            <v>1515K20663対象外</v>
          </cell>
          <cell r="B995" t="str">
            <v>対象外</v>
          </cell>
          <cell r="C995" t="str">
            <v>2018年度</v>
          </cell>
          <cell r="D995" t="str">
            <v>（収入）学術研究助成基金助成金(科基)</v>
          </cell>
          <cell r="E995" t="str">
            <v>1515K20663</v>
          </cell>
          <cell r="F995" t="str">
            <v>（科基）臨床看護教育者の教育方法学習のためのシミュレーション教育プログラムの開発と評価</v>
          </cell>
          <cell r="G995" t="str">
            <v>（科基）臨床看護教育者の教育方法学習のた</v>
          </cell>
          <cell r="H995" t="str">
            <v>科研費（基金）</v>
          </cell>
          <cell r="I995">
            <v>20160401</v>
          </cell>
          <cell r="J995">
            <v>20190331</v>
          </cell>
          <cell r="K995" t="str">
            <v>2016年度</v>
          </cell>
          <cell r="L995" t="str">
            <v>（支出）学術研究助成基金助成金(科基)</v>
          </cell>
          <cell r="M995" t="str">
            <v>直接経費</v>
          </cell>
          <cell r="N995" t="str">
            <v>科研費</v>
          </cell>
          <cell r="O995" t="str">
            <v>繰越有</v>
          </cell>
          <cell r="P995" t="str">
            <v>研）学術院（福浦）</v>
          </cell>
          <cell r="Q995" t="str">
            <v>大山　裕美子</v>
          </cell>
          <cell r="R995" t="str">
            <v>看護学科</v>
          </cell>
          <cell r="S995" t="str">
            <v>講師</v>
          </cell>
          <cell r="W995">
            <v>20190331</v>
          </cell>
          <cell r="X995" t="str">
            <v>開始</v>
          </cell>
          <cell r="Y995" t="str">
            <v>虎谷　裕子</v>
          </cell>
          <cell r="Z995" t="str">
            <v>研究推進部（八景）（29-）</v>
          </cell>
          <cell r="AA995" t="str">
            <v>若手研究(B) ※H29→H30補助事業期間延長承認課題</v>
          </cell>
          <cell r="AB995" t="str">
            <v>15K20663</v>
          </cell>
          <cell r="AC995" t="str">
            <v>許可しない</v>
          </cell>
          <cell r="AD995" t="str">
            <v>許可しない</v>
          </cell>
          <cell r="AE995" t="str">
            <v>許可しない</v>
          </cell>
          <cell r="AF995" t="str">
            <v>収入</v>
          </cell>
          <cell r="AG995">
            <v>700000000144</v>
          </cell>
          <cell r="AH995" t="str">
            <v>（独）日本学術振興会</v>
          </cell>
          <cell r="AI995">
            <v>0</v>
          </cell>
          <cell r="AJ995">
            <v>0</v>
          </cell>
          <cell r="AK995">
            <v>0</v>
          </cell>
          <cell r="AL995">
            <v>0</v>
          </cell>
          <cell r="AM995">
            <v>0</v>
          </cell>
          <cell r="AN995">
            <v>0</v>
          </cell>
          <cell r="AO995">
            <v>0</v>
          </cell>
          <cell r="AP995">
            <v>0</v>
          </cell>
          <cell r="AQ995">
            <v>0</v>
          </cell>
          <cell r="AR995">
            <v>0</v>
          </cell>
        </row>
        <row r="996">
          <cell r="A996" t="str">
            <v>1515K20707対象外</v>
          </cell>
          <cell r="B996" t="str">
            <v>対象外</v>
          </cell>
          <cell r="C996" t="str">
            <v>2018年度</v>
          </cell>
          <cell r="D996" t="str">
            <v>（収入）学術研究助成基金助成金(科基)</v>
          </cell>
          <cell r="E996" t="str">
            <v>1515K20707</v>
          </cell>
          <cell r="F996" t="str">
            <v>（科基）がん患者の家族のQOLの測定方法の確立と看護支援プログラムの開発</v>
          </cell>
          <cell r="G996" t="str">
            <v>（科基）がん患者の家族のQOLの測定方法</v>
          </cell>
          <cell r="H996" t="str">
            <v>科研費（基金）</v>
          </cell>
          <cell r="I996">
            <v>20150401</v>
          </cell>
          <cell r="J996">
            <v>20180701</v>
          </cell>
          <cell r="K996" t="str">
            <v>2015年度</v>
          </cell>
          <cell r="L996" t="str">
            <v>（支出）学術研究助成基金助成金(科基)</v>
          </cell>
          <cell r="M996" t="str">
            <v>直接経費</v>
          </cell>
          <cell r="N996" t="str">
            <v>科研費</v>
          </cell>
          <cell r="O996" t="str">
            <v>繰越有</v>
          </cell>
          <cell r="P996" t="str">
            <v>研）学術院（福浦）</v>
          </cell>
          <cell r="Q996" t="str">
            <v>三條　真紀子</v>
          </cell>
          <cell r="R996" t="str">
            <v>医学研究科</v>
          </cell>
          <cell r="S996" t="str">
            <v>講師</v>
          </cell>
          <cell r="W996">
            <v>20180701</v>
          </cell>
          <cell r="X996" t="str">
            <v>開始</v>
          </cell>
          <cell r="Y996" t="str">
            <v>虎谷　裕子</v>
          </cell>
          <cell r="Z996" t="str">
            <v>研究推進部（八景）（29-）</v>
          </cell>
          <cell r="AA996" t="str">
            <v>若手研究(B) ※転出（東京女子医科大学 H30.7.1）</v>
          </cell>
          <cell r="AB996" t="str">
            <v>15K20707</v>
          </cell>
          <cell r="AC996" t="str">
            <v>許可しない</v>
          </cell>
          <cell r="AD996" t="str">
            <v>許可しない</v>
          </cell>
          <cell r="AE996" t="str">
            <v>許可しない</v>
          </cell>
          <cell r="AF996" t="str">
            <v>収入</v>
          </cell>
          <cell r="AG996">
            <v>700000000144</v>
          </cell>
          <cell r="AH996" t="str">
            <v>（独）日本学術振興会</v>
          </cell>
          <cell r="AI996">
            <v>0</v>
          </cell>
          <cell r="AJ996">
            <v>700000</v>
          </cell>
          <cell r="AK996">
            <v>700000</v>
          </cell>
          <cell r="AL996">
            <v>700000</v>
          </cell>
          <cell r="AM996">
            <v>0</v>
          </cell>
          <cell r="AN996">
            <v>0</v>
          </cell>
          <cell r="AO996">
            <v>0</v>
          </cell>
          <cell r="AP996">
            <v>0</v>
          </cell>
          <cell r="AQ996">
            <v>0</v>
          </cell>
          <cell r="AR996">
            <v>0</v>
          </cell>
        </row>
        <row r="997">
          <cell r="A997" t="str">
            <v>1515K20708対象外</v>
          </cell>
          <cell r="B997" t="str">
            <v>対象外</v>
          </cell>
          <cell r="C997" t="str">
            <v>2018年度</v>
          </cell>
          <cell r="D997" t="str">
            <v>（収入）学術研究助成基金助成金(科基)</v>
          </cell>
          <cell r="E997" t="str">
            <v>1515K20708</v>
          </cell>
          <cell r="F997" t="str">
            <v>（科基）2型糖尿病患者へのNASH/NAFLD・肝癌予防のための看護支援に関する研究</v>
          </cell>
          <cell r="G997" t="str">
            <v>（科基）2型糖尿病患者へのNASH/NA</v>
          </cell>
          <cell r="H997" t="str">
            <v>科研費（基金）</v>
          </cell>
          <cell r="I997">
            <v>20150401</v>
          </cell>
          <cell r="J997">
            <v>20190331</v>
          </cell>
          <cell r="K997" t="str">
            <v>2015年度</v>
          </cell>
          <cell r="L997" t="str">
            <v>（支出）学術研究助成基金助成金(科基)</v>
          </cell>
          <cell r="M997" t="str">
            <v>直接経費</v>
          </cell>
          <cell r="N997" t="str">
            <v>科研費</v>
          </cell>
          <cell r="O997" t="str">
            <v>繰越有</v>
          </cell>
          <cell r="P997" t="str">
            <v>研）学術院（福浦）</v>
          </cell>
          <cell r="Q997" t="str">
            <v>徳永　友里</v>
          </cell>
          <cell r="R997" t="str">
            <v>医学研究科</v>
          </cell>
          <cell r="S997" t="str">
            <v>助教</v>
          </cell>
          <cell r="W997">
            <v>20190331</v>
          </cell>
          <cell r="X997" t="str">
            <v>開始</v>
          </cell>
          <cell r="Y997" t="str">
            <v>虎谷　裕子</v>
          </cell>
          <cell r="Z997" t="str">
            <v>研究推進部（八景）（29-）</v>
          </cell>
          <cell r="AA997" t="str">
            <v>若手研究(B)</v>
          </cell>
          <cell r="AB997" t="str">
            <v>15K20708</v>
          </cell>
          <cell r="AC997" t="str">
            <v>許可しない</v>
          </cell>
          <cell r="AD997" t="str">
            <v>許可しない</v>
          </cell>
          <cell r="AE997" t="str">
            <v>許可しない</v>
          </cell>
          <cell r="AF997" t="str">
            <v>収入</v>
          </cell>
          <cell r="AG997">
            <v>700000000144</v>
          </cell>
          <cell r="AH997" t="str">
            <v>（独）日本学術振興会</v>
          </cell>
          <cell r="AI997">
            <v>0</v>
          </cell>
          <cell r="AJ997">
            <v>250000</v>
          </cell>
          <cell r="AK997">
            <v>250000</v>
          </cell>
          <cell r="AL997">
            <v>250000</v>
          </cell>
          <cell r="AM997">
            <v>0</v>
          </cell>
          <cell r="AN997">
            <v>0</v>
          </cell>
          <cell r="AO997">
            <v>0</v>
          </cell>
          <cell r="AP997">
            <v>0</v>
          </cell>
          <cell r="AQ997">
            <v>0</v>
          </cell>
          <cell r="AR997">
            <v>0</v>
          </cell>
        </row>
        <row r="998">
          <cell r="A998" t="str">
            <v>1515K20736対象外</v>
          </cell>
          <cell r="B998" t="str">
            <v>対象外</v>
          </cell>
          <cell r="C998" t="str">
            <v>2018年度</v>
          </cell>
          <cell r="D998" t="str">
            <v>（収入）学術研究助成基金助成金(科基)</v>
          </cell>
          <cell r="E998" t="str">
            <v>1515K20736</v>
          </cell>
          <cell r="F998" t="str">
            <v>（科基）成人先天性心疾患患者の就労と社会保障制度利用状況に関する包括的研究</v>
          </cell>
          <cell r="G998" t="str">
            <v>（科基）成人先天性心疾患患者の就労と社会</v>
          </cell>
          <cell r="H998" t="str">
            <v>科研費（基金）</v>
          </cell>
          <cell r="I998">
            <v>20150401</v>
          </cell>
          <cell r="J998">
            <v>20190331</v>
          </cell>
          <cell r="K998" t="str">
            <v>2015年度</v>
          </cell>
          <cell r="L998" t="str">
            <v>（支出）学術研究助成基金助成金(科基)</v>
          </cell>
          <cell r="M998" t="str">
            <v>直接経費</v>
          </cell>
          <cell r="N998" t="str">
            <v>科研費</v>
          </cell>
          <cell r="O998" t="str">
            <v>繰越有</v>
          </cell>
          <cell r="P998" t="str">
            <v>研）学術院（福浦）</v>
          </cell>
          <cell r="Q998" t="str">
            <v>落合　亮太</v>
          </cell>
          <cell r="R998" t="str">
            <v>医学研究科</v>
          </cell>
          <cell r="S998" t="str">
            <v>准教授</v>
          </cell>
          <cell r="W998">
            <v>20190331</v>
          </cell>
          <cell r="X998" t="str">
            <v>開始</v>
          </cell>
          <cell r="Y998" t="str">
            <v>虎谷　裕子</v>
          </cell>
          <cell r="Z998" t="str">
            <v>研究推進部（八景）（29-）</v>
          </cell>
          <cell r="AA998" t="str">
            <v>若手研究(B) ※H29→H30補助事業期間延長承認課題</v>
          </cell>
          <cell r="AB998" t="str">
            <v>15K20736</v>
          </cell>
          <cell r="AC998" t="str">
            <v>許可しない</v>
          </cell>
          <cell r="AD998" t="str">
            <v>許可しない</v>
          </cell>
          <cell r="AE998" t="str">
            <v>許可しない</v>
          </cell>
          <cell r="AF998" t="str">
            <v>収入</v>
          </cell>
          <cell r="AG998">
            <v>700000000144</v>
          </cell>
          <cell r="AH998" t="str">
            <v>（独）日本学術振興会</v>
          </cell>
          <cell r="AI998">
            <v>0</v>
          </cell>
          <cell r="AJ998">
            <v>0</v>
          </cell>
          <cell r="AK998">
            <v>0</v>
          </cell>
          <cell r="AL998">
            <v>0</v>
          </cell>
          <cell r="AM998">
            <v>0</v>
          </cell>
          <cell r="AN998">
            <v>0</v>
          </cell>
          <cell r="AO998">
            <v>0</v>
          </cell>
          <cell r="AP998">
            <v>0</v>
          </cell>
          <cell r="AQ998">
            <v>0</v>
          </cell>
          <cell r="AR998">
            <v>0</v>
          </cell>
        </row>
        <row r="999">
          <cell r="A999" t="str">
            <v>1515K20737対象外</v>
          </cell>
          <cell r="B999" t="str">
            <v>対象外</v>
          </cell>
          <cell r="C999" t="str">
            <v>2018年度</v>
          </cell>
          <cell r="D999" t="str">
            <v>（収入）学術研究助成基金助成金(科基)</v>
          </cell>
          <cell r="E999" t="str">
            <v>1515K20737</v>
          </cell>
          <cell r="F999" t="str">
            <v>（科基）乳幼児期からADに罹患している子どもの学童期におけるセルフケア獲得過程</v>
          </cell>
          <cell r="G999" t="str">
            <v>（科基）乳幼児期からADに罹患している子</v>
          </cell>
          <cell r="H999" t="str">
            <v>科研費（基金）</v>
          </cell>
          <cell r="I999">
            <v>20150401</v>
          </cell>
          <cell r="J999">
            <v>20190331</v>
          </cell>
          <cell r="K999" t="str">
            <v>2015年度</v>
          </cell>
          <cell r="L999" t="str">
            <v>（支出）学術研究助成基金助成金(科基)</v>
          </cell>
          <cell r="M999" t="str">
            <v>直接経費</v>
          </cell>
          <cell r="N999" t="str">
            <v>科研費</v>
          </cell>
          <cell r="O999" t="str">
            <v>繰越有</v>
          </cell>
          <cell r="P999" t="str">
            <v>研）学術院（福浦）</v>
          </cell>
          <cell r="Q999" t="str">
            <v>杉村　篤士</v>
          </cell>
          <cell r="R999" t="str">
            <v>医学研究科</v>
          </cell>
          <cell r="S999" t="str">
            <v>助教</v>
          </cell>
          <cell r="W999">
            <v>20190331</v>
          </cell>
          <cell r="X999" t="str">
            <v>開始</v>
          </cell>
          <cell r="Y999" t="str">
            <v>虎谷　裕子</v>
          </cell>
          <cell r="Z999" t="str">
            <v>研究推進部（八景）（29-）</v>
          </cell>
          <cell r="AA999" t="str">
            <v>若手研究(B) ※H29→H30補助事業期間延長承認課題</v>
          </cell>
          <cell r="AB999" t="str">
            <v>15K20737</v>
          </cell>
          <cell r="AC999" t="str">
            <v>許可しない</v>
          </cell>
          <cell r="AD999" t="str">
            <v>許可しない</v>
          </cell>
          <cell r="AE999" t="str">
            <v>許可しない</v>
          </cell>
          <cell r="AF999" t="str">
            <v>収入</v>
          </cell>
          <cell r="AG999">
            <v>700000000144</v>
          </cell>
          <cell r="AH999" t="str">
            <v>（独）日本学術振興会</v>
          </cell>
          <cell r="AI999">
            <v>0</v>
          </cell>
          <cell r="AJ999">
            <v>0</v>
          </cell>
          <cell r="AK999">
            <v>0</v>
          </cell>
          <cell r="AL999">
            <v>0</v>
          </cell>
          <cell r="AM999">
            <v>0</v>
          </cell>
          <cell r="AN999">
            <v>0</v>
          </cell>
          <cell r="AO999">
            <v>0</v>
          </cell>
          <cell r="AP999">
            <v>0</v>
          </cell>
          <cell r="AQ999">
            <v>0</v>
          </cell>
          <cell r="AR999">
            <v>0</v>
          </cell>
        </row>
        <row r="1000">
          <cell r="A1000" t="str">
            <v>1515K20809対象外</v>
          </cell>
          <cell r="B1000" t="str">
            <v>対象外</v>
          </cell>
          <cell r="C1000" t="str">
            <v>2018年度</v>
          </cell>
          <cell r="D1000" t="str">
            <v>（収入）学術研究助成基金助成金(科基)</v>
          </cell>
          <cell r="E1000" t="str">
            <v>1515K20809</v>
          </cell>
          <cell r="F1000" t="str">
            <v>（科基）連続体概念における発達障害児の多職種支援に向けた「気になる子ども」評価尺度の開発</v>
          </cell>
          <cell r="G1000" t="str">
            <v>（科基）連続体概念における発達障害児の多</v>
          </cell>
          <cell r="H1000" t="str">
            <v>科研費（基金）</v>
          </cell>
          <cell r="I1000">
            <v>20150401</v>
          </cell>
          <cell r="J1000">
            <v>20180401</v>
          </cell>
          <cell r="K1000" t="str">
            <v>2015年度</v>
          </cell>
          <cell r="L1000" t="str">
            <v>（支出）学術研究助成基金助成金(科基)</v>
          </cell>
          <cell r="M1000" t="str">
            <v>直接経費</v>
          </cell>
          <cell r="N1000" t="str">
            <v>科研費</v>
          </cell>
          <cell r="O1000" t="str">
            <v>繰越有</v>
          </cell>
          <cell r="P1000" t="str">
            <v>研）学術院（福浦）</v>
          </cell>
          <cell r="Q1000" t="str">
            <v>大河内（井出）　彩子</v>
          </cell>
          <cell r="R1000" t="str">
            <v>医学研究科</v>
          </cell>
          <cell r="S1000" t="str">
            <v>准教授</v>
          </cell>
          <cell r="W1000">
            <v>20180401</v>
          </cell>
          <cell r="X1000" t="str">
            <v>開始</v>
          </cell>
          <cell r="Y1000" t="str">
            <v>虎谷　裕子</v>
          </cell>
          <cell r="Z1000" t="str">
            <v>研究推進部（八景）（29-）</v>
          </cell>
          <cell r="AA1000" t="str">
            <v>若手研究(B) ※転出（熊本大学 2018.4.1）</v>
          </cell>
          <cell r="AB1000" t="str">
            <v>15K20809</v>
          </cell>
          <cell r="AC1000" t="str">
            <v>許可しない</v>
          </cell>
          <cell r="AD1000" t="str">
            <v>許可しない</v>
          </cell>
          <cell r="AE1000" t="str">
            <v>許可しない</v>
          </cell>
          <cell r="AF1000" t="str">
            <v>収入</v>
          </cell>
          <cell r="AG1000">
            <v>700000000144</v>
          </cell>
          <cell r="AH1000" t="str">
            <v>（独）日本学術振興会</v>
          </cell>
          <cell r="AI1000">
            <v>0</v>
          </cell>
          <cell r="AJ1000">
            <v>800000</v>
          </cell>
          <cell r="AK1000">
            <v>800000</v>
          </cell>
          <cell r="AL1000">
            <v>800000</v>
          </cell>
          <cell r="AM1000">
            <v>0</v>
          </cell>
          <cell r="AN1000">
            <v>0</v>
          </cell>
          <cell r="AO1000">
            <v>0</v>
          </cell>
          <cell r="AP1000">
            <v>0</v>
          </cell>
          <cell r="AQ1000">
            <v>0</v>
          </cell>
          <cell r="AR1000">
            <v>0</v>
          </cell>
        </row>
        <row r="1001">
          <cell r="A1001" t="str">
            <v>1515K21626対象外</v>
          </cell>
          <cell r="B1001" t="str">
            <v>対象外</v>
          </cell>
          <cell r="C1001" t="str">
            <v>2018年度</v>
          </cell>
          <cell r="D1001" t="str">
            <v>（収入）学術研究助成基金助成金(科基)</v>
          </cell>
          <cell r="E1001" t="str">
            <v>1515K21626</v>
          </cell>
          <cell r="F1001" t="str">
            <v>（科基）ヒストン脱メチル化酵素の反応機構解析と阻害剤開発</v>
          </cell>
          <cell r="G1001" t="str">
            <v>（科基）ヒストン脱メチル化酵素の反応機構</v>
          </cell>
          <cell r="H1001" t="str">
            <v>科研費（基金）</v>
          </cell>
          <cell r="I1001">
            <v>20180401</v>
          </cell>
          <cell r="J1001">
            <v>20190331</v>
          </cell>
          <cell r="K1001" t="str">
            <v>2018年度</v>
          </cell>
          <cell r="L1001" t="str">
            <v>（支出）学術研究助成基金助成金(科基)</v>
          </cell>
          <cell r="M1001" t="str">
            <v>直接経費</v>
          </cell>
          <cell r="N1001" t="str">
            <v>科研費</v>
          </cell>
          <cell r="O1001" t="str">
            <v>繰越有</v>
          </cell>
          <cell r="P1001" t="str">
            <v>研）学術院（福浦）</v>
          </cell>
          <cell r="Q1001" t="str">
            <v>仙石　徹</v>
          </cell>
          <cell r="R1001" t="str">
            <v>医学研究科</v>
          </cell>
          <cell r="S1001" t="str">
            <v>講師</v>
          </cell>
          <cell r="W1001">
            <v>20190331</v>
          </cell>
          <cell r="X1001" t="str">
            <v>開始</v>
          </cell>
          <cell r="Y1001" t="str">
            <v>虎谷　裕子</v>
          </cell>
          <cell r="Z1001" t="str">
            <v>研究推進部（八景）（29-）</v>
          </cell>
          <cell r="AA1001" t="str">
            <v>若手研究(B)  転入（理化学研究所 2018.4.1）</v>
          </cell>
          <cell r="AB1001" t="str">
            <v>15K21626</v>
          </cell>
          <cell r="AC1001" t="str">
            <v>許可しない</v>
          </cell>
          <cell r="AD1001" t="str">
            <v>許可しない</v>
          </cell>
          <cell r="AE1001" t="str">
            <v>許可しない</v>
          </cell>
          <cell r="AF1001" t="str">
            <v>収入</v>
          </cell>
          <cell r="AG1001">
            <v>700000000608</v>
          </cell>
          <cell r="AH1001" t="str">
            <v>（研）理化学研究所</v>
          </cell>
          <cell r="AI1001">
            <v>0</v>
          </cell>
          <cell r="AJ1001">
            <v>1530347</v>
          </cell>
          <cell r="AK1001">
            <v>1530347</v>
          </cell>
          <cell r="AL1001">
            <v>1530347</v>
          </cell>
          <cell r="AM1001">
            <v>0</v>
          </cell>
          <cell r="AN1001">
            <v>0</v>
          </cell>
          <cell r="AO1001">
            <v>0</v>
          </cell>
          <cell r="AP1001">
            <v>0</v>
          </cell>
          <cell r="AQ1001">
            <v>0</v>
          </cell>
          <cell r="AR1001">
            <v>0</v>
          </cell>
        </row>
        <row r="1002">
          <cell r="A1002" t="str">
            <v>1515KK0314対象外</v>
          </cell>
          <cell r="B1002" t="str">
            <v>対象外</v>
          </cell>
          <cell r="C1002" t="str">
            <v>2018年度</v>
          </cell>
          <cell r="D1002" t="str">
            <v>（収入）学術研究助成基金助成金(科基)</v>
          </cell>
          <cell r="E1002" t="str">
            <v>1515KK0314</v>
          </cell>
          <cell r="F1002" t="str">
            <v>（科基）1細胞レベルでの膵癌幹細胞の特性変化の細胞系譜的解析（国際共同研究強化）</v>
          </cell>
          <cell r="G1002" t="str">
            <v>（科基）1細胞レベルでの膵癌幹細胞の特性</v>
          </cell>
          <cell r="H1002" t="str">
            <v>科研費（基金）</v>
          </cell>
          <cell r="I1002">
            <v>20160512</v>
          </cell>
          <cell r="J1002">
            <v>20190331</v>
          </cell>
          <cell r="K1002" t="str">
            <v>2016年度</v>
          </cell>
          <cell r="L1002" t="str">
            <v>（支出）学術研究助成基金助成金(科基)</v>
          </cell>
          <cell r="M1002" t="str">
            <v>直接経費</v>
          </cell>
          <cell r="N1002" t="str">
            <v>科研費</v>
          </cell>
          <cell r="O1002" t="str">
            <v>繰越有</v>
          </cell>
          <cell r="P1002" t="str">
            <v>研）学術院（福浦）</v>
          </cell>
          <cell r="Q1002" t="str">
            <v>関根　圭輔</v>
          </cell>
          <cell r="R1002" t="str">
            <v>医学研究科</v>
          </cell>
          <cell r="S1002" t="str">
            <v>助教</v>
          </cell>
          <cell r="W1002">
            <v>20190331</v>
          </cell>
          <cell r="X1002" t="str">
            <v>開始</v>
          </cell>
          <cell r="Y1002" t="str">
            <v>虎谷　裕子</v>
          </cell>
          <cell r="Z1002" t="str">
            <v>研究推進部（八景）（29-）</v>
          </cell>
          <cell r="AA1002" t="str">
            <v>国際共同研究加速基金（国際共同研究強化） ※H29→H30補助事業期間延長承認課題</v>
          </cell>
          <cell r="AB1002" t="str">
            <v>15KK0314</v>
          </cell>
          <cell r="AC1002" t="str">
            <v>許可しない</v>
          </cell>
          <cell r="AD1002" t="str">
            <v>許可しない</v>
          </cell>
          <cell r="AE1002" t="str">
            <v>許可しない</v>
          </cell>
          <cell r="AF1002" t="str">
            <v>収入</v>
          </cell>
          <cell r="AG1002">
            <v>700000000144</v>
          </cell>
          <cell r="AH1002" t="str">
            <v>（独）日本学術振興会</v>
          </cell>
          <cell r="AI1002">
            <v>0</v>
          </cell>
          <cell r="AJ1002">
            <v>0</v>
          </cell>
          <cell r="AK1002">
            <v>0</v>
          </cell>
          <cell r="AL1002">
            <v>0</v>
          </cell>
          <cell r="AM1002">
            <v>0</v>
          </cell>
          <cell r="AN1002">
            <v>0</v>
          </cell>
          <cell r="AO1002">
            <v>0</v>
          </cell>
          <cell r="AP1002">
            <v>0</v>
          </cell>
          <cell r="AQ1002">
            <v>0</v>
          </cell>
          <cell r="AR1002">
            <v>0</v>
          </cell>
        </row>
        <row r="1003">
          <cell r="A1003" t="str">
            <v>1515KT0002対象外</v>
          </cell>
          <cell r="B1003" t="str">
            <v>対象外</v>
          </cell>
          <cell r="C1003" t="str">
            <v>2018年度</v>
          </cell>
          <cell r="D1003" t="str">
            <v>（収入）学術研究助成基金助成金(科基)</v>
          </cell>
          <cell r="E1003" t="str">
            <v>1515KT0002</v>
          </cell>
          <cell r="F1003" t="str">
            <v>（科基・分）高齢者法の確立に向けて－学際的研究による高齢者特有の法的課題の究明</v>
          </cell>
          <cell r="G1003" t="str">
            <v>（科基・分）高齢者法の確立に向けて－学際</v>
          </cell>
          <cell r="H1003" t="str">
            <v>科研費（基金）</v>
          </cell>
          <cell r="I1003">
            <v>20150401</v>
          </cell>
          <cell r="J1003">
            <v>20190331</v>
          </cell>
          <cell r="K1003" t="str">
            <v>2015年度</v>
          </cell>
          <cell r="L1003" t="str">
            <v>（支出）学術研究助成基金助成金(科基)</v>
          </cell>
          <cell r="M1003" t="str">
            <v>直接経費</v>
          </cell>
          <cell r="N1003" t="str">
            <v>科研費</v>
          </cell>
          <cell r="O1003" t="str">
            <v>繰越有</v>
          </cell>
          <cell r="P1003" t="str">
            <v>病）学術院（病院）</v>
          </cell>
          <cell r="Q1003" t="str">
            <v>鈴木　ゆめ</v>
          </cell>
          <cell r="R1003" t="str">
            <v>センター病院</v>
          </cell>
          <cell r="S1003" t="str">
            <v>教授</v>
          </cell>
          <cell r="W1003">
            <v>20190331</v>
          </cell>
          <cell r="X1003" t="str">
            <v>開始</v>
          </cell>
          <cell r="Y1003" t="str">
            <v>虎谷　裕子</v>
          </cell>
          <cell r="Z1003" t="str">
            <v>研究推進部（八景）（29-）</v>
          </cell>
          <cell r="AA1003" t="str">
            <v>基盤研究(B) 分担金（横浜国立大学）</v>
          </cell>
          <cell r="AB1003" t="str">
            <v>15KT0002</v>
          </cell>
          <cell r="AC1003" t="str">
            <v>許可しない</v>
          </cell>
          <cell r="AD1003" t="str">
            <v>許可しない</v>
          </cell>
          <cell r="AE1003" t="str">
            <v>許可しない</v>
          </cell>
          <cell r="AF1003" t="str">
            <v>収入</v>
          </cell>
          <cell r="AG1003">
            <v>700000000151</v>
          </cell>
          <cell r="AH1003" t="str">
            <v>国立大学法人　横浜国立大学</v>
          </cell>
          <cell r="AI1003">
            <v>0</v>
          </cell>
          <cell r="AJ1003">
            <v>0</v>
          </cell>
          <cell r="AK1003">
            <v>0</v>
          </cell>
          <cell r="AL1003">
            <v>0</v>
          </cell>
          <cell r="AM1003">
            <v>0</v>
          </cell>
          <cell r="AN1003">
            <v>0</v>
          </cell>
          <cell r="AO1003">
            <v>0</v>
          </cell>
          <cell r="AP1003">
            <v>0</v>
          </cell>
          <cell r="AQ1003">
            <v>0</v>
          </cell>
          <cell r="AR1003">
            <v>0</v>
          </cell>
        </row>
        <row r="1004">
          <cell r="A1004" t="str">
            <v>1515KT0067対象外</v>
          </cell>
          <cell r="B1004" t="str">
            <v>対象外</v>
          </cell>
          <cell r="C1004" t="str">
            <v>2018年度</v>
          </cell>
          <cell r="D1004" t="str">
            <v>（収入）学術研究助成基金助成金(科基)</v>
          </cell>
          <cell r="E1004" t="str">
            <v>1515KT0067</v>
          </cell>
          <cell r="F1004" t="str">
            <v>（科基）量子論的遷移状態および量子論的反応経路の確立とその応用</v>
          </cell>
          <cell r="G1004" t="str">
            <v>（科基）量子論的遷移状態および量子論的反</v>
          </cell>
          <cell r="H1004" t="str">
            <v>科研費（基金）</v>
          </cell>
          <cell r="I1004">
            <v>20150710</v>
          </cell>
          <cell r="J1004">
            <v>20190331</v>
          </cell>
          <cell r="K1004" t="str">
            <v>2015年度</v>
          </cell>
          <cell r="L1004" t="str">
            <v>（支出）学術研究助成基金助成金(科基)</v>
          </cell>
          <cell r="M1004" t="str">
            <v>直接経費</v>
          </cell>
          <cell r="N1004" t="str">
            <v>科研費</v>
          </cell>
          <cell r="O1004" t="str">
            <v>繰越有</v>
          </cell>
          <cell r="P1004" t="str">
            <v>研）学術院</v>
          </cell>
          <cell r="Q1004" t="str">
            <v>立川　仁典</v>
          </cell>
          <cell r="R1004" t="str">
            <v>八景キャンパス</v>
          </cell>
          <cell r="S1004" t="str">
            <v>教授</v>
          </cell>
          <cell r="W1004">
            <v>20190331</v>
          </cell>
          <cell r="X1004" t="str">
            <v>開始</v>
          </cell>
          <cell r="Y1004" t="str">
            <v>虎谷　裕子</v>
          </cell>
          <cell r="Z1004" t="str">
            <v>研究推進部（八景）（29-）</v>
          </cell>
          <cell r="AA1004" t="str">
            <v>基盤研究(B) ※H29→H30補助事業期間延長承認課題</v>
          </cell>
          <cell r="AB1004" t="str">
            <v>15KT0067</v>
          </cell>
          <cell r="AC1004" t="str">
            <v>許可しない</v>
          </cell>
          <cell r="AD1004" t="str">
            <v>許可しない</v>
          </cell>
          <cell r="AE1004" t="str">
            <v>許可しない</v>
          </cell>
          <cell r="AF1004" t="str">
            <v>収入</v>
          </cell>
          <cell r="AG1004">
            <v>700000000144</v>
          </cell>
          <cell r="AH1004" t="str">
            <v>（独）日本学術振興会</v>
          </cell>
          <cell r="AI1004">
            <v>0</v>
          </cell>
          <cell r="AJ1004">
            <v>0</v>
          </cell>
          <cell r="AK1004">
            <v>0</v>
          </cell>
          <cell r="AL1004">
            <v>0</v>
          </cell>
          <cell r="AM1004">
            <v>0</v>
          </cell>
          <cell r="AN1004">
            <v>0</v>
          </cell>
          <cell r="AO1004">
            <v>0</v>
          </cell>
          <cell r="AP1004">
            <v>0</v>
          </cell>
          <cell r="AQ1004">
            <v>0</v>
          </cell>
          <cell r="AR1004">
            <v>0</v>
          </cell>
        </row>
        <row r="1005">
          <cell r="A1005" t="str">
            <v>1616K00676対象外</v>
          </cell>
          <cell r="B1005" t="str">
            <v>対象外</v>
          </cell>
          <cell r="C1005" t="str">
            <v>2018年度</v>
          </cell>
          <cell r="D1005" t="str">
            <v>（収入）学術研究助成基金助成金(科基)</v>
          </cell>
          <cell r="E1005" t="str">
            <v>1616K00676</v>
          </cell>
          <cell r="F1005" t="str">
            <v>（科基）東アジア地域における包括的越境大気汚染防止環境行動計画策定に向けた研究</v>
          </cell>
          <cell r="G1005" t="str">
            <v>（科基）東アジア地域における包括的越境大</v>
          </cell>
          <cell r="H1005" t="str">
            <v>科研費（基金）</v>
          </cell>
          <cell r="I1005">
            <v>20160401</v>
          </cell>
          <cell r="J1005">
            <v>20190331</v>
          </cell>
          <cell r="K1005" t="str">
            <v>2016年度</v>
          </cell>
          <cell r="L1005" t="str">
            <v>（支出）学術研究助成基金助成金(科基)</v>
          </cell>
          <cell r="M1005" t="str">
            <v>直接経費</v>
          </cell>
          <cell r="N1005" t="str">
            <v>科研費</v>
          </cell>
          <cell r="O1005" t="str">
            <v>繰越有</v>
          </cell>
          <cell r="P1005" t="str">
            <v>研）学術院</v>
          </cell>
          <cell r="Q1005" t="str">
            <v>青　正澄</v>
          </cell>
          <cell r="R1005" t="str">
            <v>八景キャンパス</v>
          </cell>
          <cell r="S1005" t="str">
            <v>教授</v>
          </cell>
          <cell r="W1005">
            <v>20190331</v>
          </cell>
          <cell r="X1005" t="str">
            <v>開始</v>
          </cell>
          <cell r="Y1005" t="str">
            <v>虎谷　裕子</v>
          </cell>
          <cell r="Z1005" t="str">
            <v>研究推進部（八景）（29-）</v>
          </cell>
          <cell r="AA1005" t="str">
            <v>基盤研究(C)</v>
          </cell>
          <cell r="AB1005" t="str">
            <v>16K00676</v>
          </cell>
          <cell r="AC1005" t="str">
            <v>許可しない</v>
          </cell>
          <cell r="AD1005" t="str">
            <v>許可しない</v>
          </cell>
          <cell r="AE1005" t="str">
            <v>許可しない</v>
          </cell>
          <cell r="AF1005" t="str">
            <v>収入</v>
          </cell>
          <cell r="AG1005">
            <v>700000000144</v>
          </cell>
          <cell r="AH1005" t="str">
            <v>（独）日本学術振興会</v>
          </cell>
          <cell r="AI1005">
            <v>0</v>
          </cell>
          <cell r="AJ1005">
            <v>1100000</v>
          </cell>
          <cell r="AK1005">
            <v>1100000</v>
          </cell>
          <cell r="AL1005">
            <v>1100000</v>
          </cell>
          <cell r="AM1005">
            <v>0</v>
          </cell>
          <cell r="AN1005">
            <v>0</v>
          </cell>
          <cell r="AO1005">
            <v>0</v>
          </cell>
          <cell r="AP1005">
            <v>0</v>
          </cell>
          <cell r="AQ1005">
            <v>0</v>
          </cell>
          <cell r="AR1005">
            <v>0</v>
          </cell>
        </row>
        <row r="1006">
          <cell r="A1006" t="str">
            <v>1616K01249対象外</v>
          </cell>
          <cell r="B1006" t="str">
            <v>対象外</v>
          </cell>
          <cell r="C1006" t="str">
            <v>2018年度</v>
          </cell>
          <cell r="D1006" t="str">
            <v>（収入）学術研究助成基金助成金(科基)</v>
          </cell>
          <cell r="E1006" t="str">
            <v>1616K01249</v>
          </cell>
          <cell r="F1006" t="str">
            <v>（科基）保守を考慮したビジネスエコシステムのモデル化及びシミュレーションの研究</v>
          </cell>
          <cell r="G1006" t="str">
            <v>（科基）保守を考慮したビジネスエコシステ</v>
          </cell>
          <cell r="H1006" t="str">
            <v>科研費（基金）</v>
          </cell>
          <cell r="I1006">
            <v>20160401</v>
          </cell>
          <cell r="J1006">
            <v>20190331</v>
          </cell>
          <cell r="K1006" t="str">
            <v>2016年度</v>
          </cell>
          <cell r="L1006" t="str">
            <v>（支出）学術研究助成基金助成金(科基)</v>
          </cell>
          <cell r="M1006" t="str">
            <v>直接経費</v>
          </cell>
          <cell r="N1006" t="str">
            <v>科研費</v>
          </cell>
          <cell r="O1006" t="str">
            <v>繰越有</v>
          </cell>
          <cell r="P1006" t="str">
            <v>研）学術院</v>
          </cell>
          <cell r="Q1006" t="str">
            <v>永松　陽明</v>
          </cell>
          <cell r="R1006" t="str">
            <v>八景キャンパス</v>
          </cell>
          <cell r="S1006" t="str">
            <v>准教授</v>
          </cell>
          <cell r="W1006">
            <v>20190331</v>
          </cell>
          <cell r="X1006" t="str">
            <v>開始</v>
          </cell>
          <cell r="Y1006" t="str">
            <v>虎谷　裕子</v>
          </cell>
          <cell r="Z1006" t="str">
            <v>研究推進部（八景）（29-）</v>
          </cell>
          <cell r="AA1006" t="str">
            <v>基盤研究(C)</v>
          </cell>
          <cell r="AB1006" t="str">
            <v>16K01249</v>
          </cell>
          <cell r="AC1006" t="str">
            <v>許可しない</v>
          </cell>
          <cell r="AD1006" t="str">
            <v>許可しない</v>
          </cell>
          <cell r="AE1006" t="str">
            <v>許可しない</v>
          </cell>
          <cell r="AF1006" t="str">
            <v>収入</v>
          </cell>
          <cell r="AG1006">
            <v>700000000144</v>
          </cell>
          <cell r="AH1006" t="str">
            <v>（独）日本学術振興会</v>
          </cell>
          <cell r="AI1006">
            <v>0</v>
          </cell>
          <cell r="AJ1006">
            <v>700000</v>
          </cell>
          <cell r="AK1006">
            <v>700000</v>
          </cell>
          <cell r="AL1006">
            <v>700000</v>
          </cell>
          <cell r="AM1006">
            <v>0</v>
          </cell>
          <cell r="AN1006">
            <v>0</v>
          </cell>
          <cell r="AO1006">
            <v>0</v>
          </cell>
          <cell r="AP1006">
            <v>0</v>
          </cell>
          <cell r="AQ1006">
            <v>0</v>
          </cell>
          <cell r="AR1006">
            <v>0</v>
          </cell>
        </row>
        <row r="1007">
          <cell r="A1007" t="str">
            <v>1616K01460対象外</v>
          </cell>
          <cell r="B1007" t="str">
            <v>対象外</v>
          </cell>
          <cell r="C1007" t="str">
            <v>2018年度</v>
          </cell>
          <cell r="D1007" t="str">
            <v>（収入）学術研究助成基金助成金(科基)</v>
          </cell>
          <cell r="E1007" t="str">
            <v>1616K01460</v>
          </cell>
          <cell r="F1007" t="str">
            <v>（科基）栄養状態がサルコペニアの摂食嚥下障害に与える影響の解明</v>
          </cell>
          <cell r="G1007" t="str">
            <v>（科基）栄養状態がサルコペニアの摂食嚥下</v>
          </cell>
          <cell r="H1007" t="str">
            <v>科研費（基金）</v>
          </cell>
          <cell r="I1007">
            <v>20160401</v>
          </cell>
          <cell r="J1007">
            <v>20190331</v>
          </cell>
          <cell r="K1007" t="str">
            <v>2016年度</v>
          </cell>
          <cell r="L1007" t="str">
            <v>（支出）学術研究助成基金助成金(科基)</v>
          </cell>
          <cell r="M1007" t="str">
            <v>直接経費</v>
          </cell>
          <cell r="N1007" t="str">
            <v>科研費</v>
          </cell>
          <cell r="O1007" t="str">
            <v>繰越有</v>
          </cell>
          <cell r="P1007" t="str">
            <v>病）学術院（病院）</v>
          </cell>
          <cell r="Q1007" t="str">
            <v>若林　秀隆</v>
          </cell>
          <cell r="R1007" t="str">
            <v>センター病院</v>
          </cell>
          <cell r="S1007" t="str">
            <v>助教</v>
          </cell>
          <cell r="W1007">
            <v>20190331</v>
          </cell>
          <cell r="X1007" t="str">
            <v>開始</v>
          </cell>
          <cell r="Y1007" t="str">
            <v>虎谷　裕子</v>
          </cell>
          <cell r="Z1007" t="str">
            <v>研究推進部（八景）（29-）</v>
          </cell>
          <cell r="AA1007" t="str">
            <v>基盤研究(C)</v>
          </cell>
          <cell r="AB1007" t="str">
            <v>16K01460</v>
          </cell>
          <cell r="AC1007" t="str">
            <v>許可しない</v>
          </cell>
          <cell r="AD1007" t="str">
            <v>許可しない</v>
          </cell>
          <cell r="AE1007" t="str">
            <v>許可しない</v>
          </cell>
          <cell r="AF1007" t="str">
            <v>収入</v>
          </cell>
          <cell r="AG1007">
            <v>700000000144</v>
          </cell>
          <cell r="AH1007" t="str">
            <v>（独）日本学術振興会</v>
          </cell>
          <cell r="AI1007">
            <v>0</v>
          </cell>
          <cell r="AJ1007">
            <v>1000000</v>
          </cell>
          <cell r="AK1007">
            <v>1000000</v>
          </cell>
          <cell r="AL1007">
            <v>1000000</v>
          </cell>
          <cell r="AM1007">
            <v>0</v>
          </cell>
          <cell r="AN1007">
            <v>0</v>
          </cell>
          <cell r="AO1007">
            <v>0</v>
          </cell>
          <cell r="AP1007">
            <v>0</v>
          </cell>
          <cell r="AQ1007">
            <v>0</v>
          </cell>
          <cell r="AR1007">
            <v>0</v>
          </cell>
        </row>
        <row r="1008">
          <cell r="A1008" t="str">
            <v>1616K01461対象外</v>
          </cell>
          <cell r="B1008" t="str">
            <v>対象外</v>
          </cell>
          <cell r="C1008" t="str">
            <v>2018年度</v>
          </cell>
          <cell r="D1008" t="str">
            <v>（収入）学術研究助成基金助成金(科基)</v>
          </cell>
          <cell r="E1008" t="str">
            <v>1616K01461</v>
          </cell>
          <cell r="F1008" t="str">
            <v>（科基）診療報酬請求書情報を用いた重度痙縮の医療経済的検討</v>
          </cell>
          <cell r="G1008" t="str">
            <v>（科基）診療報酬請求書情報を用いた重度痙</v>
          </cell>
          <cell r="H1008" t="str">
            <v>科研費（基金）</v>
          </cell>
          <cell r="I1008">
            <v>20160401</v>
          </cell>
          <cell r="J1008">
            <v>20200331</v>
          </cell>
          <cell r="K1008" t="str">
            <v>2016年度</v>
          </cell>
          <cell r="L1008" t="str">
            <v>（支出）学術研究助成基金助成金(科基)</v>
          </cell>
          <cell r="M1008" t="str">
            <v>直接経費</v>
          </cell>
          <cell r="N1008" t="str">
            <v>科研費</v>
          </cell>
          <cell r="O1008" t="str">
            <v>繰越有</v>
          </cell>
          <cell r="P1008" t="str">
            <v>客)客員教員等(医学・病院等）</v>
          </cell>
          <cell r="Q1008" t="str">
            <v>根本　明宜</v>
          </cell>
          <cell r="R1008" t="str">
            <v>医学研究科</v>
          </cell>
          <cell r="S1008" t="str">
            <v>客員教員</v>
          </cell>
          <cell r="W1008">
            <v>20200331</v>
          </cell>
          <cell r="X1008" t="str">
            <v>開始</v>
          </cell>
          <cell r="Y1008" t="str">
            <v>虎谷　裕子</v>
          </cell>
          <cell r="Z1008" t="str">
            <v>研究推進部（八景）（29-）</v>
          </cell>
          <cell r="AA1008" t="str">
            <v>基盤研究(C)</v>
          </cell>
          <cell r="AB1008" t="str">
            <v>16K01461</v>
          </cell>
          <cell r="AC1008" t="str">
            <v>許可しない</v>
          </cell>
          <cell r="AD1008" t="str">
            <v>許可しない</v>
          </cell>
          <cell r="AE1008" t="str">
            <v>許可しない</v>
          </cell>
          <cell r="AF1008" t="str">
            <v>収入</v>
          </cell>
          <cell r="AG1008">
            <v>700000000144</v>
          </cell>
          <cell r="AH1008" t="str">
            <v>（独）日本学術振興会</v>
          </cell>
          <cell r="AI1008">
            <v>0</v>
          </cell>
          <cell r="AJ1008">
            <v>500000</v>
          </cell>
          <cell r="AK1008">
            <v>500000</v>
          </cell>
          <cell r="AL1008">
            <v>500000</v>
          </cell>
          <cell r="AM1008">
            <v>0</v>
          </cell>
          <cell r="AN1008">
            <v>0</v>
          </cell>
          <cell r="AO1008">
            <v>0</v>
          </cell>
          <cell r="AP1008">
            <v>0</v>
          </cell>
          <cell r="AQ1008">
            <v>0</v>
          </cell>
          <cell r="AR1008">
            <v>0</v>
          </cell>
        </row>
        <row r="1009">
          <cell r="A1009" t="str">
            <v>1616K01875対象外</v>
          </cell>
          <cell r="B1009" t="str">
            <v>対象外</v>
          </cell>
          <cell r="C1009" t="str">
            <v>2018年度</v>
          </cell>
          <cell r="D1009" t="str">
            <v>（収入）学術研究助成基金助成金(科基)</v>
          </cell>
          <cell r="E1009" t="str">
            <v>1616K01875</v>
          </cell>
          <cell r="F1009" t="str">
            <v>（科基）赤ちゃんにやさしい病院における母乳育児ベンチマークの作成</v>
          </cell>
          <cell r="G1009" t="str">
            <v>（科基）赤ちゃんにやさしい病院における母</v>
          </cell>
          <cell r="H1009" t="str">
            <v>科研費（基金）</v>
          </cell>
          <cell r="I1009">
            <v>20160401</v>
          </cell>
          <cell r="J1009">
            <v>20190331</v>
          </cell>
          <cell r="K1009" t="str">
            <v>2016年度</v>
          </cell>
          <cell r="L1009" t="str">
            <v>（支出）学術研究助成基金助成金(科基)</v>
          </cell>
          <cell r="M1009" t="str">
            <v>直接経費</v>
          </cell>
          <cell r="N1009" t="str">
            <v>科研費</v>
          </cell>
          <cell r="O1009" t="str">
            <v>繰越有</v>
          </cell>
          <cell r="P1009" t="str">
            <v>病）学術院（病院）</v>
          </cell>
          <cell r="Q1009" t="str">
            <v>西巻　滋</v>
          </cell>
          <cell r="R1009" t="str">
            <v>附属病院</v>
          </cell>
          <cell r="S1009" t="str">
            <v>教授</v>
          </cell>
          <cell r="W1009">
            <v>20190331</v>
          </cell>
          <cell r="X1009" t="str">
            <v>開始</v>
          </cell>
          <cell r="Y1009" t="str">
            <v>虎谷　裕子</v>
          </cell>
          <cell r="Z1009" t="str">
            <v>研究推進部（八景）（29-）</v>
          </cell>
          <cell r="AA1009" t="str">
            <v>基盤研究(C)</v>
          </cell>
          <cell r="AB1009" t="str">
            <v>16K01875</v>
          </cell>
          <cell r="AC1009" t="str">
            <v>許可しない</v>
          </cell>
          <cell r="AD1009" t="str">
            <v>許可しない</v>
          </cell>
          <cell r="AE1009" t="str">
            <v>許可しない</v>
          </cell>
          <cell r="AF1009" t="str">
            <v>収入</v>
          </cell>
          <cell r="AG1009">
            <v>700000000144</v>
          </cell>
          <cell r="AH1009" t="str">
            <v>（独）日本学術振興会</v>
          </cell>
          <cell r="AI1009">
            <v>0</v>
          </cell>
          <cell r="AJ1009">
            <v>1500000</v>
          </cell>
          <cell r="AK1009">
            <v>1500000</v>
          </cell>
          <cell r="AL1009">
            <v>1500000</v>
          </cell>
          <cell r="AM1009">
            <v>0</v>
          </cell>
          <cell r="AN1009">
            <v>0</v>
          </cell>
          <cell r="AO1009">
            <v>0</v>
          </cell>
          <cell r="AP1009">
            <v>0</v>
          </cell>
          <cell r="AQ1009">
            <v>0</v>
          </cell>
          <cell r="AR1009">
            <v>0</v>
          </cell>
        </row>
        <row r="1010">
          <cell r="A1010" t="str">
            <v>1616K01993対象外</v>
          </cell>
          <cell r="B1010" t="str">
            <v>対象外</v>
          </cell>
          <cell r="C1010" t="str">
            <v>2018年度</v>
          </cell>
          <cell r="D1010" t="str">
            <v>（収入）学術研究助成基金助成金(科基)</v>
          </cell>
          <cell r="E1010" t="str">
            <v>1616K01993</v>
          </cell>
          <cell r="F1010" t="str">
            <v>（科基）第二次世界大戦中の日タイ同盟の実像に関する研究</v>
          </cell>
          <cell r="G1010" t="str">
            <v>（科基）第二次世界大戦中の日タイ同盟の実</v>
          </cell>
          <cell r="H1010" t="str">
            <v>科研費（基金）</v>
          </cell>
          <cell r="I1010">
            <v>20160401</v>
          </cell>
          <cell r="J1010">
            <v>20210331</v>
          </cell>
          <cell r="K1010" t="str">
            <v>2016年度</v>
          </cell>
          <cell r="L1010" t="str">
            <v>（支出）学術研究助成基金助成金(科基)</v>
          </cell>
          <cell r="M1010" t="str">
            <v>直接経費</v>
          </cell>
          <cell r="N1010" t="str">
            <v>科研費</v>
          </cell>
          <cell r="O1010" t="str">
            <v>繰越有</v>
          </cell>
          <cell r="P1010" t="str">
            <v>研）学術院</v>
          </cell>
          <cell r="Q1010" t="str">
            <v>柿崎　一郎</v>
          </cell>
          <cell r="R1010" t="str">
            <v>八景キャンパス</v>
          </cell>
          <cell r="S1010" t="str">
            <v>教授</v>
          </cell>
          <cell r="W1010">
            <v>20210331</v>
          </cell>
          <cell r="X1010" t="str">
            <v>開始</v>
          </cell>
          <cell r="Y1010" t="str">
            <v>虎谷　裕子</v>
          </cell>
          <cell r="Z1010" t="str">
            <v>研究推進部（八景）（29-）</v>
          </cell>
          <cell r="AA1010" t="str">
            <v>基盤研究(C)</v>
          </cell>
          <cell r="AB1010" t="str">
            <v>16K01993</v>
          </cell>
          <cell r="AC1010" t="str">
            <v>許可しない</v>
          </cell>
          <cell r="AD1010" t="str">
            <v>許可しない</v>
          </cell>
          <cell r="AE1010" t="str">
            <v>許可しない</v>
          </cell>
          <cell r="AF1010" t="str">
            <v>収入</v>
          </cell>
          <cell r="AG1010">
            <v>700000000144</v>
          </cell>
          <cell r="AH1010" t="str">
            <v>（独）日本学術振興会</v>
          </cell>
          <cell r="AI1010">
            <v>0</v>
          </cell>
          <cell r="AJ1010">
            <v>700000</v>
          </cell>
          <cell r="AK1010">
            <v>700000</v>
          </cell>
          <cell r="AL1010">
            <v>700000</v>
          </cell>
          <cell r="AM1010">
            <v>0</v>
          </cell>
          <cell r="AN1010">
            <v>0</v>
          </cell>
          <cell r="AO1010">
            <v>0</v>
          </cell>
          <cell r="AP1010">
            <v>0</v>
          </cell>
          <cell r="AQ1010">
            <v>0</v>
          </cell>
          <cell r="AR1010">
            <v>0</v>
          </cell>
        </row>
        <row r="1011">
          <cell r="A1011" t="str">
            <v>1616K02846対象外</v>
          </cell>
          <cell r="B1011" t="str">
            <v>対象外</v>
          </cell>
          <cell r="C1011" t="str">
            <v>2018年度</v>
          </cell>
          <cell r="D1011" t="str">
            <v>（収入）学術研究助成基金助成金(科基)</v>
          </cell>
          <cell r="E1011" t="str">
            <v>1616K02846</v>
          </cell>
          <cell r="F1011" t="str">
            <v>（科基・分）スピリチュアリティと自己決定理論による英語学習自律化メカニズムの理論構築</v>
          </cell>
          <cell r="G1011" t="str">
            <v>（科基・分）スピリチュアリティと自己決定</v>
          </cell>
          <cell r="H1011" t="str">
            <v>科研費（基金）</v>
          </cell>
          <cell r="I1011">
            <v>20160401</v>
          </cell>
          <cell r="J1011">
            <v>20190331</v>
          </cell>
          <cell r="K1011" t="str">
            <v>2016年度</v>
          </cell>
          <cell r="L1011" t="str">
            <v>（支出）学術研究助成基金助成金(科基)</v>
          </cell>
          <cell r="M1011" t="str">
            <v>直接経費</v>
          </cell>
          <cell r="N1011" t="str">
            <v>科研費</v>
          </cell>
          <cell r="O1011" t="str">
            <v>繰越有</v>
          </cell>
          <cell r="P1011" t="str">
            <v>研）学術院</v>
          </cell>
          <cell r="Q1011" t="str">
            <v>加藤　千博</v>
          </cell>
          <cell r="R1011" t="str">
            <v>八景キャンパス</v>
          </cell>
          <cell r="S1011" t="str">
            <v>准教授</v>
          </cell>
          <cell r="W1011">
            <v>20190331</v>
          </cell>
          <cell r="X1011" t="str">
            <v>開始</v>
          </cell>
          <cell r="Y1011" t="str">
            <v>虎谷　裕子</v>
          </cell>
          <cell r="Z1011" t="str">
            <v>研究推進部（八景）（29-）</v>
          </cell>
          <cell r="AA1011" t="str">
            <v>基盤研究(C) 分担金（鹿児島大学）</v>
          </cell>
          <cell r="AB1011" t="str">
            <v>16K02846</v>
          </cell>
          <cell r="AC1011" t="str">
            <v>許可しない</v>
          </cell>
          <cell r="AD1011" t="str">
            <v>許可しない</v>
          </cell>
          <cell r="AE1011" t="str">
            <v>許可しない</v>
          </cell>
          <cell r="AF1011" t="str">
            <v>収入</v>
          </cell>
          <cell r="AG1011">
            <v>100000001815</v>
          </cell>
          <cell r="AH1011" t="str">
            <v>国立大学法人　鹿児島大学</v>
          </cell>
          <cell r="AI1011">
            <v>0</v>
          </cell>
          <cell r="AJ1011">
            <v>150000</v>
          </cell>
          <cell r="AK1011">
            <v>150000</v>
          </cell>
          <cell r="AL1011">
            <v>150000</v>
          </cell>
          <cell r="AM1011">
            <v>0</v>
          </cell>
          <cell r="AN1011">
            <v>0</v>
          </cell>
          <cell r="AO1011">
            <v>0</v>
          </cell>
          <cell r="AP1011">
            <v>0</v>
          </cell>
          <cell r="AQ1011">
            <v>0</v>
          </cell>
          <cell r="AR1011">
            <v>0</v>
          </cell>
        </row>
        <row r="1012">
          <cell r="A1012" t="str">
            <v>1616K02970対象外</v>
          </cell>
          <cell r="B1012" t="str">
            <v>対象外</v>
          </cell>
          <cell r="C1012" t="str">
            <v>2018年度</v>
          </cell>
          <cell r="D1012" t="str">
            <v>（収入）学術研究助成基金助成金(科基)</v>
          </cell>
          <cell r="E1012" t="str">
            <v>1616K02970</v>
          </cell>
          <cell r="F1012" t="str">
            <v>（科基）大学生・社会人向け英語基礎力自己診断ツールの開発及びその形成的利用法の構築</v>
          </cell>
          <cell r="G1012" t="str">
            <v>（科基）大学生・社会人向け英語基礎力自己</v>
          </cell>
          <cell r="H1012" t="str">
            <v>科研費（基金）</v>
          </cell>
          <cell r="I1012">
            <v>20160401</v>
          </cell>
          <cell r="J1012">
            <v>20190331</v>
          </cell>
          <cell r="K1012" t="str">
            <v>2016年度</v>
          </cell>
          <cell r="L1012" t="str">
            <v>（支出）学術研究助成基金助成金(科基)</v>
          </cell>
          <cell r="M1012" t="str">
            <v>直接経費</v>
          </cell>
          <cell r="N1012" t="str">
            <v>科研費</v>
          </cell>
          <cell r="O1012" t="str">
            <v>繰越有</v>
          </cell>
          <cell r="P1012" t="str">
            <v>研）学術院</v>
          </cell>
          <cell r="Q1012" t="str">
            <v>加藤　千博</v>
          </cell>
          <cell r="R1012" t="str">
            <v>八景キャンパス</v>
          </cell>
          <cell r="S1012" t="str">
            <v>教授</v>
          </cell>
          <cell r="W1012">
            <v>20190331</v>
          </cell>
          <cell r="X1012" t="str">
            <v>開始</v>
          </cell>
          <cell r="Y1012" t="str">
            <v>虎谷　裕子</v>
          </cell>
          <cell r="Z1012" t="str">
            <v>研究推進部（八景）（29-）</v>
          </cell>
          <cell r="AA1012" t="str">
            <v>基盤研究(C)</v>
          </cell>
          <cell r="AB1012" t="str">
            <v>16K02970</v>
          </cell>
          <cell r="AC1012" t="str">
            <v>許可しない</v>
          </cell>
          <cell r="AD1012" t="str">
            <v>許可しない</v>
          </cell>
          <cell r="AE1012" t="str">
            <v>許可しない</v>
          </cell>
          <cell r="AF1012" t="str">
            <v>収入</v>
          </cell>
          <cell r="AG1012">
            <v>700000000144</v>
          </cell>
          <cell r="AH1012" t="str">
            <v>（独）日本学術振興会</v>
          </cell>
          <cell r="AI1012">
            <v>0</v>
          </cell>
          <cell r="AJ1012">
            <v>700000</v>
          </cell>
          <cell r="AK1012">
            <v>700000</v>
          </cell>
          <cell r="AL1012">
            <v>700000</v>
          </cell>
          <cell r="AM1012">
            <v>0</v>
          </cell>
          <cell r="AN1012">
            <v>0</v>
          </cell>
          <cell r="AO1012">
            <v>0</v>
          </cell>
          <cell r="AP1012">
            <v>0</v>
          </cell>
          <cell r="AQ1012">
            <v>0</v>
          </cell>
          <cell r="AR1012">
            <v>0</v>
          </cell>
        </row>
        <row r="1013">
          <cell r="A1013" t="str">
            <v>1616K03479対象外</v>
          </cell>
          <cell r="B1013" t="str">
            <v>対象外</v>
          </cell>
          <cell r="C1013" t="str">
            <v>2018年度</v>
          </cell>
          <cell r="D1013" t="str">
            <v>（収入）学術研究助成基金助成金(科基)</v>
          </cell>
          <cell r="E1013" t="str">
            <v>1616K03479</v>
          </cell>
          <cell r="F1013" t="str">
            <v>（科基）ドイツの大都市リージョン制をめぐる政府間関係とメゾレベルのガバナンスに関する研究</v>
          </cell>
          <cell r="G1013" t="str">
            <v>（科基）ドイツの大都市リージョン制をめぐ</v>
          </cell>
          <cell r="H1013" t="str">
            <v>科研費（基金）</v>
          </cell>
          <cell r="I1013">
            <v>20160401</v>
          </cell>
          <cell r="J1013">
            <v>20190331</v>
          </cell>
          <cell r="K1013" t="str">
            <v>2016年度</v>
          </cell>
          <cell r="L1013" t="str">
            <v>（支出）学術研究助成基金助成金(科基)</v>
          </cell>
          <cell r="M1013" t="str">
            <v>直接経費</v>
          </cell>
          <cell r="N1013" t="str">
            <v>科研費</v>
          </cell>
          <cell r="O1013" t="str">
            <v>繰越有</v>
          </cell>
          <cell r="P1013" t="str">
            <v>研）学術院</v>
          </cell>
          <cell r="Q1013" t="str">
            <v>廣田　全男</v>
          </cell>
          <cell r="R1013" t="str">
            <v>八景キャンパス</v>
          </cell>
          <cell r="S1013" t="str">
            <v>教授</v>
          </cell>
          <cell r="W1013">
            <v>20190331</v>
          </cell>
          <cell r="X1013" t="str">
            <v>開始</v>
          </cell>
          <cell r="Y1013" t="str">
            <v>虎谷　裕子</v>
          </cell>
          <cell r="Z1013" t="str">
            <v>研究推進部（八景）（29-）</v>
          </cell>
          <cell r="AA1013" t="str">
            <v>基盤研究(C)</v>
          </cell>
          <cell r="AB1013" t="str">
            <v>16K03479</v>
          </cell>
          <cell r="AC1013" t="str">
            <v>許可しない</v>
          </cell>
          <cell r="AD1013" t="str">
            <v>許可しない</v>
          </cell>
          <cell r="AE1013" t="str">
            <v>許可しない</v>
          </cell>
          <cell r="AF1013" t="str">
            <v>収入</v>
          </cell>
          <cell r="AG1013">
            <v>700000000144</v>
          </cell>
          <cell r="AH1013" t="str">
            <v>（独）日本学術振興会</v>
          </cell>
          <cell r="AI1013">
            <v>0</v>
          </cell>
          <cell r="AJ1013">
            <v>100000</v>
          </cell>
          <cell r="AK1013">
            <v>100000</v>
          </cell>
          <cell r="AL1013">
            <v>100000</v>
          </cell>
          <cell r="AM1013">
            <v>0</v>
          </cell>
          <cell r="AN1013">
            <v>0</v>
          </cell>
          <cell r="AO1013">
            <v>0</v>
          </cell>
          <cell r="AP1013">
            <v>0</v>
          </cell>
          <cell r="AQ1013">
            <v>0</v>
          </cell>
          <cell r="AR1013">
            <v>0</v>
          </cell>
        </row>
        <row r="1014">
          <cell r="A1014" t="str">
            <v>1616K03635対象外</v>
          </cell>
          <cell r="B1014" t="str">
            <v>対象外</v>
          </cell>
          <cell r="C1014" t="str">
            <v>2018年度</v>
          </cell>
          <cell r="D1014" t="str">
            <v>（収入）学術研究助成基金助成金(科基)</v>
          </cell>
          <cell r="E1014" t="str">
            <v>1616K03635</v>
          </cell>
          <cell r="F1014" t="str">
            <v>（科基）国際間における品質の違いや変化が貿易を通じて国内経済に与える影響の解明</v>
          </cell>
          <cell r="G1014" t="str">
            <v>（科基）国際間における品質の違いや変化が</v>
          </cell>
          <cell r="H1014" t="str">
            <v>科研費（基金）</v>
          </cell>
          <cell r="I1014">
            <v>20160401</v>
          </cell>
          <cell r="J1014">
            <v>20200331</v>
          </cell>
          <cell r="K1014" t="str">
            <v>2016年度</v>
          </cell>
          <cell r="L1014" t="str">
            <v>（支出）学術研究助成基金助成金(科基)</v>
          </cell>
          <cell r="M1014" t="str">
            <v>直接経費</v>
          </cell>
          <cell r="N1014" t="str">
            <v>科研費</v>
          </cell>
          <cell r="O1014" t="str">
            <v>繰越有</v>
          </cell>
          <cell r="P1014" t="str">
            <v>研）学術院</v>
          </cell>
          <cell r="Q1014" t="str">
            <v>太田　塁</v>
          </cell>
          <cell r="R1014" t="str">
            <v>八景キャンパス</v>
          </cell>
          <cell r="S1014" t="str">
            <v>教授</v>
          </cell>
          <cell r="W1014">
            <v>20200331</v>
          </cell>
          <cell r="X1014" t="str">
            <v>開始</v>
          </cell>
          <cell r="Y1014" t="str">
            <v>虎谷　裕子</v>
          </cell>
          <cell r="Z1014" t="str">
            <v>研究推進部（八景）（29-）</v>
          </cell>
          <cell r="AA1014" t="str">
            <v>基盤研究(C)</v>
          </cell>
          <cell r="AB1014" t="str">
            <v>16K03635</v>
          </cell>
          <cell r="AC1014" t="str">
            <v>許可しない</v>
          </cell>
          <cell r="AD1014" t="str">
            <v>許可しない</v>
          </cell>
          <cell r="AE1014" t="str">
            <v>許可しない</v>
          </cell>
          <cell r="AF1014" t="str">
            <v>収入</v>
          </cell>
          <cell r="AG1014">
            <v>700000000144</v>
          </cell>
          <cell r="AH1014" t="str">
            <v>（独）日本学術振興会</v>
          </cell>
          <cell r="AI1014">
            <v>0</v>
          </cell>
          <cell r="AJ1014">
            <v>600000</v>
          </cell>
          <cell r="AK1014">
            <v>600000</v>
          </cell>
          <cell r="AL1014">
            <v>600000</v>
          </cell>
          <cell r="AM1014">
            <v>0</v>
          </cell>
          <cell r="AN1014">
            <v>0</v>
          </cell>
          <cell r="AO1014">
            <v>0</v>
          </cell>
          <cell r="AP1014">
            <v>0</v>
          </cell>
          <cell r="AQ1014">
            <v>0</v>
          </cell>
          <cell r="AR1014">
            <v>0</v>
          </cell>
        </row>
        <row r="1015">
          <cell r="A1015" t="str">
            <v>1616K03718対象外</v>
          </cell>
          <cell r="B1015" t="str">
            <v>対象外</v>
          </cell>
          <cell r="C1015" t="str">
            <v>2018年度</v>
          </cell>
          <cell r="D1015" t="str">
            <v>（収入）学術研究助成基金助成金(科基)</v>
          </cell>
          <cell r="E1015" t="str">
            <v>1616K03718</v>
          </cell>
          <cell r="F1015" t="str">
            <v>（科基・分）地域コミュニティ課題の可視化による協調行動の誘発可能性</v>
          </cell>
          <cell r="G1015" t="str">
            <v>（科基・分）地域コミュニティ課題の可視化</v>
          </cell>
          <cell r="H1015" t="str">
            <v>科研費（基金）</v>
          </cell>
          <cell r="I1015">
            <v>20180401</v>
          </cell>
          <cell r="J1015">
            <v>20190331</v>
          </cell>
          <cell r="K1015" t="str">
            <v>2018年度</v>
          </cell>
          <cell r="L1015" t="str">
            <v>（支出）学術研究助成基金助成金(科基)</v>
          </cell>
          <cell r="M1015" t="str">
            <v>直接経費</v>
          </cell>
          <cell r="N1015" t="str">
            <v>科研費</v>
          </cell>
          <cell r="O1015" t="str">
            <v>繰越有</v>
          </cell>
          <cell r="P1015" t="str">
            <v>客）客員教員等</v>
          </cell>
          <cell r="Q1015" t="str">
            <v>米崎　克彦</v>
          </cell>
          <cell r="R1015" t="str">
            <v>八景キャンパス</v>
          </cell>
          <cell r="S1015" t="str">
            <v>特任助教</v>
          </cell>
          <cell r="W1015">
            <v>20190331</v>
          </cell>
          <cell r="X1015" t="str">
            <v>開始</v>
          </cell>
          <cell r="Y1015" t="str">
            <v>虎谷　裕子</v>
          </cell>
          <cell r="Z1015" t="str">
            <v>研究推進部（八景）（29-）</v>
          </cell>
          <cell r="AA1015" t="str">
            <v>基盤研究(C) 分担金（愛知大学）</v>
          </cell>
          <cell r="AB1015" t="str">
            <v>16K03718</v>
          </cell>
          <cell r="AC1015" t="str">
            <v>許可しない</v>
          </cell>
          <cell r="AD1015" t="str">
            <v>許可しない</v>
          </cell>
          <cell r="AE1015" t="str">
            <v>許可しない</v>
          </cell>
          <cell r="AF1015" t="str">
            <v>収入</v>
          </cell>
          <cell r="AG1015">
            <v>700000008823</v>
          </cell>
          <cell r="AH1015" t="str">
            <v>愛知大学</v>
          </cell>
          <cell r="AI1015">
            <v>0</v>
          </cell>
          <cell r="AJ1015">
            <v>200000</v>
          </cell>
          <cell r="AK1015">
            <v>200000</v>
          </cell>
          <cell r="AL1015">
            <v>200000</v>
          </cell>
          <cell r="AM1015">
            <v>0</v>
          </cell>
          <cell r="AN1015">
            <v>0</v>
          </cell>
          <cell r="AO1015">
            <v>0</v>
          </cell>
          <cell r="AP1015">
            <v>0</v>
          </cell>
          <cell r="AQ1015">
            <v>0</v>
          </cell>
          <cell r="AR1015">
            <v>0</v>
          </cell>
        </row>
        <row r="1016">
          <cell r="A1016" t="str">
            <v>1616K03785対象外</v>
          </cell>
          <cell r="B1016" t="str">
            <v>対象外</v>
          </cell>
          <cell r="C1016" t="str">
            <v>2018年度</v>
          </cell>
          <cell r="D1016" t="str">
            <v>（収入）学術研究助成基金助成金(科基)</v>
          </cell>
          <cell r="E1016" t="str">
            <v>1616K03785</v>
          </cell>
          <cell r="F1016" t="str">
            <v>（科基）ドイツ航空機産業の世界的転回―世界の勃興期航空機産業との関連の解明―</v>
          </cell>
          <cell r="G1016" t="str">
            <v>（科基）ドイツ航空機産業の世界的転回―世</v>
          </cell>
          <cell r="H1016" t="str">
            <v>科研費（基金）</v>
          </cell>
          <cell r="I1016">
            <v>20160401</v>
          </cell>
          <cell r="J1016">
            <v>20190331</v>
          </cell>
          <cell r="K1016" t="str">
            <v>2016年度</v>
          </cell>
          <cell r="L1016" t="str">
            <v>（支出）学術研究助成基金助成金(科基)</v>
          </cell>
          <cell r="M1016" t="str">
            <v>直接経費</v>
          </cell>
          <cell r="N1016" t="str">
            <v>科研費</v>
          </cell>
          <cell r="O1016" t="str">
            <v>繰越有</v>
          </cell>
          <cell r="P1016" t="str">
            <v>客）客員教員等</v>
          </cell>
          <cell r="Q1016" t="str">
            <v>永岑　三千輝</v>
          </cell>
          <cell r="R1016" t="str">
            <v>八景キャンパス</v>
          </cell>
          <cell r="S1016" t="str">
            <v>客員教授</v>
          </cell>
          <cell r="W1016">
            <v>20190331</v>
          </cell>
          <cell r="X1016" t="str">
            <v>開始</v>
          </cell>
          <cell r="Y1016" t="str">
            <v>虎谷　裕子</v>
          </cell>
          <cell r="Z1016" t="str">
            <v>研究推進部（八景）（29-）</v>
          </cell>
          <cell r="AA1016" t="str">
            <v>基盤研究(C)</v>
          </cell>
          <cell r="AB1016" t="str">
            <v>16K03785</v>
          </cell>
          <cell r="AC1016" t="str">
            <v>許可しない</v>
          </cell>
          <cell r="AD1016" t="str">
            <v>許可しない</v>
          </cell>
          <cell r="AE1016" t="str">
            <v>許可しない</v>
          </cell>
          <cell r="AF1016" t="str">
            <v>収入</v>
          </cell>
          <cell r="AG1016">
            <v>700000000144</v>
          </cell>
          <cell r="AH1016" t="str">
            <v>（独）日本学術振興会</v>
          </cell>
          <cell r="AI1016">
            <v>0</v>
          </cell>
          <cell r="AJ1016">
            <v>600000</v>
          </cell>
          <cell r="AK1016">
            <v>600000</v>
          </cell>
          <cell r="AL1016">
            <v>600000</v>
          </cell>
          <cell r="AM1016">
            <v>0</v>
          </cell>
          <cell r="AN1016">
            <v>0</v>
          </cell>
          <cell r="AO1016">
            <v>0</v>
          </cell>
          <cell r="AP1016">
            <v>0</v>
          </cell>
          <cell r="AQ1016">
            <v>0</v>
          </cell>
          <cell r="AR1016">
            <v>0</v>
          </cell>
        </row>
        <row r="1017">
          <cell r="A1017" t="str">
            <v>1616K03799対象外</v>
          </cell>
          <cell r="B1017" t="str">
            <v>対象外</v>
          </cell>
          <cell r="C1017" t="str">
            <v>2018年度</v>
          </cell>
          <cell r="D1017" t="str">
            <v>（収入）学術研究助成基金助成金(科基)</v>
          </cell>
          <cell r="E1017" t="str">
            <v>1616K03799</v>
          </cell>
          <cell r="F1017" t="str">
            <v>（科基・分）戦前期学校教育制度と国際的人材形成に関する史的研究</v>
          </cell>
          <cell r="G1017" t="str">
            <v>（科基・分）戦前期学校教育制度と国際的人</v>
          </cell>
          <cell r="H1017" t="str">
            <v>科研費（基金）</v>
          </cell>
          <cell r="I1017">
            <v>20160401</v>
          </cell>
          <cell r="J1017">
            <v>20190331</v>
          </cell>
          <cell r="K1017" t="str">
            <v>2016年度</v>
          </cell>
          <cell r="L1017" t="str">
            <v>（支出）学術研究助成基金助成金(科基)</v>
          </cell>
          <cell r="M1017" t="str">
            <v>直接経費</v>
          </cell>
          <cell r="N1017" t="str">
            <v>科研費</v>
          </cell>
          <cell r="O1017" t="str">
            <v>繰越有</v>
          </cell>
          <cell r="P1017" t="str">
            <v>研）学術院</v>
          </cell>
          <cell r="Q1017" t="str">
            <v>山藤　竜太郎</v>
          </cell>
          <cell r="R1017" t="str">
            <v>八景キャンパス</v>
          </cell>
          <cell r="S1017" t="str">
            <v>准教授</v>
          </cell>
          <cell r="W1017">
            <v>20190331</v>
          </cell>
          <cell r="X1017" t="str">
            <v>開始</v>
          </cell>
          <cell r="Y1017" t="str">
            <v>虎谷　裕子</v>
          </cell>
          <cell r="Z1017" t="str">
            <v>研究推進部（八景）（29-）</v>
          </cell>
          <cell r="AA1017" t="str">
            <v>基盤研究(C) 分担金（関西学院大学）</v>
          </cell>
          <cell r="AB1017" t="str">
            <v>16K03799</v>
          </cell>
          <cell r="AC1017" t="str">
            <v>許可しない</v>
          </cell>
          <cell r="AD1017" t="str">
            <v>許可しない</v>
          </cell>
          <cell r="AE1017" t="str">
            <v>許可しない</v>
          </cell>
          <cell r="AF1017" t="str">
            <v>収入</v>
          </cell>
          <cell r="AG1017">
            <v>700000002209</v>
          </cell>
          <cell r="AH1017" t="str">
            <v>関西学院大学</v>
          </cell>
          <cell r="AI1017">
            <v>0</v>
          </cell>
          <cell r="AJ1017">
            <v>50000</v>
          </cell>
          <cell r="AK1017">
            <v>50000</v>
          </cell>
          <cell r="AL1017">
            <v>50000</v>
          </cell>
          <cell r="AM1017">
            <v>0</v>
          </cell>
          <cell r="AN1017">
            <v>0</v>
          </cell>
          <cell r="AO1017">
            <v>0</v>
          </cell>
          <cell r="AP1017">
            <v>0</v>
          </cell>
          <cell r="AQ1017">
            <v>0</v>
          </cell>
          <cell r="AR1017">
            <v>0</v>
          </cell>
        </row>
        <row r="1018">
          <cell r="A1018" t="str">
            <v>1616K03871対象外</v>
          </cell>
          <cell r="B1018" t="str">
            <v>対象外</v>
          </cell>
          <cell r="C1018" t="str">
            <v>2018年度</v>
          </cell>
          <cell r="D1018" t="str">
            <v>（収入）学術研究助成基金助成金(科基)</v>
          </cell>
          <cell r="E1018" t="str">
            <v>1616K03871</v>
          </cell>
          <cell r="F1018" t="str">
            <v>（科基）在アジア日系企業における人的資源の有効活用と異文化間職場摩擦マネジメント</v>
          </cell>
          <cell r="G1018" t="str">
            <v>（科基）在アジア日系企業における人的資源</v>
          </cell>
          <cell r="H1018" t="str">
            <v>科研費（基金）</v>
          </cell>
          <cell r="I1018">
            <v>20160401</v>
          </cell>
          <cell r="J1018">
            <v>20190331</v>
          </cell>
          <cell r="K1018" t="str">
            <v>2016年度</v>
          </cell>
          <cell r="L1018" t="str">
            <v>（支出）学術研究助成基金助成金(科基)</v>
          </cell>
          <cell r="M1018" t="str">
            <v>直接経費</v>
          </cell>
          <cell r="N1018" t="str">
            <v>科研費</v>
          </cell>
          <cell r="O1018" t="str">
            <v>繰越有</v>
          </cell>
          <cell r="P1018" t="str">
            <v>研）学術院</v>
          </cell>
          <cell r="Q1018" t="str">
            <v>大西　純</v>
          </cell>
          <cell r="R1018" t="str">
            <v>八景キャンパス</v>
          </cell>
          <cell r="S1018" t="str">
            <v>教授</v>
          </cell>
          <cell r="W1018">
            <v>20190331</v>
          </cell>
          <cell r="X1018" t="str">
            <v>開始</v>
          </cell>
          <cell r="Y1018" t="str">
            <v>虎谷　裕子</v>
          </cell>
          <cell r="Z1018" t="str">
            <v>研究推進部（八景）（29-）</v>
          </cell>
          <cell r="AA1018" t="str">
            <v>基盤研究(C)</v>
          </cell>
          <cell r="AB1018" t="str">
            <v>16K03871</v>
          </cell>
          <cell r="AC1018" t="str">
            <v>許可しない</v>
          </cell>
          <cell r="AD1018" t="str">
            <v>許可しない</v>
          </cell>
          <cell r="AE1018" t="str">
            <v>許可しない</v>
          </cell>
          <cell r="AF1018" t="str">
            <v>収入</v>
          </cell>
          <cell r="AG1018">
            <v>700000000144</v>
          </cell>
          <cell r="AH1018" t="str">
            <v>（独）日本学術振興会</v>
          </cell>
          <cell r="AI1018">
            <v>0</v>
          </cell>
          <cell r="AJ1018">
            <v>500000</v>
          </cell>
          <cell r="AK1018">
            <v>500000</v>
          </cell>
          <cell r="AL1018">
            <v>500000</v>
          </cell>
          <cell r="AM1018">
            <v>0</v>
          </cell>
          <cell r="AN1018">
            <v>0</v>
          </cell>
          <cell r="AO1018">
            <v>0</v>
          </cell>
          <cell r="AP1018">
            <v>0</v>
          </cell>
          <cell r="AQ1018">
            <v>0</v>
          </cell>
          <cell r="AR1018">
            <v>0</v>
          </cell>
        </row>
        <row r="1019">
          <cell r="A1019" t="str">
            <v>1616K03872対象外</v>
          </cell>
          <cell r="B1019" t="str">
            <v>対象外</v>
          </cell>
          <cell r="C1019" t="str">
            <v>2018年度</v>
          </cell>
          <cell r="D1019" t="str">
            <v>（収入）学術研究助成基金助成金(科基)</v>
          </cell>
          <cell r="E1019" t="str">
            <v>1616K03872</v>
          </cell>
          <cell r="F1019" t="str">
            <v>（科基）アジア中小地場部品企業の進化経路と能力構築にかかる実証研究</v>
          </cell>
          <cell r="G1019" t="str">
            <v>（科基）アジア中小地場部品企業の進化経路</v>
          </cell>
          <cell r="H1019" t="str">
            <v>科研費（基金）</v>
          </cell>
          <cell r="I1019">
            <v>20160401</v>
          </cell>
          <cell r="J1019">
            <v>20180401</v>
          </cell>
          <cell r="K1019" t="str">
            <v>2016年度</v>
          </cell>
          <cell r="L1019" t="str">
            <v>（支出）学術研究助成基金助成金(科基)</v>
          </cell>
          <cell r="M1019" t="str">
            <v>直接経費</v>
          </cell>
          <cell r="N1019" t="str">
            <v>科研費</v>
          </cell>
          <cell r="O1019" t="str">
            <v>繰越有</v>
          </cell>
          <cell r="P1019" t="str">
            <v>研）学術院</v>
          </cell>
          <cell r="Q1019" t="str">
            <v>赤羽　淳</v>
          </cell>
          <cell r="R1019" t="str">
            <v>八景キャンパス</v>
          </cell>
          <cell r="S1019" t="str">
            <v>准教授</v>
          </cell>
          <cell r="W1019">
            <v>20180401</v>
          </cell>
          <cell r="X1019" t="str">
            <v>開始</v>
          </cell>
          <cell r="Y1019" t="str">
            <v>虎谷　裕子</v>
          </cell>
          <cell r="Z1019" t="str">
            <v>研究推進部（八景）（29-）</v>
          </cell>
          <cell r="AA1019" t="str">
            <v>基盤研究(C) ※転出（中央大学 H30.4.1）</v>
          </cell>
          <cell r="AB1019" t="str">
            <v>16K03872</v>
          </cell>
          <cell r="AC1019" t="str">
            <v>許可しない</v>
          </cell>
          <cell r="AD1019" t="str">
            <v>許可しない</v>
          </cell>
          <cell r="AE1019" t="str">
            <v>許可しない</v>
          </cell>
          <cell r="AF1019" t="str">
            <v>収入</v>
          </cell>
          <cell r="AG1019">
            <v>700000000144</v>
          </cell>
          <cell r="AH1019" t="str">
            <v>（独）日本学術振興会</v>
          </cell>
          <cell r="AI1019">
            <v>0</v>
          </cell>
          <cell r="AJ1019">
            <v>500000</v>
          </cell>
          <cell r="AK1019">
            <v>500000</v>
          </cell>
          <cell r="AL1019">
            <v>500000</v>
          </cell>
          <cell r="AM1019">
            <v>0</v>
          </cell>
          <cell r="AN1019">
            <v>0</v>
          </cell>
          <cell r="AO1019">
            <v>0</v>
          </cell>
          <cell r="AP1019">
            <v>0</v>
          </cell>
          <cell r="AQ1019">
            <v>0</v>
          </cell>
          <cell r="AR1019">
            <v>0</v>
          </cell>
        </row>
        <row r="1020">
          <cell r="A1020" t="str">
            <v>1616K03992対象外</v>
          </cell>
          <cell r="B1020" t="str">
            <v>対象外</v>
          </cell>
          <cell r="C1020" t="str">
            <v>2018年度</v>
          </cell>
          <cell r="D1020" t="str">
            <v>（収入）学術研究助成基金助成金(科基)</v>
          </cell>
          <cell r="E1020" t="str">
            <v>1616K03992</v>
          </cell>
          <cell r="F1020" t="str">
            <v>（科基）コーポレートガバナンス・コード関連情報開示による情報効果と企業行動への影響分析</v>
          </cell>
          <cell r="G1020" t="str">
            <v>（科基）コーポレートガバナンス・コード関</v>
          </cell>
          <cell r="H1020" t="str">
            <v>科研費（基金）</v>
          </cell>
          <cell r="I1020">
            <v>20160401</v>
          </cell>
          <cell r="J1020">
            <v>20190331</v>
          </cell>
          <cell r="K1020" t="str">
            <v>2016年度</v>
          </cell>
          <cell r="L1020" t="str">
            <v>（支出）学術研究助成基金助成金(科基)</v>
          </cell>
          <cell r="M1020" t="str">
            <v>直接経費</v>
          </cell>
          <cell r="N1020" t="str">
            <v>科研費</v>
          </cell>
          <cell r="O1020" t="str">
            <v>繰越有</v>
          </cell>
          <cell r="P1020" t="str">
            <v>研）学術院</v>
          </cell>
          <cell r="Q1020" t="str">
            <v>中條　祐介</v>
          </cell>
          <cell r="R1020" t="str">
            <v>八景キャンパス</v>
          </cell>
          <cell r="S1020" t="str">
            <v>教授</v>
          </cell>
          <cell r="W1020">
            <v>20190331</v>
          </cell>
          <cell r="X1020" t="str">
            <v>開始</v>
          </cell>
          <cell r="Y1020" t="str">
            <v>虎谷　裕子</v>
          </cell>
          <cell r="Z1020" t="str">
            <v>研究推進部（八景）（29-）</v>
          </cell>
          <cell r="AA1020" t="str">
            <v>基盤研究(C)</v>
          </cell>
          <cell r="AB1020" t="str">
            <v>16K03992</v>
          </cell>
          <cell r="AC1020" t="str">
            <v>許可しない</v>
          </cell>
          <cell r="AD1020" t="str">
            <v>許可しない</v>
          </cell>
          <cell r="AE1020" t="str">
            <v>許可しない</v>
          </cell>
          <cell r="AF1020" t="str">
            <v>収入</v>
          </cell>
          <cell r="AG1020">
            <v>700000000144</v>
          </cell>
          <cell r="AH1020" t="str">
            <v>（独）日本学術振興会</v>
          </cell>
          <cell r="AI1020">
            <v>0</v>
          </cell>
          <cell r="AJ1020">
            <v>900000</v>
          </cell>
          <cell r="AK1020">
            <v>900000</v>
          </cell>
          <cell r="AL1020">
            <v>900000</v>
          </cell>
          <cell r="AM1020">
            <v>0</v>
          </cell>
          <cell r="AN1020">
            <v>0</v>
          </cell>
          <cell r="AO1020">
            <v>0</v>
          </cell>
          <cell r="AP1020">
            <v>0</v>
          </cell>
          <cell r="AQ1020">
            <v>0</v>
          </cell>
          <cell r="AR1020">
            <v>0</v>
          </cell>
        </row>
        <row r="1021">
          <cell r="A1021" t="str">
            <v>1616K04079対象外</v>
          </cell>
          <cell r="B1021" t="str">
            <v>対象外</v>
          </cell>
          <cell r="C1021" t="str">
            <v>2018年度</v>
          </cell>
          <cell r="D1021" t="str">
            <v>（収入）学術研究助成基金助成金(科基)</v>
          </cell>
          <cell r="E1021" t="str">
            <v>1616K04079</v>
          </cell>
          <cell r="F1021" t="str">
            <v>（科基）日本の集住地域における中国帰国者の社会統合についての比較研究</v>
          </cell>
          <cell r="G1021" t="str">
            <v>（科基）日本の集住地域における中国帰国者</v>
          </cell>
          <cell r="H1021" t="str">
            <v>科研費（基金）</v>
          </cell>
          <cell r="I1021">
            <v>20160401</v>
          </cell>
          <cell r="J1021">
            <v>20190331</v>
          </cell>
          <cell r="K1021" t="str">
            <v>2016年度</v>
          </cell>
          <cell r="L1021" t="str">
            <v>（支出）学術研究助成基金助成金(科基)</v>
          </cell>
          <cell r="M1021" t="str">
            <v>直接経費</v>
          </cell>
          <cell r="N1021" t="str">
            <v>科研費</v>
          </cell>
          <cell r="O1021" t="str">
            <v>繰越有</v>
          </cell>
          <cell r="P1021" t="str">
            <v>研）学術院</v>
          </cell>
          <cell r="Q1021" t="str">
            <v>坪谷　美欧子</v>
          </cell>
          <cell r="R1021" t="str">
            <v>八景キャンパス</v>
          </cell>
          <cell r="S1021" t="str">
            <v>教授</v>
          </cell>
          <cell r="W1021">
            <v>20190331</v>
          </cell>
          <cell r="X1021" t="str">
            <v>開始</v>
          </cell>
          <cell r="Y1021" t="str">
            <v>虎谷　裕子</v>
          </cell>
          <cell r="Z1021" t="str">
            <v>研究推進部（八景）（29-）</v>
          </cell>
          <cell r="AA1021" t="str">
            <v>基盤研究(C)</v>
          </cell>
          <cell r="AB1021" t="str">
            <v>16K04079</v>
          </cell>
          <cell r="AC1021" t="str">
            <v>許可しない</v>
          </cell>
          <cell r="AD1021" t="str">
            <v>許可しない</v>
          </cell>
          <cell r="AE1021" t="str">
            <v>許可しない</v>
          </cell>
          <cell r="AF1021" t="str">
            <v>収入</v>
          </cell>
          <cell r="AG1021">
            <v>700000000144</v>
          </cell>
          <cell r="AH1021" t="str">
            <v>（独）日本学術振興会</v>
          </cell>
          <cell r="AI1021">
            <v>0</v>
          </cell>
          <cell r="AJ1021">
            <v>1200000</v>
          </cell>
          <cell r="AK1021">
            <v>1200000</v>
          </cell>
          <cell r="AL1021">
            <v>1200000</v>
          </cell>
          <cell r="AM1021">
            <v>0</v>
          </cell>
          <cell r="AN1021">
            <v>0</v>
          </cell>
          <cell r="AO1021">
            <v>0</v>
          </cell>
          <cell r="AP1021">
            <v>0</v>
          </cell>
          <cell r="AQ1021">
            <v>0</v>
          </cell>
          <cell r="AR1021">
            <v>0</v>
          </cell>
        </row>
        <row r="1022">
          <cell r="A1022" t="str">
            <v>1616K04151対象外</v>
          </cell>
          <cell r="B1022" t="str">
            <v>対象外</v>
          </cell>
          <cell r="C1022" t="str">
            <v>2018年度</v>
          </cell>
          <cell r="D1022" t="str">
            <v>（収入）学術研究助成基金助成金(科基)</v>
          </cell>
          <cell r="E1022" t="str">
            <v>1616K04151</v>
          </cell>
          <cell r="F1022" t="str">
            <v>（科基）障害者雇用におけるネットワーク型連携の意義</v>
          </cell>
          <cell r="G1022" t="str">
            <v>（科基）障害者雇用におけるネットワーク型</v>
          </cell>
          <cell r="H1022" t="str">
            <v>科研費（基金）</v>
          </cell>
          <cell r="I1022">
            <v>20160401</v>
          </cell>
          <cell r="J1022">
            <v>20190331</v>
          </cell>
          <cell r="K1022" t="str">
            <v>2016年度</v>
          </cell>
          <cell r="L1022" t="str">
            <v>（支出）学術研究助成基金助成金(科基)</v>
          </cell>
          <cell r="M1022" t="str">
            <v>直接経費</v>
          </cell>
          <cell r="N1022" t="str">
            <v>科研費</v>
          </cell>
          <cell r="O1022" t="str">
            <v>繰越有</v>
          </cell>
          <cell r="P1022" t="str">
            <v>研）学術院</v>
          </cell>
          <cell r="Q1022" t="str">
            <v>影山　摩子弥</v>
          </cell>
          <cell r="R1022" t="str">
            <v>八景キャンパス</v>
          </cell>
          <cell r="S1022" t="str">
            <v>教授</v>
          </cell>
          <cell r="W1022">
            <v>20190331</v>
          </cell>
          <cell r="X1022" t="str">
            <v>開始</v>
          </cell>
          <cell r="Y1022" t="str">
            <v>虎谷　裕子</v>
          </cell>
          <cell r="Z1022" t="str">
            <v>研究推進部（八景）（29-）</v>
          </cell>
          <cell r="AA1022" t="str">
            <v>基盤研究(C)</v>
          </cell>
          <cell r="AB1022" t="str">
            <v>16K04151</v>
          </cell>
          <cell r="AC1022" t="str">
            <v>許可しない</v>
          </cell>
          <cell r="AD1022" t="str">
            <v>許可しない</v>
          </cell>
          <cell r="AE1022" t="str">
            <v>許可しない</v>
          </cell>
          <cell r="AF1022" t="str">
            <v>収入</v>
          </cell>
          <cell r="AG1022">
            <v>700000000144</v>
          </cell>
          <cell r="AH1022" t="str">
            <v>（独）日本学術振興会</v>
          </cell>
          <cell r="AI1022">
            <v>0</v>
          </cell>
          <cell r="AJ1022">
            <v>700000</v>
          </cell>
          <cell r="AK1022">
            <v>700000</v>
          </cell>
          <cell r="AL1022">
            <v>700000</v>
          </cell>
          <cell r="AM1022">
            <v>0</v>
          </cell>
          <cell r="AN1022">
            <v>0</v>
          </cell>
          <cell r="AO1022">
            <v>0</v>
          </cell>
          <cell r="AP1022">
            <v>0</v>
          </cell>
          <cell r="AQ1022">
            <v>0</v>
          </cell>
          <cell r="AR1022">
            <v>0</v>
          </cell>
        </row>
        <row r="1023">
          <cell r="A1023" t="str">
            <v>1616K04309対象外</v>
          </cell>
          <cell r="B1023" t="str">
            <v>対象外</v>
          </cell>
          <cell r="C1023" t="str">
            <v>2018年度</v>
          </cell>
          <cell r="D1023" t="str">
            <v>（収入）学術研究助成基金助成金(科基)</v>
          </cell>
          <cell r="E1023" t="str">
            <v>1616K04309</v>
          </cell>
          <cell r="F1023" t="str">
            <v>（科基）子育て期の女性における自己と他者の調整</v>
          </cell>
          <cell r="G1023" t="str">
            <v>（科基）子育て期の女性における自己と他者</v>
          </cell>
          <cell r="H1023" t="str">
            <v>科研費（基金）</v>
          </cell>
          <cell r="I1023">
            <v>20160401</v>
          </cell>
          <cell r="J1023">
            <v>20190331</v>
          </cell>
          <cell r="K1023" t="str">
            <v>2016年度</v>
          </cell>
          <cell r="L1023" t="str">
            <v>（支出）学術研究助成基金助成金(科基)</v>
          </cell>
          <cell r="M1023" t="str">
            <v>直接経費</v>
          </cell>
          <cell r="N1023" t="str">
            <v>科研費</v>
          </cell>
          <cell r="O1023" t="str">
            <v>繰越有</v>
          </cell>
          <cell r="P1023" t="str">
            <v>研）学術院</v>
          </cell>
          <cell r="Q1023" t="str">
            <v>村石（平井）　美佳</v>
          </cell>
          <cell r="R1023" t="str">
            <v>八景キャンパス</v>
          </cell>
          <cell r="S1023" t="str">
            <v>准教授</v>
          </cell>
          <cell r="W1023">
            <v>20190331</v>
          </cell>
          <cell r="X1023" t="str">
            <v>開始</v>
          </cell>
          <cell r="Y1023" t="str">
            <v>虎谷　裕子</v>
          </cell>
          <cell r="Z1023" t="str">
            <v>研究推進部（八景）（29-）</v>
          </cell>
          <cell r="AA1023" t="str">
            <v>基盤研究(C)</v>
          </cell>
          <cell r="AB1023" t="str">
            <v>16K04309</v>
          </cell>
          <cell r="AC1023" t="str">
            <v>許可しない</v>
          </cell>
          <cell r="AD1023" t="str">
            <v>許可しない</v>
          </cell>
          <cell r="AE1023" t="str">
            <v>許可しない</v>
          </cell>
          <cell r="AF1023" t="str">
            <v>収入</v>
          </cell>
          <cell r="AG1023">
            <v>700000000144</v>
          </cell>
          <cell r="AH1023" t="str">
            <v>（独）日本学術振興会</v>
          </cell>
          <cell r="AI1023">
            <v>0</v>
          </cell>
          <cell r="AJ1023">
            <v>1200000</v>
          </cell>
          <cell r="AK1023">
            <v>1200000</v>
          </cell>
          <cell r="AL1023">
            <v>1200000</v>
          </cell>
          <cell r="AM1023">
            <v>0</v>
          </cell>
          <cell r="AN1023">
            <v>0</v>
          </cell>
          <cell r="AO1023">
            <v>0</v>
          </cell>
          <cell r="AP1023">
            <v>0</v>
          </cell>
          <cell r="AQ1023">
            <v>0</v>
          </cell>
          <cell r="AR1023">
            <v>0</v>
          </cell>
        </row>
        <row r="1024">
          <cell r="A1024" t="str">
            <v>1616K04964対象外</v>
          </cell>
          <cell r="B1024" t="str">
            <v>対象外</v>
          </cell>
          <cell r="C1024" t="str">
            <v>2018年度</v>
          </cell>
          <cell r="D1024" t="str">
            <v>（収入）学術研究助成基金助成金(科基)</v>
          </cell>
          <cell r="E1024" t="str">
            <v>1616K04964</v>
          </cell>
          <cell r="F1024" t="str">
            <v>（科基）菊池パターンによる表面層の歪および単原子層構造のその場測定</v>
          </cell>
          <cell r="G1024" t="str">
            <v>（科基）菊池パターンによる表面層の歪およ</v>
          </cell>
          <cell r="H1024" t="str">
            <v>科研費（基金）</v>
          </cell>
          <cell r="I1024">
            <v>20160401</v>
          </cell>
          <cell r="J1024">
            <v>20190331</v>
          </cell>
          <cell r="K1024" t="str">
            <v>2016年度</v>
          </cell>
          <cell r="L1024" t="str">
            <v>（支出）学術研究助成基金助成金(科基)</v>
          </cell>
          <cell r="M1024" t="str">
            <v>直接経費</v>
          </cell>
          <cell r="N1024" t="str">
            <v>科研費</v>
          </cell>
          <cell r="O1024" t="str">
            <v>繰越有</v>
          </cell>
          <cell r="P1024" t="str">
            <v>研）学術院</v>
          </cell>
          <cell r="Q1024" t="str">
            <v>重田　諭吉</v>
          </cell>
          <cell r="R1024" t="str">
            <v>八景キャンパス</v>
          </cell>
          <cell r="S1024" t="str">
            <v>教授</v>
          </cell>
          <cell r="W1024">
            <v>20190331</v>
          </cell>
          <cell r="X1024" t="str">
            <v>開始</v>
          </cell>
          <cell r="Y1024" t="str">
            <v>虎谷　裕子</v>
          </cell>
          <cell r="Z1024" t="str">
            <v>研究推進部（八景）（29-）</v>
          </cell>
          <cell r="AA1024" t="str">
            <v>基盤研究(C)</v>
          </cell>
          <cell r="AB1024" t="str">
            <v>16K04964</v>
          </cell>
          <cell r="AC1024" t="str">
            <v>許可しない</v>
          </cell>
          <cell r="AD1024" t="str">
            <v>許可しない</v>
          </cell>
          <cell r="AE1024" t="str">
            <v>許可しない</v>
          </cell>
          <cell r="AF1024" t="str">
            <v>収入</v>
          </cell>
          <cell r="AG1024">
            <v>700000000144</v>
          </cell>
          <cell r="AH1024" t="str">
            <v>（独）日本学術振興会</v>
          </cell>
          <cell r="AI1024">
            <v>0</v>
          </cell>
          <cell r="AJ1024">
            <v>500000</v>
          </cell>
          <cell r="AK1024">
            <v>500000</v>
          </cell>
          <cell r="AL1024">
            <v>500000</v>
          </cell>
          <cell r="AM1024">
            <v>0</v>
          </cell>
          <cell r="AN1024">
            <v>0</v>
          </cell>
          <cell r="AO1024">
            <v>0</v>
          </cell>
          <cell r="AP1024">
            <v>0</v>
          </cell>
          <cell r="AQ1024">
            <v>0</v>
          </cell>
          <cell r="AR1024">
            <v>0</v>
          </cell>
        </row>
        <row r="1025">
          <cell r="A1025" t="str">
            <v>1616K05004対象外</v>
          </cell>
          <cell r="B1025" t="str">
            <v>対象外</v>
          </cell>
          <cell r="C1025" t="str">
            <v>2018年度</v>
          </cell>
          <cell r="D1025" t="str">
            <v>（収入）学術研究助成基金助成金(科基)</v>
          </cell>
          <cell r="E1025" t="str">
            <v>1616K05004</v>
          </cell>
          <cell r="F1025" t="str">
            <v>（科基）高速光電子分光による熱力学温度測定</v>
          </cell>
          <cell r="G1025" t="str">
            <v>（科基）高速光電子分光による熱力学温度測</v>
          </cell>
          <cell r="H1025" t="str">
            <v>科研費（基金）</v>
          </cell>
          <cell r="I1025">
            <v>20160401</v>
          </cell>
          <cell r="J1025">
            <v>20190331</v>
          </cell>
          <cell r="K1025" t="str">
            <v>2016年度</v>
          </cell>
          <cell r="L1025" t="str">
            <v>（支出）学術研究助成基金助成金(科基)</v>
          </cell>
          <cell r="M1025" t="str">
            <v>直接経費</v>
          </cell>
          <cell r="N1025" t="str">
            <v>科研費</v>
          </cell>
          <cell r="O1025" t="str">
            <v>繰越有</v>
          </cell>
          <cell r="P1025" t="str">
            <v>研）学術院</v>
          </cell>
          <cell r="Q1025" t="str">
            <v>木下　郁雄</v>
          </cell>
          <cell r="R1025" t="str">
            <v>八景キャンパス</v>
          </cell>
          <cell r="S1025" t="str">
            <v>教授</v>
          </cell>
          <cell r="W1025">
            <v>20190331</v>
          </cell>
          <cell r="X1025" t="str">
            <v>開始</v>
          </cell>
          <cell r="Y1025" t="str">
            <v>虎谷　裕子</v>
          </cell>
          <cell r="Z1025" t="str">
            <v>研究推進部（八景）（29-）</v>
          </cell>
          <cell r="AA1025" t="str">
            <v>基盤研究(C)</v>
          </cell>
          <cell r="AB1025" t="str">
            <v>16K05004</v>
          </cell>
          <cell r="AC1025" t="str">
            <v>許可しない</v>
          </cell>
          <cell r="AD1025" t="str">
            <v>許可しない</v>
          </cell>
          <cell r="AE1025" t="str">
            <v>許可しない</v>
          </cell>
          <cell r="AF1025" t="str">
            <v>収入</v>
          </cell>
          <cell r="AG1025">
            <v>700000000144</v>
          </cell>
          <cell r="AH1025" t="str">
            <v>（独）日本学術振興会</v>
          </cell>
          <cell r="AI1025">
            <v>0</v>
          </cell>
          <cell r="AJ1025">
            <v>300000</v>
          </cell>
          <cell r="AK1025">
            <v>300000</v>
          </cell>
          <cell r="AL1025">
            <v>300000</v>
          </cell>
          <cell r="AM1025">
            <v>0</v>
          </cell>
          <cell r="AN1025">
            <v>0</v>
          </cell>
          <cell r="AO1025">
            <v>0</v>
          </cell>
          <cell r="AP1025">
            <v>0</v>
          </cell>
          <cell r="AQ1025">
            <v>0</v>
          </cell>
          <cell r="AR1025">
            <v>0</v>
          </cell>
        </row>
        <row r="1026">
          <cell r="A1026" t="str">
            <v>1616K05662対象外</v>
          </cell>
          <cell r="B1026" t="str">
            <v>対象外</v>
          </cell>
          <cell r="C1026" t="str">
            <v>2018年度</v>
          </cell>
          <cell r="D1026" t="str">
            <v>（収入）学術研究助成基金助成金(科基)</v>
          </cell>
          <cell r="E1026" t="str">
            <v>1616K05662</v>
          </cell>
          <cell r="F1026" t="str">
            <v>（科基）核酸塩基の立体構造解析を目的とした中赤外マーカー振動バンドの探索</v>
          </cell>
          <cell r="G1026" t="str">
            <v>（科基）核酸塩基の立体構造解析を目的とし</v>
          </cell>
          <cell r="H1026" t="str">
            <v>科研費（基金）</v>
          </cell>
          <cell r="I1026">
            <v>20160401</v>
          </cell>
          <cell r="J1026">
            <v>20190331</v>
          </cell>
          <cell r="K1026" t="str">
            <v>2016年度</v>
          </cell>
          <cell r="L1026" t="str">
            <v>（支出）学術研究助成基金助成金(科基)</v>
          </cell>
          <cell r="M1026" t="str">
            <v>直接経費</v>
          </cell>
          <cell r="N1026" t="str">
            <v>科研費</v>
          </cell>
          <cell r="O1026" t="str">
            <v>繰越有</v>
          </cell>
          <cell r="P1026" t="str">
            <v>研）学術院</v>
          </cell>
          <cell r="Q1026" t="str">
            <v>三枝　洋之</v>
          </cell>
          <cell r="R1026" t="str">
            <v>八景キャンパス</v>
          </cell>
          <cell r="S1026" t="str">
            <v>教授</v>
          </cell>
          <cell r="W1026">
            <v>20190331</v>
          </cell>
          <cell r="X1026" t="str">
            <v>開始</v>
          </cell>
          <cell r="Y1026" t="str">
            <v>虎谷　裕子</v>
          </cell>
          <cell r="Z1026" t="str">
            <v>研究推進部（八景）（29-）</v>
          </cell>
          <cell r="AA1026" t="str">
            <v>基盤研究(C)</v>
          </cell>
          <cell r="AB1026" t="str">
            <v>16K05662</v>
          </cell>
          <cell r="AC1026" t="str">
            <v>許可しない</v>
          </cell>
          <cell r="AD1026" t="str">
            <v>許可しない</v>
          </cell>
          <cell r="AE1026" t="str">
            <v>許可しない</v>
          </cell>
          <cell r="AF1026" t="str">
            <v>収入</v>
          </cell>
          <cell r="AG1026">
            <v>700000000144</v>
          </cell>
          <cell r="AH1026" t="str">
            <v>（独）日本学術振興会</v>
          </cell>
          <cell r="AI1026">
            <v>0</v>
          </cell>
          <cell r="AJ1026">
            <v>500000</v>
          </cell>
          <cell r="AK1026">
            <v>500000</v>
          </cell>
          <cell r="AL1026">
            <v>500000</v>
          </cell>
          <cell r="AM1026">
            <v>0</v>
          </cell>
          <cell r="AN1026">
            <v>0</v>
          </cell>
          <cell r="AO1026">
            <v>0</v>
          </cell>
          <cell r="AP1026">
            <v>0</v>
          </cell>
          <cell r="AQ1026">
            <v>0</v>
          </cell>
          <cell r="AR1026">
            <v>0</v>
          </cell>
        </row>
        <row r="1027">
          <cell r="A1027" t="str">
            <v>1616K06665対象外</v>
          </cell>
          <cell r="B1027" t="str">
            <v>対象外</v>
          </cell>
          <cell r="C1027" t="str">
            <v>2018年度</v>
          </cell>
          <cell r="D1027" t="str">
            <v>（収入）学術研究助成基金助成金(科基)</v>
          </cell>
          <cell r="E1027" t="str">
            <v>1616K06665</v>
          </cell>
          <cell r="F1027" t="str">
            <v>（科基・分）授乳およびおむつ替え環境の建築計画指針策定に関する研究</v>
          </cell>
          <cell r="G1027" t="str">
            <v>（科基・分）授乳およびおむつ替え環境の建</v>
          </cell>
          <cell r="H1027" t="str">
            <v>科研費（基金）</v>
          </cell>
          <cell r="I1027">
            <v>20170401</v>
          </cell>
          <cell r="J1027">
            <v>20190331</v>
          </cell>
          <cell r="K1027" t="str">
            <v>2017年度</v>
          </cell>
          <cell r="L1027" t="str">
            <v>（支出）学術研究助成基金助成金(科基)</v>
          </cell>
          <cell r="M1027" t="str">
            <v>直接経費</v>
          </cell>
          <cell r="N1027" t="str">
            <v>科研費</v>
          </cell>
          <cell r="O1027" t="str">
            <v>繰越有</v>
          </cell>
          <cell r="P1027" t="str">
            <v>客）客員教員等</v>
          </cell>
          <cell r="Q1027" t="str">
            <v>谷口　新</v>
          </cell>
          <cell r="R1027" t="str">
            <v>八景キャンパス</v>
          </cell>
          <cell r="S1027" t="str">
            <v>客員研究員</v>
          </cell>
          <cell r="W1027">
            <v>20190331</v>
          </cell>
          <cell r="X1027" t="str">
            <v>開始</v>
          </cell>
          <cell r="Y1027" t="str">
            <v>虎谷　裕子</v>
          </cell>
          <cell r="Z1027" t="str">
            <v>研究推進部（八景）（29-）</v>
          </cell>
          <cell r="AA1027" t="str">
            <v>基盤研究(C) 分担金（東洋大学）</v>
          </cell>
          <cell r="AB1027" t="str">
            <v>16K06665</v>
          </cell>
          <cell r="AC1027" t="str">
            <v>許可しない</v>
          </cell>
          <cell r="AD1027" t="str">
            <v>許可しない</v>
          </cell>
          <cell r="AE1027" t="str">
            <v>許可しない</v>
          </cell>
          <cell r="AF1027" t="str">
            <v>収入</v>
          </cell>
          <cell r="AG1027">
            <v>700000001053</v>
          </cell>
          <cell r="AH1027" t="str">
            <v>東洋大学</v>
          </cell>
          <cell r="AI1027">
            <v>0</v>
          </cell>
          <cell r="AJ1027">
            <v>120000</v>
          </cell>
          <cell r="AK1027">
            <v>120000</v>
          </cell>
          <cell r="AL1027">
            <v>120000</v>
          </cell>
          <cell r="AM1027">
            <v>0</v>
          </cell>
          <cell r="AN1027">
            <v>0</v>
          </cell>
          <cell r="AO1027">
            <v>0</v>
          </cell>
          <cell r="AP1027">
            <v>0</v>
          </cell>
          <cell r="AQ1027">
            <v>0</v>
          </cell>
          <cell r="AR1027">
            <v>0</v>
          </cell>
        </row>
        <row r="1028">
          <cell r="A1028" t="str">
            <v>1616K06708対象外</v>
          </cell>
          <cell r="B1028" t="str">
            <v>対象外</v>
          </cell>
          <cell r="C1028" t="str">
            <v>2018年度</v>
          </cell>
          <cell r="D1028" t="str">
            <v>（収入）学術研究助成基金助成金(科基)</v>
          </cell>
          <cell r="E1028" t="str">
            <v>1616K06708</v>
          </cell>
          <cell r="F1028" t="str">
            <v>（科基・分）無転位タンパク質結晶の塑性変形挙動</v>
          </cell>
          <cell r="G1028" t="str">
            <v>（科基・分）無転位タンパク質結晶の塑性変</v>
          </cell>
          <cell r="H1028" t="str">
            <v>科研費（基金）</v>
          </cell>
          <cell r="I1028">
            <v>20161021</v>
          </cell>
          <cell r="J1028">
            <v>20190331</v>
          </cell>
          <cell r="K1028" t="str">
            <v>2016年度</v>
          </cell>
          <cell r="L1028" t="str">
            <v>（支出）学術研究助成基金助成金(科基)</v>
          </cell>
          <cell r="M1028" t="str">
            <v>直接経費</v>
          </cell>
          <cell r="N1028" t="str">
            <v>科研費</v>
          </cell>
          <cell r="O1028" t="str">
            <v>繰越有</v>
          </cell>
          <cell r="P1028" t="str">
            <v>研）学術院</v>
          </cell>
          <cell r="Q1028" t="str">
            <v>橘　勝</v>
          </cell>
          <cell r="R1028" t="str">
            <v>八景キャンパス</v>
          </cell>
          <cell r="S1028" t="str">
            <v>教授</v>
          </cell>
          <cell r="W1028">
            <v>20190331</v>
          </cell>
          <cell r="X1028" t="str">
            <v>開始</v>
          </cell>
          <cell r="Y1028" t="str">
            <v>虎谷　裕子</v>
          </cell>
          <cell r="Z1028" t="str">
            <v>研究推進部（八景）（29-）</v>
          </cell>
          <cell r="AA1028" t="str">
            <v>基盤研究(C) 分担金（横浜創英大学）</v>
          </cell>
          <cell r="AB1028" t="str">
            <v>16K06708</v>
          </cell>
          <cell r="AC1028" t="str">
            <v>許可しない</v>
          </cell>
          <cell r="AD1028" t="str">
            <v>許可しない</v>
          </cell>
          <cell r="AE1028" t="str">
            <v>許可しない</v>
          </cell>
          <cell r="AF1028" t="str">
            <v>収入</v>
          </cell>
          <cell r="AG1028">
            <v>700000001422</v>
          </cell>
          <cell r="AH1028" t="str">
            <v>横浜創英大学</v>
          </cell>
          <cell r="AI1028">
            <v>0</v>
          </cell>
          <cell r="AJ1028">
            <v>150000</v>
          </cell>
          <cell r="AK1028">
            <v>150000</v>
          </cell>
          <cell r="AL1028">
            <v>150000</v>
          </cell>
          <cell r="AM1028">
            <v>0</v>
          </cell>
          <cell r="AN1028">
            <v>0</v>
          </cell>
          <cell r="AO1028">
            <v>0</v>
          </cell>
          <cell r="AP1028">
            <v>0</v>
          </cell>
          <cell r="AQ1028">
            <v>0</v>
          </cell>
          <cell r="AR1028">
            <v>0</v>
          </cell>
        </row>
        <row r="1029">
          <cell r="A1029" t="str">
            <v>1616K07030対象外</v>
          </cell>
          <cell r="B1029" t="str">
            <v>対象外</v>
          </cell>
          <cell r="C1029" t="str">
            <v>2018年度</v>
          </cell>
          <cell r="D1029" t="str">
            <v>（収入）学術研究助成基金助成金(科基)</v>
          </cell>
          <cell r="E1029" t="str">
            <v>1616K07030</v>
          </cell>
          <cell r="F1029" t="str">
            <v>（科基）新生仔ラット脊髄切断モデルにおける補償的一次感覚神経投射の解析</v>
          </cell>
          <cell r="G1029" t="str">
            <v>（科基）新生仔ラット脊髄切断モデルにおけ</v>
          </cell>
          <cell r="H1029" t="str">
            <v>科研費（基金）</v>
          </cell>
          <cell r="I1029">
            <v>20160401</v>
          </cell>
          <cell r="J1029">
            <v>20190331</v>
          </cell>
          <cell r="K1029" t="str">
            <v>2016年度</v>
          </cell>
          <cell r="L1029" t="str">
            <v>（支出）学術研究助成基金助成金(科基)</v>
          </cell>
          <cell r="M1029" t="str">
            <v>直接経費</v>
          </cell>
          <cell r="N1029" t="str">
            <v>科研費</v>
          </cell>
          <cell r="O1029" t="str">
            <v>繰越有</v>
          </cell>
          <cell r="P1029" t="str">
            <v>研）学術院（福浦）</v>
          </cell>
          <cell r="Q1029" t="str">
            <v>船越　健悟</v>
          </cell>
          <cell r="R1029" t="str">
            <v>医学研究科</v>
          </cell>
          <cell r="S1029" t="str">
            <v>教授</v>
          </cell>
          <cell r="W1029">
            <v>20190331</v>
          </cell>
          <cell r="X1029" t="str">
            <v>開始</v>
          </cell>
          <cell r="Y1029" t="str">
            <v>虎谷　裕子</v>
          </cell>
          <cell r="Z1029" t="str">
            <v>研究推進部（八景）（29-）</v>
          </cell>
          <cell r="AA1029" t="str">
            <v>基盤研究(C)</v>
          </cell>
          <cell r="AB1029" t="str">
            <v>16K07030</v>
          </cell>
          <cell r="AC1029" t="str">
            <v>許可しない</v>
          </cell>
          <cell r="AD1029" t="str">
            <v>許可しない</v>
          </cell>
          <cell r="AE1029" t="str">
            <v>許可しない</v>
          </cell>
          <cell r="AF1029" t="str">
            <v>収入</v>
          </cell>
          <cell r="AG1029">
            <v>700000000144</v>
          </cell>
          <cell r="AH1029" t="str">
            <v>（独）日本学術振興会</v>
          </cell>
          <cell r="AI1029">
            <v>0</v>
          </cell>
          <cell r="AJ1029">
            <v>700000</v>
          </cell>
          <cell r="AK1029">
            <v>700000</v>
          </cell>
          <cell r="AL1029">
            <v>700000</v>
          </cell>
          <cell r="AM1029">
            <v>0</v>
          </cell>
          <cell r="AN1029">
            <v>0</v>
          </cell>
          <cell r="AO1029">
            <v>0</v>
          </cell>
          <cell r="AP1029">
            <v>0</v>
          </cell>
          <cell r="AQ1029">
            <v>0</v>
          </cell>
          <cell r="AR1029">
            <v>0</v>
          </cell>
        </row>
        <row r="1030">
          <cell r="A1030" t="str">
            <v>1616K07034対象外</v>
          </cell>
          <cell r="B1030" t="str">
            <v>対象外</v>
          </cell>
          <cell r="C1030" t="str">
            <v>2018年度</v>
          </cell>
          <cell r="D1030" t="str">
            <v>（収入）学術研究助成基金助成金(科基)</v>
          </cell>
          <cell r="E1030" t="str">
            <v>1616K07034</v>
          </cell>
          <cell r="F1030" t="str">
            <v>（科基・分）CRMP4 タンパク質が関わる脳の性差についての研究</v>
          </cell>
          <cell r="G1030" t="str">
            <v>（科基・分）CRMP4 タンパク質が関わる脳の</v>
          </cell>
          <cell r="H1030" t="str">
            <v>科研費（基金）</v>
          </cell>
          <cell r="I1030">
            <v>20161021</v>
          </cell>
          <cell r="J1030">
            <v>20190331</v>
          </cell>
          <cell r="K1030" t="str">
            <v>2016年度</v>
          </cell>
          <cell r="L1030" t="str">
            <v>（支出）学術研究助成基金助成金(科基)</v>
          </cell>
          <cell r="M1030" t="str">
            <v>直接経費</v>
          </cell>
          <cell r="N1030" t="str">
            <v>科研費</v>
          </cell>
          <cell r="O1030" t="str">
            <v>繰越有</v>
          </cell>
          <cell r="P1030" t="str">
            <v>研）学術院（福浦）</v>
          </cell>
          <cell r="Q1030" t="str">
            <v>五嶋　良郎</v>
          </cell>
          <cell r="R1030" t="str">
            <v>医学研究科</v>
          </cell>
          <cell r="S1030" t="str">
            <v>教授</v>
          </cell>
          <cell r="W1030">
            <v>20190331</v>
          </cell>
          <cell r="X1030" t="str">
            <v>開始</v>
          </cell>
          <cell r="Y1030" t="str">
            <v>虎谷　裕子</v>
          </cell>
          <cell r="Z1030" t="str">
            <v>研究推進部（八景）（29-）</v>
          </cell>
          <cell r="AA1030" t="str">
            <v>基盤研究(C) 分担金（東洋大学）</v>
          </cell>
          <cell r="AB1030" t="str">
            <v>16K07034</v>
          </cell>
          <cell r="AC1030" t="str">
            <v>許可しない</v>
          </cell>
          <cell r="AD1030" t="str">
            <v>許可しない</v>
          </cell>
          <cell r="AE1030" t="str">
            <v>許可しない</v>
          </cell>
          <cell r="AF1030" t="str">
            <v>収入</v>
          </cell>
          <cell r="AG1030">
            <v>700000001053</v>
          </cell>
          <cell r="AH1030" t="str">
            <v>東洋大学</v>
          </cell>
          <cell r="AI1030">
            <v>0</v>
          </cell>
          <cell r="AJ1030">
            <v>50000</v>
          </cell>
          <cell r="AK1030">
            <v>50000</v>
          </cell>
          <cell r="AL1030">
            <v>50000</v>
          </cell>
          <cell r="AM1030">
            <v>0</v>
          </cell>
          <cell r="AN1030">
            <v>0</v>
          </cell>
          <cell r="AO1030">
            <v>0</v>
          </cell>
          <cell r="AP1030">
            <v>0</v>
          </cell>
          <cell r="AQ1030">
            <v>0</v>
          </cell>
          <cell r="AR1030">
            <v>0</v>
          </cell>
        </row>
        <row r="1031">
          <cell r="A1031" t="str">
            <v>1616K07061対象外</v>
          </cell>
          <cell r="B1031" t="str">
            <v>対象外</v>
          </cell>
          <cell r="C1031" t="str">
            <v>2018年度</v>
          </cell>
          <cell r="D1031" t="str">
            <v>（収入）学術研究助成基金助成金(科基)</v>
          </cell>
          <cell r="E1031" t="str">
            <v>1616K07061</v>
          </cell>
          <cell r="F1031" t="str">
            <v>（科基）脆弱X精神遅滞蛋白質による神経回路形成の制御－ユビキチン化及び局所翻訳との関連</v>
          </cell>
          <cell r="G1031" t="str">
            <v>（科基）脆弱X精神遅滞蛋白質による神経回</v>
          </cell>
          <cell r="H1031" t="str">
            <v>科研費（基金）</v>
          </cell>
          <cell r="I1031">
            <v>20160401</v>
          </cell>
          <cell r="J1031">
            <v>20190331</v>
          </cell>
          <cell r="K1031" t="str">
            <v>2016年度</v>
          </cell>
          <cell r="L1031" t="str">
            <v>（支出）学術研究助成基金助成金(科基)</v>
          </cell>
          <cell r="M1031" t="str">
            <v>直接経費</v>
          </cell>
          <cell r="N1031" t="str">
            <v>科研費</v>
          </cell>
          <cell r="O1031" t="str">
            <v>繰越有</v>
          </cell>
          <cell r="P1031" t="str">
            <v>研）学術院（福浦）</v>
          </cell>
          <cell r="Q1031" t="str">
            <v>佐々木　幸生</v>
          </cell>
          <cell r="R1031" t="str">
            <v>生命医科学研究科（医学系）</v>
          </cell>
          <cell r="S1031" t="str">
            <v>教授</v>
          </cell>
          <cell r="W1031">
            <v>20190331</v>
          </cell>
          <cell r="X1031" t="str">
            <v>開始</v>
          </cell>
          <cell r="Y1031" t="str">
            <v>虎谷　裕子</v>
          </cell>
          <cell r="Z1031" t="str">
            <v>研究推進部（八景）（29-）</v>
          </cell>
          <cell r="AA1031" t="str">
            <v>基盤研究(C)</v>
          </cell>
          <cell r="AB1031" t="str">
            <v>16K07061</v>
          </cell>
          <cell r="AC1031" t="str">
            <v>許可しない</v>
          </cell>
          <cell r="AD1031" t="str">
            <v>許可しない</v>
          </cell>
          <cell r="AE1031" t="str">
            <v>許可しない</v>
          </cell>
          <cell r="AF1031" t="str">
            <v>収入</v>
          </cell>
          <cell r="AG1031">
            <v>700000000144</v>
          </cell>
          <cell r="AH1031" t="str">
            <v>（独）日本学術振興会</v>
          </cell>
          <cell r="AI1031">
            <v>0</v>
          </cell>
          <cell r="AJ1031">
            <v>900000</v>
          </cell>
          <cell r="AK1031">
            <v>900000</v>
          </cell>
          <cell r="AL1031">
            <v>900000</v>
          </cell>
          <cell r="AM1031">
            <v>0</v>
          </cell>
          <cell r="AN1031">
            <v>0</v>
          </cell>
          <cell r="AO1031">
            <v>0</v>
          </cell>
          <cell r="AP1031">
            <v>0</v>
          </cell>
          <cell r="AQ1031">
            <v>0</v>
          </cell>
          <cell r="AR1031">
            <v>0</v>
          </cell>
        </row>
        <row r="1032">
          <cell r="A1032" t="str">
            <v>1616K07277対象外</v>
          </cell>
          <cell r="B1032" t="str">
            <v>対象外</v>
          </cell>
          <cell r="C1032" t="str">
            <v>2018年度</v>
          </cell>
          <cell r="D1032" t="str">
            <v>（収入）学術研究助成基金助成金(科基)</v>
          </cell>
          <cell r="E1032" t="str">
            <v>1616K07277</v>
          </cell>
          <cell r="F1032" t="str">
            <v>（科基）ヒトRNAポリメラーゼIIと基本転写因子TFIIHのNMR法による複合体構造解明</v>
          </cell>
          <cell r="G1032" t="str">
            <v>（科基）ヒトRNAポリメラーゼIIと基本</v>
          </cell>
          <cell r="H1032" t="str">
            <v>科研費（基金）</v>
          </cell>
          <cell r="I1032">
            <v>20160401</v>
          </cell>
          <cell r="J1032">
            <v>20190331</v>
          </cell>
          <cell r="K1032" t="str">
            <v>2016年度</v>
          </cell>
          <cell r="L1032" t="str">
            <v>（支出）学術研究助成基金助成金(科基)</v>
          </cell>
          <cell r="M1032" t="str">
            <v>直接経費</v>
          </cell>
          <cell r="N1032" t="str">
            <v>科研費</v>
          </cell>
          <cell r="O1032" t="str">
            <v>繰越有</v>
          </cell>
          <cell r="P1032" t="str">
            <v>客）客員教員等</v>
          </cell>
          <cell r="Q1032" t="str">
            <v>奥田　昌彦</v>
          </cell>
          <cell r="R1032" t="str">
            <v>鶴見キャンパス</v>
          </cell>
          <cell r="S1032" t="str">
            <v>助教</v>
          </cell>
          <cell r="W1032">
            <v>20190331</v>
          </cell>
          <cell r="X1032" t="str">
            <v>開始</v>
          </cell>
          <cell r="Y1032" t="str">
            <v>虎谷　裕子</v>
          </cell>
          <cell r="Z1032" t="str">
            <v>研究推進部（八景）（29-）</v>
          </cell>
          <cell r="AA1032" t="str">
            <v>基盤研究(C)</v>
          </cell>
          <cell r="AB1032" t="str">
            <v>16K07277</v>
          </cell>
          <cell r="AC1032" t="str">
            <v>許可しない</v>
          </cell>
          <cell r="AD1032" t="str">
            <v>許可しない</v>
          </cell>
          <cell r="AE1032" t="str">
            <v>許可しない</v>
          </cell>
          <cell r="AF1032" t="str">
            <v>収入</v>
          </cell>
          <cell r="AG1032">
            <v>700000000144</v>
          </cell>
          <cell r="AH1032" t="str">
            <v>（独）日本学術振興会</v>
          </cell>
          <cell r="AI1032">
            <v>0</v>
          </cell>
          <cell r="AJ1032">
            <v>1000000</v>
          </cell>
          <cell r="AK1032">
            <v>1000000</v>
          </cell>
          <cell r="AL1032">
            <v>1000000</v>
          </cell>
          <cell r="AM1032">
            <v>0</v>
          </cell>
          <cell r="AN1032">
            <v>0</v>
          </cell>
          <cell r="AO1032">
            <v>0</v>
          </cell>
          <cell r="AP1032">
            <v>0</v>
          </cell>
          <cell r="AQ1032">
            <v>0</v>
          </cell>
          <cell r="AR1032">
            <v>0</v>
          </cell>
        </row>
        <row r="1033">
          <cell r="A1033" t="str">
            <v>1616K08448対象外</v>
          </cell>
          <cell r="B1033" t="str">
            <v>対象外</v>
          </cell>
          <cell r="C1033" t="str">
            <v>2018年度</v>
          </cell>
          <cell r="D1033" t="str">
            <v>（収入）学術研究助成基金助成金(科基)</v>
          </cell>
          <cell r="E1033" t="str">
            <v>1616K08448</v>
          </cell>
          <cell r="F1033" t="str">
            <v>（科基）シクリッド咽頭顎骨の神経‐骨代謝クロストークに関わる神経回路の解析</v>
          </cell>
          <cell r="G1033" t="str">
            <v>（科基）シクリッド咽頭顎骨の神経‐骨代謝</v>
          </cell>
          <cell r="H1033" t="str">
            <v>科研費（基金）</v>
          </cell>
          <cell r="I1033">
            <v>20160401</v>
          </cell>
          <cell r="J1033">
            <v>20190331</v>
          </cell>
          <cell r="K1033" t="str">
            <v>2016年度</v>
          </cell>
          <cell r="L1033" t="str">
            <v>（支出）学術研究助成基金助成金(科基)</v>
          </cell>
          <cell r="M1033" t="str">
            <v>直接経費</v>
          </cell>
          <cell r="N1033" t="str">
            <v>科研費</v>
          </cell>
          <cell r="O1033" t="str">
            <v>繰越有</v>
          </cell>
          <cell r="P1033" t="str">
            <v>研）学術院（福浦）</v>
          </cell>
          <cell r="Q1033" t="str">
            <v>井村　幸介</v>
          </cell>
          <cell r="R1033" t="str">
            <v>医学研究科</v>
          </cell>
          <cell r="S1033" t="str">
            <v>講師</v>
          </cell>
          <cell r="W1033">
            <v>20190331</v>
          </cell>
          <cell r="X1033" t="str">
            <v>開始</v>
          </cell>
          <cell r="Y1033" t="str">
            <v>虎谷　裕子</v>
          </cell>
          <cell r="Z1033" t="str">
            <v>研究推進部（八景）（29-）</v>
          </cell>
          <cell r="AA1033" t="str">
            <v>基盤研究(C)</v>
          </cell>
          <cell r="AB1033" t="str">
            <v>16K08448</v>
          </cell>
          <cell r="AC1033" t="str">
            <v>許可しない</v>
          </cell>
          <cell r="AD1033" t="str">
            <v>許可しない</v>
          </cell>
          <cell r="AE1033" t="str">
            <v>許可しない</v>
          </cell>
          <cell r="AF1033" t="str">
            <v>収入</v>
          </cell>
          <cell r="AG1033">
            <v>700000000144</v>
          </cell>
          <cell r="AH1033" t="str">
            <v>（独）日本学術振興会</v>
          </cell>
          <cell r="AI1033">
            <v>0</v>
          </cell>
          <cell r="AJ1033">
            <v>1100000</v>
          </cell>
          <cell r="AK1033">
            <v>1100000</v>
          </cell>
          <cell r="AL1033">
            <v>1100000</v>
          </cell>
          <cell r="AM1033">
            <v>0</v>
          </cell>
          <cell r="AN1033">
            <v>0</v>
          </cell>
          <cell r="AO1033">
            <v>0</v>
          </cell>
          <cell r="AP1033">
            <v>0</v>
          </cell>
          <cell r="AQ1033">
            <v>0</v>
          </cell>
          <cell r="AR1033">
            <v>0</v>
          </cell>
        </row>
        <row r="1034">
          <cell r="A1034" t="str">
            <v>1616K08501対象外</v>
          </cell>
          <cell r="B1034" t="str">
            <v>対象外</v>
          </cell>
          <cell r="C1034" t="str">
            <v>2018年度</v>
          </cell>
          <cell r="D1034" t="str">
            <v>（収入）学術研究助成基金助成金(科基)</v>
          </cell>
          <cell r="E1034" t="str">
            <v>1616K08501</v>
          </cell>
          <cell r="F1034" t="str">
            <v>（科基）新規cAMP標的分子"EPAC"の動脈硬化発症における役割</v>
          </cell>
          <cell r="G1034" t="str">
            <v>（科基）新規cAMP標的分子"EPAC"</v>
          </cell>
          <cell r="H1034" t="str">
            <v>科研費（基金）</v>
          </cell>
          <cell r="I1034">
            <v>20160401</v>
          </cell>
          <cell r="J1034">
            <v>20190331</v>
          </cell>
          <cell r="K1034" t="str">
            <v>2016年度</v>
          </cell>
          <cell r="L1034" t="str">
            <v>（支出）学術研究助成基金助成金(科基)</v>
          </cell>
          <cell r="M1034" t="str">
            <v>直接経費</v>
          </cell>
          <cell r="N1034" t="str">
            <v>科研費</v>
          </cell>
          <cell r="O1034" t="str">
            <v>繰越有</v>
          </cell>
          <cell r="P1034" t="str">
            <v>研）学術院（福浦）</v>
          </cell>
          <cell r="Q1034" t="str">
            <v>藤田　孝之</v>
          </cell>
          <cell r="R1034" t="str">
            <v>医学研究科</v>
          </cell>
          <cell r="S1034" t="str">
            <v>講師</v>
          </cell>
          <cell r="W1034">
            <v>20190331</v>
          </cell>
          <cell r="X1034" t="str">
            <v>開始</v>
          </cell>
          <cell r="Y1034" t="str">
            <v>虎谷　裕子</v>
          </cell>
          <cell r="Z1034" t="str">
            <v>研究推進部（八景）（29-）</v>
          </cell>
          <cell r="AA1034" t="str">
            <v>基盤研究(C)</v>
          </cell>
          <cell r="AB1034" t="str">
            <v>16K08501</v>
          </cell>
          <cell r="AC1034" t="str">
            <v>許可しない</v>
          </cell>
          <cell r="AD1034" t="str">
            <v>許可しない</v>
          </cell>
          <cell r="AE1034" t="str">
            <v>許可しない</v>
          </cell>
          <cell r="AF1034" t="str">
            <v>収入</v>
          </cell>
          <cell r="AG1034">
            <v>700000000144</v>
          </cell>
          <cell r="AH1034" t="str">
            <v>（独）日本学術振興会</v>
          </cell>
          <cell r="AI1034">
            <v>0</v>
          </cell>
          <cell r="AJ1034">
            <v>1200000</v>
          </cell>
          <cell r="AK1034">
            <v>1200000</v>
          </cell>
          <cell r="AL1034">
            <v>1200000</v>
          </cell>
          <cell r="AM1034">
            <v>0</v>
          </cell>
          <cell r="AN1034">
            <v>0</v>
          </cell>
          <cell r="AO1034">
            <v>0</v>
          </cell>
          <cell r="AP1034">
            <v>0</v>
          </cell>
          <cell r="AQ1034">
            <v>0</v>
          </cell>
          <cell r="AR1034">
            <v>0</v>
          </cell>
        </row>
        <row r="1035">
          <cell r="A1035" t="str">
            <v>1616K08671対象外</v>
          </cell>
          <cell r="B1035" t="str">
            <v>対象外</v>
          </cell>
          <cell r="C1035" t="str">
            <v>2018年度</v>
          </cell>
          <cell r="D1035" t="str">
            <v>（収入）学術研究助成基金助成金(科基)</v>
          </cell>
          <cell r="E1035" t="str">
            <v>1616K08671</v>
          </cell>
          <cell r="F1035" t="str">
            <v>（科基）少数個転移（オリゴメタスターシス）を示した肺癌の病理学的特性</v>
          </cell>
          <cell r="G1035" t="str">
            <v>（科基）少数個転移（オリゴメタスターシス</v>
          </cell>
          <cell r="H1035" t="str">
            <v>科研費（基金）</v>
          </cell>
          <cell r="I1035">
            <v>20161021</v>
          </cell>
          <cell r="J1035">
            <v>20190331</v>
          </cell>
          <cell r="K1035" t="str">
            <v>2016年度</v>
          </cell>
          <cell r="L1035" t="str">
            <v>（支出）学術研究助成基金助成金(科基)</v>
          </cell>
          <cell r="M1035" t="str">
            <v>直接経費</v>
          </cell>
          <cell r="N1035" t="str">
            <v>科研費</v>
          </cell>
          <cell r="O1035" t="str">
            <v>繰越有</v>
          </cell>
          <cell r="P1035" t="str">
            <v>客)客員教員等(医学・病院等）</v>
          </cell>
          <cell r="Q1035" t="str">
            <v>禹　哲漢</v>
          </cell>
          <cell r="R1035" t="str">
            <v>医学研究科</v>
          </cell>
          <cell r="S1035" t="str">
            <v>客員研究員</v>
          </cell>
          <cell r="W1035">
            <v>20190331</v>
          </cell>
          <cell r="X1035" t="str">
            <v>開始</v>
          </cell>
          <cell r="Y1035" t="str">
            <v>虎谷　裕子</v>
          </cell>
          <cell r="Z1035" t="str">
            <v>研究推進部（八景）（29-）</v>
          </cell>
          <cell r="AA1035" t="str">
            <v>基盤研究(C)</v>
          </cell>
          <cell r="AB1035" t="str">
            <v>16K08671</v>
          </cell>
          <cell r="AC1035" t="str">
            <v>許可しない</v>
          </cell>
          <cell r="AD1035" t="str">
            <v>許可しない</v>
          </cell>
          <cell r="AE1035" t="str">
            <v>許可しない</v>
          </cell>
          <cell r="AF1035" t="str">
            <v>収入</v>
          </cell>
          <cell r="AG1035">
            <v>700000000144</v>
          </cell>
          <cell r="AH1035" t="str">
            <v>（独）日本学術振興会</v>
          </cell>
          <cell r="AI1035">
            <v>0</v>
          </cell>
          <cell r="AJ1035">
            <v>700000</v>
          </cell>
          <cell r="AK1035">
            <v>700000</v>
          </cell>
          <cell r="AL1035">
            <v>700000</v>
          </cell>
          <cell r="AM1035">
            <v>0</v>
          </cell>
          <cell r="AN1035">
            <v>0</v>
          </cell>
          <cell r="AO1035">
            <v>0</v>
          </cell>
          <cell r="AP1035">
            <v>0</v>
          </cell>
          <cell r="AQ1035">
            <v>0</v>
          </cell>
          <cell r="AR1035">
            <v>0</v>
          </cell>
        </row>
        <row r="1036">
          <cell r="A1036" t="str">
            <v>1616K08694対象外</v>
          </cell>
          <cell r="B1036" t="str">
            <v>対象外</v>
          </cell>
          <cell r="C1036" t="str">
            <v>2018年度</v>
          </cell>
          <cell r="D1036" t="str">
            <v>（収入）学術研究助成基金助成金(科基)</v>
          </cell>
          <cell r="E1036" t="str">
            <v>1616K08694</v>
          </cell>
          <cell r="F1036" t="str">
            <v>（科基）早期大腸癌のリンパ節転移に関わる微小環境の分子基盤</v>
          </cell>
          <cell r="G1036" t="str">
            <v>（科基）早期大腸癌のリンパ節転移に関わる</v>
          </cell>
          <cell r="H1036" t="str">
            <v>科研費（基金）</v>
          </cell>
          <cell r="I1036">
            <v>20160401</v>
          </cell>
          <cell r="J1036">
            <v>20190331</v>
          </cell>
          <cell r="K1036" t="str">
            <v>2016年度</v>
          </cell>
          <cell r="L1036" t="str">
            <v>（支出）学術研究助成基金助成金(科基)</v>
          </cell>
          <cell r="M1036" t="str">
            <v>直接経費</v>
          </cell>
          <cell r="N1036" t="str">
            <v>科研費</v>
          </cell>
          <cell r="O1036" t="str">
            <v>繰越有</v>
          </cell>
          <cell r="P1036" t="str">
            <v>研）学術院（福浦）</v>
          </cell>
          <cell r="Q1036" t="str">
            <v>立石　陽子</v>
          </cell>
          <cell r="R1036" t="str">
            <v>医学研究科</v>
          </cell>
          <cell r="S1036" t="str">
            <v>助教</v>
          </cell>
          <cell r="W1036">
            <v>20190331</v>
          </cell>
          <cell r="X1036" t="str">
            <v>開始</v>
          </cell>
          <cell r="Y1036" t="str">
            <v>虎谷　裕子</v>
          </cell>
          <cell r="Z1036" t="str">
            <v>研究推進部（八景）（29-）</v>
          </cell>
          <cell r="AA1036" t="str">
            <v>基盤研究(C)</v>
          </cell>
          <cell r="AB1036" t="str">
            <v>16K08694</v>
          </cell>
          <cell r="AC1036" t="str">
            <v>許可しない</v>
          </cell>
          <cell r="AD1036" t="str">
            <v>許可しない</v>
          </cell>
          <cell r="AE1036" t="str">
            <v>許可しない</v>
          </cell>
          <cell r="AF1036" t="str">
            <v>収入</v>
          </cell>
          <cell r="AG1036">
            <v>700000000144</v>
          </cell>
          <cell r="AH1036" t="str">
            <v>（独）日本学術振興会</v>
          </cell>
          <cell r="AI1036">
            <v>0</v>
          </cell>
          <cell r="AJ1036">
            <v>900000</v>
          </cell>
          <cell r="AK1036">
            <v>900000</v>
          </cell>
          <cell r="AL1036">
            <v>900000</v>
          </cell>
          <cell r="AM1036">
            <v>0</v>
          </cell>
          <cell r="AN1036">
            <v>0</v>
          </cell>
          <cell r="AO1036">
            <v>0</v>
          </cell>
          <cell r="AP1036">
            <v>0</v>
          </cell>
          <cell r="AQ1036">
            <v>0</v>
          </cell>
          <cell r="AR1036">
            <v>0</v>
          </cell>
        </row>
        <row r="1037">
          <cell r="A1037" t="str">
            <v>1616K08764対象外</v>
          </cell>
          <cell r="B1037" t="str">
            <v>対象外</v>
          </cell>
          <cell r="C1037" t="str">
            <v>2018年度</v>
          </cell>
          <cell r="D1037" t="str">
            <v>（収入）学術研究助成基金助成金(科基)</v>
          </cell>
          <cell r="E1037" t="str">
            <v>1616K08764</v>
          </cell>
          <cell r="F1037" t="str">
            <v>（科基）転写因子IRF8の発現抑制を介したマラリアによる樹状細胞分化阻害メカニズムの解明</v>
          </cell>
          <cell r="G1037" t="str">
            <v>（科基）転写因子IRF8の発現抑制を介し</v>
          </cell>
          <cell r="H1037" t="str">
            <v>科研費（基金）</v>
          </cell>
          <cell r="I1037">
            <v>20161021</v>
          </cell>
          <cell r="J1037">
            <v>20190331</v>
          </cell>
          <cell r="K1037" t="str">
            <v>2016年度</v>
          </cell>
          <cell r="L1037" t="str">
            <v>（支出）学術研究助成基金助成金(科基)</v>
          </cell>
          <cell r="M1037" t="str">
            <v>直接経費</v>
          </cell>
          <cell r="N1037" t="str">
            <v>科研費</v>
          </cell>
          <cell r="O1037" t="str">
            <v>繰越有</v>
          </cell>
          <cell r="P1037" t="str">
            <v>研）学術院（福浦）</v>
          </cell>
          <cell r="Q1037" t="str">
            <v>市野　素英</v>
          </cell>
          <cell r="R1037" t="str">
            <v>医学研究科</v>
          </cell>
          <cell r="S1037" t="str">
            <v>助教</v>
          </cell>
          <cell r="W1037">
            <v>20190331</v>
          </cell>
          <cell r="X1037" t="str">
            <v>開始</v>
          </cell>
          <cell r="Y1037" t="str">
            <v>虎谷　裕子</v>
          </cell>
          <cell r="Z1037" t="str">
            <v>研究推進部（八景）（29-）</v>
          </cell>
          <cell r="AA1037" t="str">
            <v>基盤研究(C)</v>
          </cell>
          <cell r="AB1037" t="str">
            <v>16K08764</v>
          </cell>
          <cell r="AC1037" t="str">
            <v>許可しない</v>
          </cell>
          <cell r="AD1037" t="str">
            <v>許可しない</v>
          </cell>
          <cell r="AE1037" t="str">
            <v>許可しない</v>
          </cell>
          <cell r="AF1037" t="str">
            <v>収入</v>
          </cell>
          <cell r="AG1037">
            <v>700000000144</v>
          </cell>
          <cell r="AH1037" t="str">
            <v>（独）日本学術振興会</v>
          </cell>
          <cell r="AI1037">
            <v>0</v>
          </cell>
          <cell r="AJ1037">
            <v>1100000</v>
          </cell>
          <cell r="AK1037">
            <v>1100000</v>
          </cell>
          <cell r="AL1037">
            <v>1100000</v>
          </cell>
          <cell r="AM1037">
            <v>0</v>
          </cell>
          <cell r="AN1037">
            <v>0</v>
          </cell>
          <cell r="AO1037">
            <v>0</v>
          </cell>
          <cell r="AP1037">
            <v>0</v>
          </cell>
          <cell r="AQ1037">
            <v>0</v>
          </cell>
          <cell r="AR1037">
            <v>0</v>
          </cell>
        </row>
        <row r="1038">
          <cell r="A1038" t="str">
            <v>1616K08814対象外</v>
          </cell>
          <cell r="B1038" t="str">
            <v>対象外</v>
          </cell>
          <cell r="C1038" t="str">
            <v>2018年度</v>
          </cell>
          <cell r="D1038" t="str">
            <v>（収入）学術研究助成基金助成金(科基)</v>
          </cell>
          <cell r="E1038" t="str">
            <v>1616K08814</v>
          </cell>
          <cell r="F1038" t="str">
            <v>（科基）微小環境の変化によるHIV潜伏化機構の解明</v>
          </cell>
          <cell r="G1038" t="str">
            <v>（科基）微小環境の変化によるHIV潜伏化</v>
          </cell>
          <cell r="H1038" t="str">
            <v>科研費（基金）</v>
          </cell>
          <cell r="I1038">
            <v>20160401</v>
          </cell>
          <cell r="J1038">
            <v>20190331</v>
          </cell>
          <cell r="K1038" t="str">
            <v>2016年度</v>
          </cell>
          <cell r="L1038" t="str">
            <v>（支出）学術研究助成基金助成金(科基)</v>
          </cell>
          <cell r="M1038" t="str">
            <v>直接経費</v>
          </cell>
          <cell r="N1038" t="str">
            <v>科研費</v>
          </cell>
          <cell r="O1038" t="str">
            <v>繰越有</v>
          </cell>
          <cell r="P1038" t="str">
            <v>研）学術院（福浦）</v>
          </cell>
          <cell r="Q1038" t="str">
            <v>宮川　敬</v>
          </cell>
          <cell r="R1038" t="str">
            <v>医学研究科</v>
          </cell>
          <cell r="S1038" t="str">
            <v>助教</v>
          </cell>
          <cell r="W1038">
            <v>20190331</v>
          </cell>
          <cell r="X1038" t="str">
            <v>開始</v>
          </cell>
          <cell r="Y1038" t="str">
            <v>虎谷　裕子</v>
          </cell>
          <cell r="Z1038" t="str">
            <v>研究推進部（八景）（29-）</v>
          </cell>
          <cell r="AA1038" t="str">
            <v>基盤研究(C)</v>
          </cell>
          <cell r="AB1038" t="str">
            <v>16K08814</v>
          </cell>
          <cell r="AC1038" t="str">
            <v>許可しない</v>
          </cell>
          <cell r="AD1038" t="str">
            <v>許可しない</v>
          </cell>
          <cell r="AE1038" t="str">
            <v>許可しない</v>
          </cell>
          <cell r="AF1038" t="str">
            <v>収入</v>
          </cell>
          <cell r="AG1038">
            <v>700000000144</v>
          </cell>
          <cell r="AH1038" t="str">
            <v>（独）日本学術振興会</v>
          </cell>
          <cell r="AI1038">
            <v>0</v>
          </cell>
          <cell r="AJ1038">
            <v>1000000</v>
          </cell>
          <cell r="AK1038">
            <v>1000000</v>
          </cell>
          <cell r="AL1038">
            <v>1000000</v>
          </cell>
          <cell r="AM1038">
            <v>0</v>
          </cell>
          <cell r="AN1038">
            <v>0</v>
          </cell>
          <cell r="AO1038">
            <v>0</v>
          </cell>
          <cell r="AP1038">
            <v>0</v>
          </cell>
          <cell r="AQ1038">
            <v>0</v>
          </cell>
          <cell r="AR1038">
            <v>0</v>
          </cell>
        </row>
        <row r="1039">
          <cell r="A1039" t="str">
            <v>1616K09286対象外</v>
          </cell>
          <cell r="B1039" t="str">
            <v>対象外</v>
          </cell>
          <cell r="C1039" t="str">
            <v>2018年度</v>
          </cell>
          <cell r="D1039" t="str">
            <v>（収入）学術研究助成基金助成金(科基)</v>
          </cell>
          <cell r="E1039" t="str">
            <v>1616K09286</v>
          </cell>
          <cell r="F1039" t="str">
            <v>（科基）胃癌個別化医療実現のための3次元腫瘍バンクの構築</v>
          </cell>
          <cell r="G1039" t="str">
            <v>（科基）胃癌個別化医療実現のための3次元</v>
          </cell>
          <cell r="H1039" t="str">
            <v>科研費（基金）</v>
          </cell>
          <cell r="I1039">
            <v>20160401</v>
          </cell>
          <cell r="J1039">
            <v>20190331</v>
          </cell>
          <cell r="K1039" t="str">
            <v>2016年度</v>
          </cell>
          <cell r="L1039" t="str">
            <v>（支出）学術研究助成基金助成金(科基)</v>
          </cell>
          <cell r="M1039" t="str">
            <v>直接経費</v>
          </cell>
          <cell r="N1039" t="str">
            <v>科研費</v>
          </cell>
          <cell r="O1039" t="str">
            <v>繰越有</v>
          </cell>
          <cell r="P1039" t="str">
            <v>客)客員教員等(医学・病院等）</v>
          </cell>
          <cell r="Q1039" t="str">
            <v>田村　寿英</v>
          </cell>
          <cell r="R1039" t="str">
            <v>医学研究科</v>
          </cell>
          <cell r="S1039" t="str">
            <v>客員教員</v>
          </cell>
          <cell r="W1039">
            <v>20190331</v>
          </cell>
          <cell r="X1039" t="str">
            <v>開始</v>
          </cell>
          <cell r="Y1039" t="str">
            <v>虎谷　裕子</v>
          </cell>
          <cell r="Z1039" t="str">
            <v>研究推進部（八景）（29-）</v>
          </cell>
          <cell r="AA1039" t="str">
            <v>基盤研究(C)</v>
          </cell>
          <cell r="AB1039" t="str">
            <v>16K09286</v>
          </cell>
          <cell r="AC1039" t="str">
            <v>許可しない</v>
          </cell>
          <cell r="AD1039" t="str">
            <v>許可しない</v>
          </cell>
          <cell r="AE1039" t="str">
            <v>許可しない</v>
          </cell>
          <cell r="AF1039" t="str">
            <v>収入</v>
          </cell>
          <cell r="AG1039">
            <v>700000000144</v>
          </cell>
          <cell r="AH1039" t="str">
            <v>（独）日本学術振興会</v>
          </cell>
          <cell r="AI1039">
            <v>0</v>
          </cell>
          <cell r="AJ1039">
            <v>1000000</v>
          </cell>
          <cell r="AK1039">
            <v>1000000</v>
          </cell>
          <cell r="AL1039">
            <v>1000000</v>
          </cell>
          <cell r="AM1039">
            <v>0</v>
          </cell>
          <cell r="AN1039">
            <v>0</v>
          </cell>
          <cell r="AO1039">
            <v>0</v>
          </cell>
          <cell r="AP1039">
            <v>0</v>
          </cell>
          <cell r="AQ1039">
            <v>0</v>
          </cell>
          <cell r="AR1039">
            <v>0</v>
          </cell>
        </row>
        <row r="1040">
          <cell r="A1040" t="str">
            <v>1616K09318対象外</v>
          </cell>
          <cell r="B1040" t="str">
            <v>対象外</v>
          </cell>
          <cell r="C1040" t="str">
            <v>2018年度</v>
          </cell>
          <cell r="D1040" t="str">
            <v>（収入）学術研究助成基金助成金(科基)</v>
          </cell>
          <cell r="E1040" t="str">
            <v>1616K09318</v>
          </cell>
          <cell r="F1040" t="str">
            <v>（科基）包括的遺伝子解析手法を用いた大腸発癌機構の解明</v>
          </cell>
          <cell r="G1040" t="str">
            <v>（科基）包括的遺伝子解析手法を用いた大腸</v>
          </cell>
          <cell r="H1040" t="str">
            <v>科研費（基金）</v>
          </cell>
          <cell r="I1040">
            <v>20160401</v>
          </cell>
          <cell r="J1040">
            <v>20190331</v>
          </cell>
          <cell r="K1040" t="str">
            <v>2016年度</v>
          </cell>
          <cell r="L1040" t="str">
            <v>（支出）学術研究助成基金助成金(科基)</v>
          </cell>
          <cell r="M1040" t="str">
            <v>直接経費</v>
          </cell>
          <cell r="N1040" t="str">
            <v>科研費</v>
          </cell>
          <cell r="O1040" t="str">
            <v>繰越有</v>
          </cell>
          <cell r="P1040" t="str">
            <v>客)客員教員等(医学・病院等）</v>
          </cell>
          <cell r="Q1040" t="str">
            <v>酒井　英嗣</v>
          </cell>
          <cell r="R1040" t="str">
            <v>医学研究科</v>
          </cell>
          <cell r="S1040" t="str">
            <v>客員研究員</v>
          </cell>
          <cell r="W1040">
            <v>20190331</v>
          </cell>
          <cell r="X1040" t="str">
            <v>開始</v>
          </cell>
          <cell r="Y1040" t="str">
            <v>虎谷　裕子</v>
          </cell>
          <cell r="Z1040" t="str">
            <v>研究推進部（八景）（29-）</v>
          </cell>
          <cell r="AA1040" t="str">
            <v>基盤研究(C)</v>
          </cell>
          <cell r="AB1040" t="str">
            <v>16K09318</v>
          </cell>
          <cell r="AC1040" t="str">
            <v>許可しない</v>
          </cell>
          <cell r="AD1040" t="str">
            <v>許可しない</v>
          </cell>
          <cell r="AE1040" t="str">
            <v>許可しない</v>
          </cell>
          <cell r="AF1040" t="str">
            <v>収入</v>
          </cell>
          <cell r="AG1040">
            <v>700000000144</v>
          </cell>
          <cell r="AH1040" t="str">
            <v>（独）日本学術振興会</v>
          </cell>
          <cell r="AI1040">
            <v>0</v>
          </cell>
          <cell r="AJ1040">
            <v>200000</v>
          </cell>
          <cell r="AK1040">
            <v>200000</v>
          </cell>
          <cell r="AL1040">
            <v>200000</v>
          </cell>
          <cell r="AM1040">
            <v>0</v>
          </cell>
          <cell r="AN1040">
            <v>0</v>
          </cell>
          <cell r="AO1040">
            <v>0</v>
          </cell>
          <cell r="AP1040">
            <v>0</v>
          </cell>
          <cell r="AQ1040">
            <v>0</v>
          </cell>
          <cell r="AR1040">
            <v>0</v>
          </cell>
        </row>
        <row r="1041">
          <cell r="A1041" t="str">
            <v>1616K09477対象外</v>
          </cell>
          <cell r="B1041" t="str">
            <v>対象外</v>
          </cell>
          <cell r="C1041" t="str">
            <v>2018年度</v>
          </cell>
          <cell r="D1041" t="str">
            <v>（収入）学術研究助成基金助成金(科基)</v>
          </cell>
          <cell r="E1041" t="str">
            <v>1616K09477</v>
          </cell>
          <cell r="F1041" t="str">
            <v>（科基）新規高血圧遺伝子ATP2B1と頸動脈硬化症進展への病態解明と治療戦略の開発</v>
          </cell>
          <cell r="G1041" t="str">
            <v>（科基）新規高血圧遺伝子ATP2B1と頸</v>
          </cell>
          <cell r="H1041" t="str">
            <v>科研費（基金）</v>
          </cell>
          <cell r="I1041">
            <v>20160401</v>
          </cell>
          <cell r="J1041">
            <v>20190331</v>
          </cell>
          <cell r="K1041" t="str">
            <v>2016年度</v>
          </cell>
          <cell r="L1041" t="str">
            <v>（支出）学術研究助成基金助成金(科基)</v>
          </cell>
          <cell r="M1041" t="str">
            <v>直接経費</v>
          </cell>
          <cell r="N1041" t="str">
            <v>科研費</v>
          </cell>
          <cell r="O1041" t="str">
            <v>繰越有</v>
          </cell>
          <cell r="P1041" t="str">
            <v>客)客員教員等(医学・病院等）</v>
          </cell>
          <cell r="Q1041" t="str">
            <v>谷津　圭介</v>
          </cell>
          <cell r="R1041" t="str">
            <v>医学研究科</v>
          </cell>
          <cell r="S1041" t="str">
            <v>客員研究員</v>
          </cell>
          <cell r="W1041">
            <v>20190331</v>
          </cell>
          <cell r="X1041" t="str">
            <v>開始</v>
          </cell>
          <cell r="Y1041" t="str">
            <v>虎谷　裕子</v>
          </cell>
          <cell r="Z1041" t="str">
            <v>研究推進部（八景）（29-）</v>
          </cell>
          <cell r="AA1041" t="str">
            <v>基盤研究(C)</v>
          </cell>
          <cell r="AB1041" t="str">
            <v>16K09477</v>
          </cell>
          <cell r="AC1041" t="str">
            <v>許可しない</v>
          </cell>
          <cell r="AD1041" t="str">
            <v>許可しない</v>
          </cell>
          <cell r="AE1041" t="str">
            <v>許可しない</v>
          </cell>
          <cell r="AF1041" t="str">
            <v>収入</v>
          </cell>
          <cell r="AG1041">
            <v>700000000144</v>
          </cell>
          <cell r="AH1041" t="str">
            <v>（独）日本学術振興会</v>
          </cell>
          <cell r="AI1041">
            <v>0</v>
          </cell>
          <cell r="AJ1041">
            <v>700000</v>
          </cell>
          <cell r="AK1041">
            <v>700000</v>
          </cell>
          <cell r="AL1041">
            <v>700000</v>
          </cell>
          <cell r="AM1041">
            <v>0</v>
          </cell>
          <cell r="AN1041">
            <v>0</v>
          </cell>
          <cell r="AO1041">
            <v>0</v>
          </cell>
          <cell r="AP1041">
            <v>0</v>
          </cell>
          <cell r="AQ1041">
            <v>0</v>
          </cell>
          <cell r="AR1041">
            <v>0</v>
          </cell>
        </row>
        <row r="1042">
          <cell r="A1042" t="str">
            <v>1616K09540対象外</v>
          </cell>
          <cell r="B1042" t="str">
            <v>対象外</v>
          </cell>
          <cell r="C1042" t="str">
            <v>2018年度</v>
          </cell>
          <cell r="D1042" t="str">
            <v>（収入）学術研究助成基金助成金(科基)</v>
          </cell>
          <cell r="E1042" t="str">
            <v>1616K09540</v>
          </cell>
          <cell r="F1042" t="str">
            <v>（科基・分）がん化学療法に伴う好中球減少とNAMPT活性およびSIRT1遺伝子に関する検討</v>
          </cell>
          <cell r="G1042" t="str">
            <v>（科基・分）がん化学療法に伴う好中球減少</v>
          </cell>
          <cell r="H1042" t="str">
            <v>科研費（基金）</v>
          </cell>
          <cell r="I1042">
            <v>20160401</v>
          </cell>
          <cell r="J1042">
            <v>20190331</v>
          </cell>
          <cell r="K1042" t="str">
            <v>2016年度</v>
          </cell>
          <cell r="L1042" t="str">
            <v>（支出）学術研究助成基金助成金(科基)</v>
          </cell>
          <cell r="M1042" t="str">
            <v>直接経費</v>
          </cell>
          <cell r="N1042" t="str">
            <v>科研費</v>
          </cell>
          <cell r="O1042" t="str">
            <v>繰越有</v>
          </cell>
          <cell r="P1042" t="str">
            <v>研）学術院（福浦）</v>
          </cell>
          <cell r="Q1042" t="str">
            <v>堀口　道子</v>
          </cell>
          <cell r="R1042" t="str">
            <v>医学研究科</v>
          </cell>
          <cell r="S1042" t="str">
            <v>客員研究員</v>
          </cell>
          <cell r="W1042">
            <v>20190331</v>
          </cell>
          <cell r="X1042" t="str">
            <v>開始</v>
          </cell>
          <cell r="Y1042" t="str">
            <v>虎谷　裕子</v>
          </cell>
          <cell r="Z1042" t="str">
            <v>研究推進部（八景）（29-）</v>
          </cell>
          <cell r="AA1042" t="str">
            <v>基盤研究(C) 分担金（島根大学）</v>
          </cell>
          <cell r="AB1042" t="str">
            <v>16K09540</v>
          </cell>
          <cell r="AC1042" t="str">
            <v>許可しない</v>
          </cell>
          <cell r="AD1042" t="str">
            <v>許可しない</v>
          </cell>
          <cell r="AE1042" t="str">
            <v>許可しない</v>
          </cell>
          <cell r="AF1042" t="str">
            <v>収入</v>
          </cell>
          <cell r="AG1042">
            <v>100000004378</v>
          </cell>
          <cell r="AH1042" t="str">
            <v>（大）島根大学</v>
          </cell>
          <cell r="AI1042">
            <v>0</v>
          </cell>
          <cell r="AJ1042">
            <v>0</v>
          </cell>
          <cell r="AK1042">
            <v>0</v>
          </cell>
          <cell r="AL1042">
            <v>0</v>
          </cell>
          <cell r="AM1042">
            <v>0</v>
          </cell>
          <cell r="AN1042">
            <v>0</v>
          </cell>
          <cell r="AO1042">
            <v>0</v>
          </cell>
          <cell r="AP1042">
            <v>0</v>
          </cell>
          <cell r="AQ1042">
            <v>0</v>
          </cell>
          <cell r="AR1042">
            <v>0</v>
          </cell>
        </row>
        <row r="1043">
          <cell r="A1043" t="str">
            <v>1616K09547対象外</v>
          </cell>
          <cell r="B1043" t="str">
            <v>対象外</v>
          </cell>
          <cell r="C1043" t="str">
            <v>2018年度</v>
          </cell>
          <cell r="D1043" t="str">
            <v>（収入）学術研究助成基金助成金(科基)</v>
          </cell>
          <cell r="E1043" t="str">
            <v>1616K09547</v>
          </cell>
          <cell r="F1043" t="str">
            <v>（科基）COPDの発症リスクと予後予測の新規バイオマーカーの開発</v>
          </cell>
          <cell r="G1043" t="str">
            <v>（科基）COPDの発症リスクと予後予測の</v>
          </cell>
          <cell r="H1043" t="str">
            <v>科研費（基金）</v>
          </cell>
          <cell r="I1043">
            <v>20160401</v>
          </cell>
          <cell r="J1043">
            <v>20190331</v>
          </cell>
          <cell r="K1043" t="str">
            <v>2016年度</v>
          </cell>
          <cell r="L1043" t="str">
            <v>（支出）学術研究助成基金助成金(科基)</v>
          </cell>
          <cell r="M1043" t="str">
            <v>直接経費</v>
          </cell>
          <cell r="N1043" t="str">
            <v>科研費</v>
          </cell>
          <cell r="O1043" t="str">
            <v>繰越有</v>
          </cell>
          <cell r="P1043" t="str">
            <v>研）学術院（福浦）</v>
          </cell>
          <cell r="Q1043" t="str">
            <v>金子　猛</v>
          </cell>
          <cell r="R1043" t="str">
            <v>医学研究科</v>
          </cell>
          <cell r="S1043" t="str">
            <v>教授</v>
          </cell>
          <cell r="W1043">
            <v>20190331</v>
          </cell>
          <cell r="X1043" t="str">
            <v>開始</v>
          </cell>
          <cell r="Y1043" t="str">
            <v>虎谷　裕子</v>
          </cell>
          <cell r="Z1043" t="str">
            <v>研究推進部（八景）（29-）</v>
          </cell>
          <cell r="AA1043" t="str">
            <v>基盤研究(C)</v>
          </cell>
          <cell r="AB1043" t="str">
            <v>16K09547</v>
          </cell>
          <cell r="AC1043" t="str">
            <v>許可しない</v>
          </cell>
          <cell r="AD1043" t="str">
            <v>許可しない</v>
          </cell>
          <cell r="AE1043" t="str">
            <v>許可しない</v>
          </cell>
          <cell r="AF1043" t="str">
            <v>収入</v>
          </cell>
          <cell r="AG1043">
            <v>700000000144</v>
          </cell>
          <cell r="AH1043" t="str">
            <v>（独）日本学術振興会</v>
          </cell>
          <cell r="AI1043">
            <v>0</v>
          </cell>
          <cell r="AJ1043">
            <v>1100000</v>
          </cell>
          <cell r="AK1043">
            <v>1100000</v>
          </cell>
          <cell r="AL1043">
            <v>1100000</v>
          </cell>
          <cell r="AM1043">
            <v>0</v>
          </cell>
          <cell r="AN1043">
            <v>0</v>
          </cell>
          <cell r="AO1043">
            <v>0</v>
          </cell>
          <cell r="AP1043">
            <v>0</v>
          </cell>
          <cell r="AQ1043">
            <v>0</v>
          </cell>
          <cell r="AR1043">
            <v>0</v>
          </cell>
        </row>
        <row r="1044">
          <cell r="A1044" t="str">
            <v>1616K09647対象外</v>
          </cell>
          <cell r="B1044" t="str">
            <v>対象外</v>
          </cell>
          <cell r="C1044" t="str">
            <v>2018年度</v>
          </cell>
          <cell r="D1044" t="str">
            <v>（収入）学術研究助成基金助成金(科基)</v>
          </cell>
          <cell r="E1044" t="str">
            <v>1616K09647</v>
          </cell>
          <cell r="F1044" t="str">
            <v>（科基）正コレステロール血症の閉塞性動脈硬化症へのLDL吸着先進医療と受容体結合因子</v>
          </cell>
          <cell r="G1044" t="str">
            <v>（科基）正コレステロール血症の閉塞性動脈</v>
          </cell>
          <cell r="H1044" t="str">
            <v>科研費（基金）</v>
          </cell>
          <cell r="I1044">
            <v>20160401</v>
          </cell>
          <cell r="J1044">
            <v>20190331</v>
          </cell>
          <cell r="K1044" t="str">
            <v>2016年度</v>
          </cell>
          <cell r="L1044" t="str">
            <v>（支出）学術研究助成基金助成金(科基)</v>
          </cell>
          <cell r="M1044" t="str">
            <v>直接経費</v>
          </cell>
          <cell r="N1044" t="str">
            <v>科研費</v>
          </cell>
          <cell r="O1044" t="str">
            <v>繰越有</v>
          </cell>
          <cell r="P1044" t="str">
            <v>客)客員教員等(医学・病院等）</v>
          </cell>
          <cell r="Q1044" t="str">
            <v>大澤　正人</v>
          </cell>
          <cell r="R1044" t="str">
            <v>医学研究科</v>
          </cell>
          <cell r="S1044" t="str">
            <v>客員研究員</v>
          </cell>
          <cell r="W1044">
            <v>20190331</v>
          </cell>
          <cell r="X1044" t="str">
            <v>開始</v>
          </cell>
          <cell r="Y1044" t="str">
            <v>虎谷　裕子</v>
          </cell>
          <cell r="Z1044" t="str">
            <v>研究推進部（八景）（29-）</v>
          </cell>
          <cell r="AA1044" t="str">
            <v>基盤研究(C)</v>
          </cell>
          <cell r="AB1044" t="str">
            <v>16K09647</v>
          </cell>
          <cell r="AC1044" t="str">
            <v>許可しない</v>
          </cell>
          <cell r="AD1044" t="str">
            <v>許可しない</v>
          </cell>
          <cell r="AE1044" t="str">
            <v>許可しない</v>
          </cell>
          <cell r="AF1044" t="str">
            <v>収入</v>
          </cell>
          <cell r="AG1044">
            <v>700000000144</v>
          </cell>
          <cell r="AH1044" t="str">
            <v>（独）日本学術振興会</v>
          </cell>
          <cell r="AI1044">
            <v>0</v>
          </cell>
          <cell r="AJ1044">
            <v>1200000</v>
          </cell>
          <cell r="AK1044">
            <v>1200000</v>
          </cell>
          <cell r="AL1044">
            <v>1200000</v>
          </cell>
          <cell r="AM1044">
            <v>0</v>
          </cell>
          <cell r="AN1044">
            <v>0</v>
          </cell>
          <cell r="AO1044">
            <v>0</v>
          </cell>
          <cell r="AP1044">
            <v>0</v>
          </cell>
          <cell r="AQ1044">
            <v>0</v>
          </cell>
          <cell r="AR1044">
            <v>0</v>
          </cell>
        </row>
        <row r="1045">
          <cell r="A1045" t="str">
            <v>1616K09648対象外</v>
          </cell>
          <cell r="B1045" t="str">
            <v>対象外</v>
          </cell>
          <cell r="C1045" t="str">
            <v>2018年度</v>
          </cell>
          <cell r="D1045" t="str">
            <v>（収入）学術研究助成基金助成金(科基)</v>
          </cell>
          <cell r="E1045" t="str">
            <v>1616K09648</v>
          </cell>
          <cell r="F1045" t="str">
            <v>（科基）高血圧感受性遺伝子ATP2B1の血圧調節およびCa代謝に与える影響に関する研究</v>
          </cell>
          <cell r="G1045" t="str">
            <v>（科基）高血圧感受性遺伝子ATP2B1の</v>
          </cell>
          <cell r="H1045" t="str">
            <v>科研費（基金）</v>
          </cell>
          <cell r="I1045">
            <v>20160401</v>
          </cell>
          <cell r="J1045">
            <v>20190331</v>
          </cell>
          <cell r="K1045" t="str">
            <v>2016年度</v>
          </cell>
          <cell r="L1045" t="str">
            <v>（支出）学術研究助成基金助成金(科基)</v>
          </cell>
          <cell r="M1045" t="str">
            <v>直接経費</v>
          </cell>
          <cell r="N1045" t="str">
            <v>科研費</v>
          </cell>
          <cell r="O1045" t="str">
            <v>繰越有</v>
          </cell>
          <cell r="P1045" t="str">
            <v>病）学術院（病院）</v>
          </cell>
          <cell r="Q1045" t="str">
            <v>平和　伸仁</v>
          </cell>
          <cell r="R1045" t="str">
            <v>センター病院</v>
          </cell>
          <cell r="S1045" t="str">
            <v>教授</v>
          </cell>
          <cell r="W1045">
            <v>20190331</v>
          </cell>
          <cell r="X1045" t="str">
            <v>開始</v>
          </cell>
          <cell r="Y1045" t="str">
            <v>虎谷　裕子</v>
          </cell>
          <cell r="Z1045" t="str">
            <v>研究推進部（八景）（29-）</v>
          </cell>
          <cell r="AA1045" t="str">
            <v>基盤研究(C)</v>
          </cell>
          <cell r="AB1045" t="str">
            <v>16K09648</v>
          </cell>
          <cell r="AC1045" t="str">
            <v>許可しない</v>
          </cell>
          <cell r="AD1045" t="str">
            <v>許可しない</v>
          </cell>
          <cell r="AE1045" t="str">
            <v>許可しない</v>
          </cell>
          <cell r="AF1045" t="str">
            <v>収入</v>
          </cell>
          <cell r="AG1045">
            <v>700000000144</v>
          </cell>
          <cell r="AH1045" t="str">
            <v>（独）日本学術振興会</v>
          </cell>
          <cell r="AI1045">
            <v>0</v>
          </cell>
          <cell r="AJ1045">
            <v>400000</v>
          </cell>
          <cell r="AK1045">
            <v>400000</v>
          </cell>
          <cell r="AL1045">
            <v>400000</v>
          </cell>
          <cell r="AM1045">
            <v>0</v>
          </cell>
          <cell r="AN1045">
            <v>0</v>
          </cell>
          <cell r="AO1045">
            <v>0</v>
          </cell>
          <cell r="AP1045">
            <v>0</v>
          </cell>
          <cell r="AQ1045">
            <v>0</v>
          </cell>
          <cell r="AR1045">
            <v>0</v>
          </cell>
        </row>
        <row r="1046">
          <cell r="A1046" t="str">
            <v>1616K09727対象外</v>
          </cell>
          <cell r="B1046" t="str">
            <v>対象外</v>
          </cell>
          <cell r="C1046" t="str">
            <v>2018年度</v>
          </cell>
          <cell r="D1046" t="str">
            <v>（収入）学術研究助成基金助成金(科基)</v>
          </cell>
          <cell r="E1046" t="str">
            <v>1616K09727</v>
          </cell>
          <cell r="F1046" t="str">
            <v>（科基）3次元運動解析装置を利用した小脳性運動失調の他覚的評価法の確立</v>
          </cell>
          <cell r="G1046" t="str">
            <v>（科基）3次元運動解析装置を利用した小脳</v>
          </cell>
          <cell r="H1046" t="str">
            <v>科研費（基金）</v>
          </cell>
          <cell r="I1046">
            <v>20160401</v>
          </cell>
          <cell r="J1046">
            <v>20190331</v>
          </cell>
          <cell r="K1046" t="str">
            <v>2016年度</v>
          </cell>
          <cell r="L1046" t="str">
            <v>（支出）学術研究助成基金助成金(科基)</v>
          </cell>
          <cell r="M1046" t="str">
            <v>直接経費</v>
          </cell>
          <cell r="N1046" t="str">
            <v>科研費</v>
          </cell>
          <cell r="O1046" t="str">
            <v>繰越有</v>
          </cell>
          <cell r="P1046" t="str">
            <v>病）学術院（病院）</v>
          </cell>
          <cell r="Q1046" t="str">
            <v>上田　直久</v>
          </cell>
          <cell r="R1046" t="str">
            <v>センター病院</v>
          </cell>
          <cell r="S1046" t="str">
            <v>准教授</v>
          </cell>
          <cell r="W1046">
            <v>20190331</v>
          </cell>
          <cell r="X1046" t="str">
            <v>開始</v>
          </cell>
          <cell r="Y1046" t="str">
            <v>虎谷　裕子</v>
          </cell>
          <cell r="Z1046" t="str">
            <v>研究推進部（八景）（29-）</v>
          </cell>
          <cell r="AA1046" t="str">
            <v>基盤研究(C)</v>
          </cell>
          <cell r="AB1046" t="str">
            <v>16K09727</v>
          </cell>
          <cell r="AC1046" t="str">
            <v>許可しない</v>
          </cell>
          <cell r="AD1046" t="str">
            <v>許可しない</v>
          </cell>
          <cell r="AE1046" t="str">
            <v>許可しない</v>
          </cell>
          <cell r="AF1046" t="str">
            <v>収入</v>
          </cell>
          <cell r="AG1046">
            <v>700000000144</v>
          </cell>
          <cell r="AH1046" t="str">
            <v>（独）日本学術振興会</v>
          </cell>
          <cell r="AI1046">
            <v>0</v>
          </cell>
          <cell r="AJ1046">
            <v>400000</v>
          </cell>
          <cell r="AK1046">
            <v>400000</v>
          </cell>
          <cell r="AL1046">
            <v>400000</v>
          </cell>
          <cell r="AM1046">
            <v>0</v>
          </cell>
          <cell r="AN1046">
            <v>0</v>
          </cell>
          <cell r="AO1046">
            <v>0</v>
          </cell>
          <cell r="AP1046">
            <v>0</v>
          </cell>
          <cell r="AQ1046">
            <v>0</v>
          </cell>
          <cell r="AR1046">
            <v>0</v>
          </cell>
        </row>
        <row r="1047">
          <cell r="A1047" t="str">
            <v>1616K09762対象外</v>
          </cell>
          <cell r="B1047" t="str">
            <v>対象外</v>
          </cell>
          <cell r="C1047" t="str">
            <v>2018年度</v>
          </cell>
          <cell r="D1047" t="str">
            <v>（収入）学術研究助成基金助成金(科基)</v>
          </cell>
          <cell r="E1047" t="str">
            <v>1616K09762</v>
          </cell>
          <cell r="F1047" t="str">
            <v>（科基）脳・神経系による膵β細胞量増加機序の解析</v>
          </cell>
          <cell r="G1047" t="str">
            <v>（科基）脳・神経系による膵β細胞量増加機</v>
          </cell>
          <cell r="H1047" t="str">
            <v>科研費（基金）</v>
          </cell>
          <cell r="I1047">
            <v>20160401</v>
          </cell>
          <cell r="J1047">
            <v>20190331</v>
          </cell>
          <cell r="K1047" t="str">
            <v>2016年度</v>
          </cell>
          <cell r="L1047" t="str">
            <v>（支出）学術研究助成基金助成金(科基)</v>
          </cell>
          <cell r="M1047" t="str">
            <v>直接経費</v>
          </cell>
          <cell r="N1047" t="str">
            <v>科研費</v>
          </cell>
          <cell r="O1047" t="str">
            <v>繰越有</v>
          </cell>
          <cell r="P1047" t="str">
            <v>研）学術院（福浦）</v>
          </cell>
          <cell r="Q1047" t="str">
            <v>伊藤　譲</v>
          </cell>
          <cell r="R1047" t="str">
            <v>医学研究科</v>
          </cell>
          <cell r="S1047" t="str">
            <v>助教</v>
          </cell>
          <cell r="W1047">
            <v>20190331</v>
          </cell>
          <cell r="X1047" t="str">
            <v>開始</v>
          </cell>
          <cell r="Y1047" t="str">
            <v>虎谷　裕子</v>
          </cell>
          <cell r="Z1047" t="str">
            <v>研究推進部（八景）（29-）</v>
          </cell>
          <cell r="AA1047" t="str">
            <v>基盤研究(C)</v>
          </cell>
          <cell r="AB1047" t="str">
            <v>16K09762</v>
          </cell>
          <cell r="AC1047" t="str">
            <v>許可しない</v>
          </cell>
          <cell r="AD1047" t="str">
            <v>許可しない</v>
          </cell>
          <cell r="AE1047" t="str">
            <v>許可しない</v>
          </cell>
          <cell r="AF1047" t="str">
            <v>収入</v>
          </cell>
          <cell r="AG1047">
            <v>700000000144</v>
          </cell>
          <cell r="AH1047" t="str">
            <v>（独）日本学術振興会</v>
          </cell>
          <cell r="AI1047">
            <v>0</v>
          </cell>
          <cell r="AJ1047">
            <v>500000</v>
          </cell>
          <cell r="AK1047">
            <v>500000</v>
          </cell>
          <cell r="AL1047">
            <v>500000</v>
          </cell>
          <cell r="AM1047">
            <v>0</v>
          </cell>
          <cell r="AN1047">
            <v>0</v>
          </cell>
          <cell r="AO1047">
            <v>0</v>
          </cell>
          <cell r="AP1047">
            <v>0</v>
          </cell>
          <cell r="AQ1047">
            <v>0</v>
          </cell>
          <cell r="AR1047">
            <v>0</v>
          </cell>
        </row>
        <row r="1048">
          <cell r="A1048" t="str">
            <v>1616K09763対象外</v>
          </cell>
          <cell r="B1048" t="str">
            <v>対象外</v>
          </cell>
          <cell r="C1048" t="str">
            <v>2018年度</v>
          </cell>
          <cell r="D1048" t="str">
            <v>（収入）学術研究助成基金助成金(科基)</v>
          </cell>
          <cell r="E1048" t="str">
            <v>1616K09763</v>
          </cell>
          <cell r="F1048" t="str">
            <v>（科基）２型糖尿病の膵β細胞の機能不全につながる転写因子MafAの量的制御システムの破綻</v>
          </cell>
          <cell r="G1048" t="str">
            <v>（科基）２型糖尿病の膵β細胞の機能不全に</v>
          </cell>
          <cell r="H1048" t="str">
            <v>科研費（基金）</v>
          </cell>
          <cell r="I1048">
            <v>20160401</v>
          </cell>
          <cell r="J1048">
            <v>20190331</v>
          </cell>
          <cell r="K1048" t="str">
            <v>2016年度</v>
          </cell>
          <cell r="L1048" t="str">
            <v>（支出）学術研究助成基金助成金(科基)</v>
          </cell>
          <cell r="M1048" t="str">
            <v>直接経費</v>
          </cell>
          <cell r="N1048" t="str">
            <v>科研費</v>
          </cell>
          <cell r="O1048" t="str">
            <v>繰越有</v>
          </cell>
          <cell r="P1048" t="str">
            <v>研）学術院</v>
          </cell>
          <cell r="Q1048" t="str">
            <v>片岡　浩介</v>
          </cell>
          <cell r="R1048" t="str">
            <v>鶴見キャンパス</v>
          </cell>
          <cell r="S1048" t="str">
            <v>准教授</v>
          </cell>
          <cell r="W1048">
            <v>20190331</v>
          </cell>
          <cell r="X1048" t="str">
            <v>開始</v>
          </cell>
          <cell r="Y1048" t="str">
            <v>虎谷　裕子</v>
          </cell>
          <cell r="Z1048" t="str">
            <v>研究推進部（八景）（29-）</v>
          </cell>
          <cell r="AA1048" t="str">
            <v>基盤研究(C)</v>
          </cell>
          <cell r="AB1048" t="str">
            <v>16K09763</v>
          </cell>
          <cell r="AC1048" t="str">
            <v>許可しない</v>
          </cell>
          <cell r="AD1048" t="str">
            <v>許可しない</v>
          </cell>
          <cell r="AE1048" t="str">
            <v>許可しない</v>
          </cell>
          <cell r="AF1048" t="str">
            <v>収入</v>
          </cell>
          <cell r="AG1048">
            <v>700000000144</v>
          </cell>
          <cell r="AH1048" t="str">
            <v>（独）日本学術振興会</v>
          </cell>
          <cell r="AI1048">
            <v>0</v>
          </cell>
          <cell r="AJ1048">
            <v>1000000</v>
          </cell>
          <cell r="AK1048">
            <v>1000000</v>
          </cell>
          <cell r="AL1048">
            <v>1000000</v>
          </cell>
          <cell r="AM1048">
            <v>0</v>
          </cell>
          <cell r="AN1048">
            <v>0</v>
          </cell>
          <cell r="AO1048">
            <v>0</v>
          </cell>
          <cell r="AP1048">
            <v>0</v>
          </cell>
          <cell r="AQ1048">
            <v>0</v>
          </cell>
          <cell r="AR1048">
            <v>0</v>
          </cell>
        </row>
        <row r="1049">
          <cell r="A1049" t="str">
            <v>1616K09806対象外</v>
          </cell>
          <cell r="B1049" t="str">
            <v>対象外</v>
          </cell>
          <cell r="C1049" t="str">
            <v>2018年度</v>
          </cell>
          <cell r="D1049" t="str">
            <v>（収入）学術研究助成基金助成金(科基)</v>
          </cell>
          <cell r="E1049" t="str">
            <v>1616K09806</v>
          </cell>
          <cell r="F1049" t="str">
            <v>（科基・分）Dehydroepiandrosteroneの生理作用の解明</v>
          </cell>
          <cell r="G1049" t="str">
            <v>（科基・分）Dehydroepiandr</v>
          </cell>
          <cell r="H1049" t="str">
            <v>科研費（基金）</v>
          </cell>
          <cell r="I1049">
            <v>20160401</v>
          </cell>
          <cell r="J1049">
            <v>20190331</v>
          </cell>
          <cell r="K1049" t="str">
            <v>2016年度</v>
          </cell>
          <cell r="L1049" t="str">
            <v>（支出）学術研究助成基金助成金(科基)</v>
          </cell>
          <cell r="M1049" t="str">
            <v>直接経費</v>
          </cell>
          <cell r="N1049" t="str">
            <v>科研費</v>
          </cell>
          <cell r="O1049" t="str">
            <v>繰越有</v>
          </cell>
          <cell r="P1049" t="str">
            <v>研）学術院（福浦）</v>
          </cell>
          <cell r="Q1049" t="str">
            <v>寺内　康夫</v>
          </cell>
          <cell r="R1049" t="str">
            <v>医学研究科</v>
          </cell>
          <cell r="S1049" t="str">
            <v>教授</v>
          </cell>
          <cell r="W1049">
            <v>20190331</v>
          </cell>
          <cell r="X1049" t="str">
            <v>開始</v>
          </cell>
          <cell r="Y1049" t="str">
            <v>虎谷　裕子</v>
          </cell>
          <cell r="Z1049" t="str">
            <v>研究推進部（八景）（29-）</v>
          </cell>
          <cell r="AA1049" t="str">
            <v>基盤研究(C) 分担金（神奈川歯科大学）</v>
          </cell>
          <cell r="AB1049" t="str">
            <v>16K09806</v>
          </cell>
          <cell r="AC1049" t="str">
            <v>許可しない</v>
          </cell>
          <cell r="AD1049" t="str">
            <v>許可しない</v>
          </cell>
          <cell r="AE1049" t="str">
            <v>許可しない</v>
          </cell>
          <cell r="AF1049" t="str">
            <v>収入</v>
          </cell>
          <cell r="AG1049">
            <v>100000004260</v>
          </cell>
          <cell r="AH1049" t="str">
            <v>学校法人　神奈川歯科大学</v>
          </cell>
          <cell r="AI1049">
            <v>0</v>
          </cell>
          <cell r="AJ1049">
            <v>200000</v>
          </cell>
          <cell r="AK1049">
            <v>200000</v>
          </cell>
          <cell r="AL1049">
            <v>200000</v>
          </cell>
          <cell r="AM1049">
            <v>0</v>
          </cell>
          <cell r="AN1049">
            <v>0</v>
          </cell>
          <cell r="AO1049">
            <v>0</v>
          </cell>
          <cell r="AP1049">
            <v>0</v>
          </cell>
          <cell r="AQ1049">
            <v>0</v>
          </cell>
          <cell r="AR1049">
            <v>0</v>
          </cell>
        </row>
        <row r="1050">
          <cell r="A1050" t="str">
            <v>1616K09806対象外</v>
          </cell>
          <cell r="B1050" t="str">
            <v>対象外</v>
          </cell>
          <cell r="C1050" t="str">
            <v>2018年度</v>
          </cell>
          <cell r="D1050" t="str">
            <v>（収入）学術研究助成基金助成金(科基)</v>
          </cell>
          <cell r="E1050" t="str">
            <v>1616K09806</v>
          </cell>
          <cell r="F1050" t="str">
            <v>（科基・分）Dehydroepiandrosteroneの生理作用の解明</v>
          </cell>
          <cell r="G1050" t="str">
            <v>（科基・分）Dehydroepiandr</v>
          </cell>
          <cell r="H1050" t="str">
            <v>科研費（基金）</v>
          </cell>
          <cell r="I1050">
            <v>20160401</v>
          </cell>
          <cell r="J1050">
            <v>20190331</v>
          </cell>
          <cell r="K1050" t="str">
            <v>2016年度</v>
          </cell>
          <cell r="L1050" t="str">
            <v>（支出）学術研究助成基金助成金(科基)</v>
          </cell>
          <cell r="M1050" t="str">
            <v>直接経費</v>
          </cell>
          <cell r="N1050" t="str">
            <v>科研費</v>
          </cell>
          <cell r="O1050" t="str">
            <v>繰越有</v>
          </cell>
          <cell r="P1050" t="str">
            <v>研）学術院（福浦）</v>
          </cell>
          <cell r="Q1050" t="str">
            <v>寺内　康夫</v>
          </cell>
          <cell r="R1050" t="str">
            <v>医学研究科</v>
          </cell>
          <cell r="S1050" t="str">
            <v>教授</v>
          </cell>
          <cell r="W1050">
            <v>20190331</v>
          </cell>
          <cell r="X1050" t="str">
            <v>開始</v>
          </cell>
          <cell r="Y1050" t="str">
            <v>虎谷　裕子</v>
          </cell>
          <cell r="Z1050" t="str">
            <v>研究推進部（八景）（29-）</v>
          </cell>
          <cell r="AA1050" t="str">
            <v>基盤研究(C) 分担金（神奈川歯科大学）</v>
          </cell>
          <cell r="AB1050" t="str">
            <v>16K09806</v>
          </cell>
          <cell r="AC1050" t="str">
            <v>許可しない</v>
          </cell>
          <cell r="AD1050" t="str">
            <v>許可しない</v>
          </cell>
          <cell r="AE1050" t="str">
            <v>許可しない</v>
          </cell>
          <cell r="AF1050" t="str">
            <v>収入</v>
          </cell>
          <cell r="AG1050">
            <v>700000000144</v>
          </cell>
          <cell r="AH1050" t="str">
            <v>（独）日本学術振興会</v>
          </cell>
          <cell r="AI1050">
            <v>0</v>
          </cell>
          <cell r="AJ1050">
            <v>0</v>
          </cell>
          <cell r="AK1050">
            <v>0</v>
          </cell>
          <cell r="AL1050">
            <v>0</v>
          </cell>
          <cell r="AM1050">
            <v>0</v>
          </cell>
          <cell r="AN1050">
            <v>0</v>
          </cell>
          <cell r="AO1050">
            <v>0</v>
          </cell>
          <cell r="AP1050">
            <v>0</v>
          </cell>
          <cell r="AQ1050">
            <v>0</v>
          </cell>
          <cell r="AR1050">
            <v>0</v>
          </cell>
        </row>
        <row r="1051">
          <cell r="A1051" t="str">
            <v>1616K10099対象外</v>
          </cell>
          <cell r="B1051" t="str">
            <v>対象外</v>
          </cell>
          <cell r="C1051" t="str">
            <v>2018年度</v>
          </cell>
          <cell r="D1051" t="str">
            <v>（収入）学術研究助成基金助成金(科基)</v>
          </cell>
          <cell r="E1051" t="str">
            <v>1616K10099</v>
          </cell>
          <cell r="F1051" t="str">
            <v>（科基）サイトカインを標的とした動脈管制御の開発</v>
          </cell>
          <cell r="G1051" t="str">
            <v>（科基）サイトカインを標的とした動脈管制</v>
          </cell>
          <cell r="H1051" t="str">
            <v>科研費（基金）</v>
          </cell>
          <cell r="I1051">
            <v>20160401</v>
          </cell>
          <cell r="J1051">
            <v>20200331</v>
          </cell>
          <cell r="K1051" t="str">
            <v>2016年度</v>
          </cell>
          <cell r="L1051" t="str">
            <v>（支出）学術研究助成基金助成金(科基)</v>
          </cell>
          <cell r="M1051" t="str">
            <v>直接経費</v>
          </cell>
          <cell r="N1051" t="str">
            <v>科研費</v>
          </cell>
          <cell r="O1051" t="str">
            <v>繰越有</v>
          </cell>
          <cell r="P1051" t="str">
            <v>病）学術院（病院）</v>
          </cell>
          <cell r="Q1051" t="str">
            <v>岩崎　志穂</v>
          </cell>
          <cell r="R1051" t="str">
            <v>センター病院</v>
          </cell>
          <cell r="S1051" t="str">
            <v>准教授</v>
          </cell>
          <cell r="W1051">
            <v>20200331</v>
          </cell>
          <cell r="X1051" t="str">
            <v>開始</v>
          </cell>
          <cell r="Y1051" t="str">
            <v>虎谷　裕子</v>
          </cell>
          <cell r="Z1051" t="str">
            <v>研究推進部（八景）（29-）</v>
          </cell>
          <cell r="AA1051" t="str">
            <v>基盤研究(C)</v>
          </cell>
          <cell r="AB1051" t="str">
            <v>16K10099</v>
          </cell>
          <cell r="AC1051" t="str">
            <v>許可しない</v>
          </cell>
          <cell r="AD1051" t="str">
            <v>許可しない</v>
          </cell>
          <cell r="AE1051" t="str">
            <v>許可しない</v>
          </cell>
          <cell r="AF1051" t="str">
            <v>収入</v>
          </cell>
          <cell r="AG1051">
            <v>700000000144</v>
          </cell>
          <cell r="AH1051" t="str">
            <v>（独）日本学術振興会</v>
          </cell>
          <cell r="AI1051">
            <v>0</v>
          </cell>
          <cell r="AJ1051">
            <v>1000000</v>
          </cell>
          <cell r="AK1051">
            <v>1000000</v>
          </cell>
          <cell r="AL1051">
            <v>1000000</v>
          </cell>
          <cell r="AM1051">
            <v>0</v>
          </cell>
          <cell r="AN1051">
            <v>0</v>
          </cell>
          <cell r="AO1051">
            <v>0</v>
          </cell>
          <cell r="AP1051">
            <v>0</v>
          </cell>
          <cell r="AQ1051">
            <v>0</v>
          </cell>
          <cell r="AR1051">
            <v>0</v>
          </cell>
        </row>
        <row r="1052">
          <cell r="A1052" t="str">
            <v>1616K10131対象外</v>
          </cell>
          <cell r="B1052" t="str">
            <v>対象外</v>
          </cell>
          <cell r="C1052" t="str">
            <v>2018年度</v>
          </cell>
          <cell r="D1052" t="str">
            <v>（収入）学術研究助成基金助成金(科基)</v>
          </cell>
          <cell r="E1052" t="str">
            <v>1616K10131</v>
          </cell>
          <cell r="F1052" t="str">
            <v>（科基）乾癬におけるカベオリン発現異常と末梢血単球の機能解析</v>
          </cell>
          <cell r="G1052" t="str">
            <v>（科基）乾癬におけるカベオリン発現異常と</v>
          </cell>
          <cell r="H1052" t="str">
            <v>科研費（基金）</v>
          </cell>
          <cell r="I1052">
            <v>20160401</v>
          </cell>
          <cell r="J1052">
            <v>20190331</v>
          </cell>
          <cell r="K1052" t="str">
            <v>2016年度</v>
          </cell>
          <cell r="L1052" t="str">
            <v>（支出）学術研究助成基金助成金(科基)</v>
          </cell>
          <cell r="M1052" t="str">
            <v>直接経費</v>
          </cell>
          <cell r="N1052" t="str">
            <v>科研費</v>
          </cell>
          <cell r="O1052" t="str">
            <v>繰越有</v>
          </cell>
          <cell r="P1052" t="str">
            <v>研）学術院（福浦）</v>
          </cell>
          <cell r="Q1052" t="str">
            <v>山口　由衣</v>
          </cell>
          <cell r="R1052" t="str">
            <v>医学研究科</v>
          </cell>
          <cell r="S1052" t="str">
            <v>講師</v>
          </cell>
          <cell r="W1052">
            <v>20190331</v>
          </cell>
          <cell r="X1052" t="str">
            <v>開始</v>
          </cell>
          <cell r="Y1052" t="str">
            <v>虎谷　裕子</v>
          </cell>
          <cell r="Z1052" t="str">
            <v>研究推進部（八景）（29-）</v>
          </cell>
          <cell r="AA1052" t="str">
            <v>基盤研究(C)</v>
          </cell>
          <cell r="AB1052" t="str">
            <v>16K10131</v>
          </cell>
          <cell r="AC1052" t="str">
            <v>許可しない</v>
          </cell>
          <cell r="AD1052" t="str">
            <v>許可しない</v>
          </cell>
          <cell r="AE1052" t="str">
            <v>許可しない</v>
          </cell>
          <cell r="AF1052" t="str">
            <v>収入</v>
          </cell>
          <cell r="AG1052">
            <v>700000000144</v>
          </cell>
          <cell r="AH1052" t="str">
            <v>（独）日本学術振興会</v>
          </cell>
          <cell r="AI1052">
            <v>0</v>
          </cell>
          <cell r="AJ1052">
            <v>1000000</v>
          </cell>
          <cell r="AK1052">
            <v>1000000</v>
          </cell>
          <cell r="AL1052">
            <v>1000000</v>
          </cell>
          <cell r="AM1052">
            <v>0</v>
          </cell>
          <cell r="AN1052">
            <v>0</v>
          </cell>
          <cell r="AO1052">
            <v>0</v>
          </cell>
          <cell r="AP1052">
            <v>0</v>
          </cell>
          <cell r="AQ1052">
            <v>0</v>
          </cell>
          <cell r="AR1052">
            <v>0</v>
          </cell>
        </row>
        <row r="1053">
          <cell r="A1053" t="str">
            <v>1616K10168対象外</v>
          </cell>
          <cell r="B1053" t="str">
            <v>対象外</v>
          </cell>
          <cell r="C1053" t="str">
            <v>2018年度</v>
          </cell>
          <cell r="D1053" t="str">
            <v>（収入）学術研究助成基金助成金(科基)</v>
          </cell>
          <cell r="E1053" t="str">
            <v>1616K10168</v>
          </cell>
          <cell r="F1053" t="str">
            <v>（科基）慢性そう痒性皮膚疾患の難治化機序の解明と新規治療薬の開発</v>
          </cell>
          <cell r="G1053" t="str">
            <v>（科基）慢性そう痒性皮膚疾患の難治化機序</v>
          </cell>
          <cell r="H1053" t="str">
            <v>科研費（基金）</v>
          </cell>
          <cell r="I1053">
            <v>20160401</v>
          </cell>
          <cell r="J1053">
            <v>20190331</v>
          </cell>
          <cell r="K1053" t="str">
            <v>2016年度</v>
          </cell>
          <cell r="L1053" t="str">
            <v>（支出）学術研究助成基金助成金(科基)</v>
          </cell>
          <cell r="M1053" t="str">
            <v>直接経費</v>
          </cell>
          <cell r="N1053" t="str">
            <v>科研費</v>
          </cell>
          <cell r="O1053" t="str">
            <v>繰越有</v>
          </cell>
          <cell r="P1053" t="str">
            <v>研）学術院（福浦）</v>
          </cell>
          <cell r="Q1053" t="str">
            <v>相原　道子</v>
          </cell>
          <cell r="R1053" t="str">
            <v>医学研究科</v>
          </cell>
          <cell r="S1053" t="str">
            <v>教授</v>
          </cell>
          <cell r="W1053">
            <v>20190331</v>
          </cell>
          <cell r="X1053" t="str">
            <v>開始</v>
          </cell>
          <cell r="Y1053" t="str">
            <v>虎谷　裕子</v>
          </cell>
          <cell r="Z1053" t="str">
            <v>研究推進部（八景）（29-）</v>
          </cell>
          <cell r="AA1053" t="str">
            <v>基盤研究(C)</v>
          </cell>
          <cell r="AB1053" t="str">
            <v>16K10168</v>
          </cell>
          <cell r="AC1053" t="str">
            <v>許可しない</v>
          </cell>
          <cell r="AD1053" t="str">
            <v>許可しない</v>
          </cell>
          <cell r="AE1053" t="str">
            <v>許可しない</v>
          </cell>
          <cell r="AF1053" t="str">
            <v>収入</v>
          </cell>
          <cell r="AG1053">
            <v>700000000144</v>
          </cell>
          <cell r="AH1053" t="str">
            <v>（独）日本学術振興会</v>
          </cell>
          <cell r="AI1053">
            <v>0</v>
          </cell>
          <cell r="AJ1053">
            <v>400000</v>
          </cell>
          <cell r="AK1053">
            <v>400000</v>
          </cell>
          <cell r="AL1053">
            <v>400000</v>
          </cell>
          <cell r="AM1053">
            <v>0</v>
          </cell>
          <cell r="AN1053">
            <v>0</v>
          </cell>
          <cell r="AO1053">
            <v>0</v>
          </cell>
          <cell r="AP1053">
            <v>0</v>
          </cell>
          <cell r="AQ1053">
            <v>0</v>
          </cell>
          <cell r="AR1053">
            <v>0</v>
          </cell>
        </row>
        <row r="1054">
          <cell r="A1054" t="str">
            <v>1616K10254対象外</v>
          </cell>
          <cell r="B1054" t="str">
            <v>対象外</v>
          </cell>
          <cell r="C1054" t="str">
            <v>2018年度</v>
          </cell>
          <cell r="D1054" t="str">
            <v>（収入）学術研究助成基金助成金(科基)</v>
          </cell>
          <cell r="E1054" t="str">
            <v>1616K10254</v>
          </cell>
          <cell r="F1054" t="str">
            <v>（科基）気分障害患者における自律神経活動動態とリワークプログラム有効性の研究</v>
          </cell>
          <cell r="G1054" t="str">
            <v>（科基）気分障害患者における自律神経活動</v>
          </cell>
          <cell r="H1054" t="str">
            <v>科研費（基金）</v>
          </cell>
          <cell r="I1054">
            <v>20160401</v>
          </cell>
          <cell r="J1054">
            <v>20190331</v>
          </cell>
          <cell r="K1054" t="str">
            <v>2016年度</v>
          </cell>
          <cell r="L1054" t="str">
            <v>（支出）学術研究助成基金助成金(科基)</v>
          </cell>
          <cell r="M1054" t="str">
            <v>直接経費</v>
          </cell>
          <cell r="N1054" t="str">
            <v>科研費</v>
          </cell>
          <cell r="O1054" t="str">
            <v>繰越有</v>
          </cell>
          <cell r="P1054" t="str">
            <v>客)客員教員等(医学・病院等）</v>
          </cell>
          <cell r="Q1054" t="str">
            <v>岸田　郁子</v>
          </cell>
          <cell r="R1054" t="str">
            <v>医学研究科</v>
          </cell>
          <cell r="S1054" t="str">
            <v>客員教員</v>
          </cell>
          <cell r="W1054">
            <v>20190331</v>
          </cell>
          <cell r="X1054" t="str">
            <v>開始</v>
          </cell>
          <cell r="Y1054" t="str">
            <v>虎谷　裕子</v>
          </cell>
          <cell r="Z1054" t="str">
            <v>研究推進部（八景）（29-）</v>
          </cell>
          <cell r="AA1054" t="str">
            <v>基盤研究(C)</v>
          </cell>
          <cell r="AB1054" t="str">
            <v>16K10254</v>
          </cell>
          <cell r="AC1054" t="str">
            <v>許可しない</v>
          </cell>
          <cell r="AD1054" t="str">
            <v>許可しない</v>
          </cell>
          <cell r="AE1054" t="str">
            <v>許可しない</v>
          </cell>
          <cell r="AF1054" t="str">
            <v>収入</v>
          </cell>
          <cell r="AG1054">
            <v>700000000144</v>
          </cell>
          <cell r="AH1054" t="str">
            <v>（独）日本学術振興会</v>
          </cell>
          <cell r="AI1054">
            <v>0</v>
          </cell>
          <cell r="AJ1054">
            <v>700000</v>
          </cell>
          <cell r="AK1054">
            <v>700000</v>
          </cell>
          <cell r="AL1054">
            <v>700000</v>
          </cell>
          <cell r="AM1054">
            <v>0</v>
          </cell>
          <cell r="AN1054">
            <v>0</v>
          </cell>
          <cell r="AO1054">
            <v>0</v>
          </cell>
          <cell r="AP1054">
            <v>0</v>
          </cell>
          <cell r="AQ1054">
            <v>0</v>
          </cell>
          <cell r="AR1054">
            <v>0</v>
          </cell>
        </row>
        <row r="1055">
          <cell r="A1055" t="str">
            <v>1616K10255対象外</v>
          </cell>
          <cell r="B1055" t="str">
            <v>対象外</v>
          </cell>
          <cell r="C1055" t="str">
            <v>2018年度</v>
          </cell>
          <cell r="D1055" t="str">
            <v>（収入）学術研究助成基金助成金(科基)</v>
          </cell>
          <cell r="E1055" t="str">
            <v>1616K10255</v>
          </cell>
          <cell r="F1055" t="str">
            <v>（科基）自殺念慮を抱える子供の幻聴体験と自殺企図リスクに関する研究</v>
          </cell>
          <cell r="G1055" t="str">
            <v>（科基）自殺念慮を抱える子供の幻聴体験と</v>
          </cell>
          <cell r="H1055" t="str">
            <v>科研費（基金）</v>
          </cell>
          <cell r="I1055">
            <v>20160401</v>
          </cell>
          <cell r="J1055">
            <v>20190331</v>
          </cell>
          <cell r="K1055" t="str">
            <v>2016年度</v>
          </cell>
          <cell r="L1055" t="str">
            <v>（支出）学術研究助成基金助成金(科基)</v>
          </cell>
          <cell r="M1055" t="str">
            <v>直接経費</v>
          </cell>
          <cell r="N1055" t="str">
            <v>科研費</v>
          </cell>
          <cell r="O1055" t="str">
            <v>繰越有</v>
          </cell>
          <cell r="P1055" t="str">
            <v>病）学術院（病院）</v>
          </cell>
          <cell r="Q1055" t="str">
            <v>藤田　純一</v>
          </cell>
          <cell r="R1055" t="str">
            <v>附属病院</v>
          </cell>
          <cell r="S1055" t="str">
            <v>助教</v>
          </cell>
          <cell r="W1055">
            <v>20190331</v>
          </cell>
          <cell r="X1055" t="str">
            <v>開始</v>
          </cell>
          <cell r="Y1055" t="str">
            <v>虎谷　裕子</v>
          </cell>
          <cell r="Z1055" t="str">
            <v>研究推進部（八景）（29-）</v>
          </cell>
          <cell r="AA1055" t="str">
            <v>基盤研究(C)</v>
          </cell>
          <cell r="AB1055" t="str">
            <v>16K10255</v>
          </cell>
          <cell r="AC1055" t="str">
            <v>許可しない</v>
          </cell>
          <cell r="AD1055" t="str">
            <v>許可しない</v>
          </cell>
          <cell r="AE1055" t="str">
            <v>許可しない</v>
          </cell>
          <cell r="AF1055" t="str">
            <v>収入</v>
          </cell>
          <cell r="AG1055">
            <v>700000000144</v>
          </cell>
          <cell r="AH1055" t="str">
            <v>（独）日本学術振興会</v>
          </cell>
          <cell r="AI1055">
            <v>0</v>
          </cell>
          <cell r="AJ1055">
            <v>900000</v>
          </cell>
          <cell r="AK1055">
            <v>900000</v>
          </cell>
          <cell r="AL1055">
            <v>900000</v>
          </cell>
          <cell r="AM1055">
            <v>0</v>
          </cell>
          <cell r="AN1055">
            <v>0</v>
          </cell>
          <cell r="AO1055">
            <v>0</v>
          </cell>
          <cell r="AP1055">
            <v>0</v>
          </cell>
          <cell r="AQ1055">
            <v>0</v>
          </cell>
          <cell r="AR1055">
            <v>0</v>
          </cell>
        </row>
        <row r="1056">
          <cell r="A1056" t="str">
            <v>1616K10289対象外</v>
          </cell>
          <cell r="B1056" t="str">
            <v>対象外</v>
          </cell>
          <cell r="C1056" t="str">
            <v>2018年度</v>
          </cell>
          <cell r="D1056" t="str">
            <v>（収入）学術研究助成基金助成金(科基)</v>
          </cell>
          <cell r="E1056" t="str">
            <v>1616K10289</v>
          </cell>
          <cell r="F1056" t="str">
            <v>（科基・分）肝細胞癌の高精度放射線治療効果を高めるための放射線性肝障害病態解明</v>
          </cell>
          <cell r="G1056" t="str">
            <v>（科基・分）肝細胞癌の高精度放射線治療効</v>
          </cell>
          <cell r="H1056" t="str">
            <v>科研費（基金）</v>
          </cell>
          <cell r="I1056">
            <v>20160401</v>
          </cell>
          <cell r="J1056">
            <v>20210331</v>
          </cell>
          <cell r="K1056" t="str">
            <v>2016年度</v>
          </cell>
          <cell r="L1056" t="str">
            <v>（支出）学術研究助成基金助成金(科基)</v>
          </cell>
          <cell r="M1056" t="str">
            <v>直接経費</v>
          </cell>
          <cell r="N1056" t="str">
            <v>科研費</v>
          </cell>
          <cell r="O1056" t="str">
            <v>繰越有</v>
          </cell>
          <cell r="P1056" t="str">
            <v>病）学術院（病院）</v>
          </cell>
          <cell r="Q1056" t="str">
            <v>沼田　和司</v>
          </cell>
          <cell r="R1056" t="str">
            <v>センター病院</v>
          </cell>
          <cell r="S1056" t="str">
            <v>准教授</v>
          </cell>
          <cell r="W1056">
            <v>20210331</v>
          </cell>
          <cell r="X1056" t="str">
            <v>開始</v>
          </cell>
          <cell r="Y1056" t="str">
            <v>虎谷　裕子</v>
          </cell>
          <cell r="Z1056" t="str">
            <v>研究推進部（八景）（29-）</v>
          </cell>
          <cell r="AA1056" t="str">
            <v>基盤研究(C) 分担金（日本大学）</v>
          </cell>
          <cell r="AB1056" t="str">
            <v>16K10289</v>
          </cell>
          <cell r="AC1056" t="str">
            <v>許可しない</v>
          </cell>
          <cell r="AD1056" t="str">
            <v>許可しない</v>
          </cell>
          <cell r="AE1056" t="str">
            <v>許可しない</v>
          </cell>
          <cell r="AF1056" t="str">
            <v>収入</v>
          </cell>
          <cell r="AG1056">
            <v>700000001136</v>
          </cell>
          <cell r="AH1056" t="str">
            <v>日本大学</v>
          </cell>
          <cell r="AI1056">
            <v>0</v>
          </cell>
          <cell r="AJ1056">
            <v>0</v>
          </cell>
          <cell r="AK1056">
            <v>0</v>
          </cell>
          <cell r="AL1056">
            <v>0</v>
          </cell>
          <cell r="AM1056">
            <v>0</v>
          </cell>
          <cell r="AN1056">
            <v>0</v>
          </cell>
          <cell r="AO1056">
            <v>0</v>
          </cell>
          <cell r="AP1056">
            <v>0</v>
          </cell>
          <cell r="AQ1056">
            <v>0</v>
          </cell>
          <cell r="AR1056">
            <v>0</v>
          </cell>
        </row>
        <row r="1057">
          <cell r="A1057" t="str">
            <v>1616K10323対象外</v>
          </cell>
          <cell r="B1057" t="str">
            <v>対象外</v>
          </cell>
          <cell r="C1057" t="str">
            <v>2018年度</v>
          </cell>
          <cell r="D1057" t="str">
            <v>（収入）学術研究助成基金助成金(科基)</v>
          </cell>
          <cell r="E1057" t="str">
            <v>1616K10323</v>
          </cell>
          <cell r="F1057" t="str">
            <v>（科基・分）PC-cineMRIによる肺高血圧症の早期発見と治療効果判定法の確立</v>
          </cell>
          <cell r="G1057" t="str">
            <v>（科基・分）PC-cineMRIによる肺高血圧症の</v>
          </cell>
          <cell r="H1057" t="str">
            <v>科研費（基金）</v>
          </cell>
          <cell r="I1057">
            <v>20160401</v>
          </cell>
          <cell r="J1057">
            <v>20190331</v>
          </cell>
          <cell r="K1057" t="str">
            <v>2016年度</v>
          </cell>
          <cell r="L1057" t="str">
            <v>（支出）学術研究助成基金助成金(科基)</v>
          </cell>
          <cell r="M1057" t="str">
            <v>直接経費</v>
          </cell>
          <cell r="N1057" t="str">
            <v>科研費</v>
          </cell>
          <cell r="O1057" t="str">
            <v>繰越有</v>
          </cell>
          <cell r="P1057" t="str">
            <v>客)客員教員等(医学・病院等）</v>
          </cell>
          <cell r="Q1057" t="str">
            <v>岩澤　多恵</v>
          </cell>
          <cell r="R1057" t="str">
            <v>医学研究科</v>
          </cell>
          <cell r="S1057" t="str">
            <v>客員教授</v>
          </cell>
          <cell r="V1057">
            <v>20160401</v>
          </cell>
          <cell r="W1057">
            <v>20190331</v>
          </cell>
          <cell r="X1057" t="str">
            <v>開始</v>
          </cell>
          <cell r="Y1057" t="str">
            <v>虎谷　裕子</v>
          </cell>
          <cell r="Z1057" t="str">
            <v>研究推進部（八景）（29-）</v>
          </cell>
          <cell r="AA1057" t="str">
            <v>基盤研究(C)　分担金(琉球大学)</v>
          </cell>
          <cell r="AB1057" t="str">
            <v>16K10323</v>
          </cell>
          <cell r="AC1057" t="str">
            <v>許可しない</v>
          </cell>
          <cell r="AD1057" t="str">
            <v>許可しない</v>
          </cell>
          <cell r="AE1057" t="str">
            <v>許可しない</v>
          </cell>
          <cell r="AF1057" t="str">
            <v>収入</v>
          </cell>
          <cell r="AG1057">
            <v>100000006620</v>
          </cell>
          <cell r="AH1057" t="str">
            <v>国立大学法人　琉球大学</v>
          </cell>
          <cell r="AI1057">
            <v>0</v>
          </cell>
          <cell r="AJ1057">
            <v>0</v>
          </cell>
          <cell r="AK1057">
            <v>0</v>
          </cell>
          <cell r="AL1057">
            <v>0</v>
          </cell>
          <cell r="AM1057">
            <v>0</v>
          </cell>
          <cell r="AN1057">
            <v>0</v>
          </cell>
          <cell r="AO1057">
            <v>0</v>
          </cell>
          <cell r="AP1057">
            <v>0</v>
          </cell>
          <cell r="AQ1057">
            <v>0</v>
          </cell>
          <cell r="AR1057">
            <v>0</v>
          </cell>
        </row>
        <row r="1058">
          <cell r="A1058" t="str">
            <v>1616K10582対象外</v>
          </cell>
          <cell r="B1058" t="str">
            <v>対象外</v>
          </cell>
          <cell r="C1058" t="str">
            <v>2018年度</v>
          </cell>
          <cell r="D1058" t="str">
            <v>（収入）学術研究助成基金助成金(科基)</v>
          </cell>
          <cell r="E1058" t="str">
            <v>1616K10582</v>
          </cell>
          <cell r="F1058" t="str">
            <v>（科基）ALPPS手術による残肝容量増大メカニズムの解明</v>
          </cell>
          <cell r="G1058" t="str">
            <v>（科基）ALPPS手術による残肝容量増大</v>
          </cell>
          <cell r="H1058" t="str">
            <v>科研費（基金）</v>
          </cell>
          <cell r="I1058">
            <v>20170401</v>
          </cell>
          <cell r="J1058">
            <v>20190331</v>
          </cell>
          <cell r="K1058" t="str">
            <v>2017年度</v>
          </cell>
          <cell r="L1058" t="str">
            <v>（支出）学術研究助成基金助成金(科基)</v>
          </cell>
          <cell r="M1058" t="str">
            <v>直接経費</v>
          </cell>
          <cell r="N1058" t="str">
            <v>科研費</v>
          </cell>
          <cell r="O1058" t="str">
            <v>繰越有</v>
          </cell>
          <cell r="P1058" t="str">
            <v>病）学術院（病院）</v>
          </cell>
          <cell r="Q1058" t="str">
            <v>田中　邦哉</v>
          </cell>
          <cell r="R1058" t="str">
            <v>センター病院</v>
          </cell>
          <cell r="S1058" t="str">
            <v>准教授</v>
          </cell>
          <cell r="W1058">
            <v>20190331</v>
          </cell>
          <cell r="X1058" t="str">
            <v>開始</v>
          </cell>
          <cell r="Y1058" t="str">
            <v>虎谷　裕子</v>
          </cell>
          <cell r="Z1058" t="str">
            <v>研究推進部（八景）（29-）</v>
          </cell>
          <cell r="AA1058" t="str">
            <v>基盤研究(C) 転入（帝京大学 H29.4.1）</v>
          </cell>
          <cell r="AB1058" t="str">
            <v>16K10582</v>
          </cell>
          <cell r="AC1058" t="str">
            <v>許可しない</v>
          </cell>
          <cell r="AD1058" t="str">
            <v>許可しない</v>
          </cell>
          <cell r="AE1058" t="str">
            <v>許可しない</v>
          </cell>
          <cell r="AF1058" t="str">
            <v>収入</v>
          </cell>
          <cell r="AG1058">
            <v>700000000144</v>
          </cell>
          <cell r="AH1058" t="str">
            <v>（独）日本学術振興会</v>
          </cell>
          <cell r="AI1058">
            <v>0</v>
          </cell>
          <cell r="AJ1058">
            <v>1000000</v>
          </cell>
          <cell r="AK1058">
            <v>1000000</v>
          </cell>
          <cell r="AL1058">
            <v>1000000</v>
          </cell>
          <cell r="AM1058">
            <v>0</v>
          </cell>
          <cell r="AN1058">
            <v>0</v>
          </cell>
          <cell r="AO1058">
            <v>0</v>
          </cell>
          <cell r="AP1058">
            <v>0</v>
          </cell>
          <cell r="AQ1058">
            <v>0</v>
          </cell>
          <cell r="AR1058">
            <v>0</v>
          </cell>
        </row>
        <row r="1059">
          <cell r="A1059" t="str">
            <v>1616K10582対象外</v>
          </cell>
          <cell r="B1059" t="str">
            <v>対象外</v>
          </cell>
          <cell r="C1059" t="str">
            <v>2018年度</v>
          </cell>
          <cell r="D1059" t="str">
            <v>（収入）学術研究助成基金助成金(科基)</v>
          </cell>
          <cell r="E1059" t="str">
            <v>1616K10582</v>
          </cell>
          <cell r="F1059" t="str">
            <v>（科基）ALPPS手術による残肝容量増大メカニズムの解明</v>
          </cell>
          <cell r="G1059" t="str">
            <v>（科基）ALPPS手術による残肝容量増大</v>
          </cell>
          <cell r="H1059" t="str">
            <v>科研費（基金）</v>
          </cell>
          <cell r="I1059">
            <v>20170401</v>
          </cell>
          <cell r="J1059">
            <v>20190331</v>
          </cell>
          <cell r="K1059" t="str">
            <v>2017年度</v>
          </cell>
          <cell r="L1059" t="str">
            <v>（支出）学術研究助成基金助成金(科基)</v>
          </cell>
          <cell r="M1059" t="str">
            <v>直接経費</v>
          </cell>
          <cell r="N1059" t="str">
            <v>科研費</v>
          </cell>
          <cell r="O1059" t="str">
            <v>繰越有</v>
          </cell>
          <cell r="P1059" t="str">
            <v>病）学術院（病院）</v>
          </cell>
          <cell r="Q1059" t="str">
            <v>田中　邦哉</v>
          </cell>
          <cell r="R1059" t="str">
            <v>センター病院</v>
          </cell>
          <cell r="S1059" t="str">
            <v>准教授</v>
          </cell>
          <cell r="W1059">
            <v>20190331</v>
          </cell>
          <cell r="X1059" t="str">
            <v>開始</v>
          </cell>
          <cell r="Y1059" t="str">
            <v>虎谷　裕子</v>
          </cell>
          <cell r="Z1059" t="str">
            <v>研究推進部（八景）（29-）</v>
          </cell>
          <cell r="AA1059" t="str">
            <v>基盤研究(C) 転入（帝京大学 H29.4.1）</v>
          </cell>
          <cell r="AB1059" t="str">
            <v>16K10582</v>
          </cell>
          <cell r="AC1059" t="str">
            <v>許可しない</v>
          </cell>
          <cell r="AD1059" t="str">
            <v>許可しない</v>
          </cell>
          <cell r="AE1059" t="str">
            <v>許可しない</v>
          </cell>
          <cell r="AF1059" t="str">
            <v>収入</v>
          </cell>
          <cell r="AG1059">
            <v>700000000928</v>
          </cell>
          <cell r="AH1059" t="str">
            <v>帝京大学</v>
          </cell>
          <cell r="AI1059">
            <v>0</v>
          </cell>
          <cell r="AJ1059">
            <v>0</v>
          </cell>
          <cell r="AK1059">
            <v>0</v>
          </cell>
          <cell r="AL1059">
            <v>0</v>
          </cell>
          <cell r="AM1059">
            <v>0</v>
          </cell>
          <cell r="AN1059">
            <v>0</v>
          </cell>
          <cell r="AO1059">
            <v>0</v>
          </cell>
          <cell r="AP1059">
            <v>0</v>
          </cell>
          <cell r="AQ1059">
            <v>0</v>
          </cell>
          <cell r="AR1059">
            <v>0</v>
          </cell>
        </row>
        <row r="1060">
          <cell r="A1060" t="str">
            <v>1616K10734対象外</v>
          </cell>
          <cell r="B1060" t="str">
            <v>対象外</v>
          </cell>
          <cell r="C1060" t="str">
            <v>2018年度</v>
          </cell>
          <cell r="D1060" t="str">
            <v>（収入）学術研究助成基金助成金(科基)</v>
          </cell>
          <cell r="E1060" t="str">
            <v>1616K10734</v>
          </cell>
          <cell r="F1060" t="str">
            <v>（科基）脳虚血後の、メラトニンの神経保護効果：IL‐4によるミクログリアの活性化の経路</v>
          </cell>
          <cell r="G1060" t="str">
            <v>（科基）脳虚血後の、メラトニンの神経保護</v>
          </cell>
          <cell r="H1060" t="str">
            <v>科研費（基金）</v>
          </cell>
          <cell r="I1060">
            <v>20160401</v>
          </cell>
          <cell r="J1060">
            <v>20190331</v>
          </cell>
          <cell r="K1060" t="str">
            <v>2016年度</v>
          </cell>
          <cell r="L1060" t="str">
            <v>（支出）学術研究助成基金助成金(科基)</v>
          </cell>
          <cell r="M1060" t="str">
            <v>直接経費</v>
          </cell>
          <cell r="N1060" t="str">
            <v>科研費</v>
          </cell>
          <cell r="O1060" t="str">
            <v>繰越有</v>
          </cell>
          <cell r="P1060" t="str">
            <v>研）学術院（福浦）</v>
          </cell>
          <cell r="Q1060" t="str">
            <v>末永　潤</v>
          </cell>
          <cell r="R1060" t="str">
            <v>医学研究科</v>
          </cell>
          <cell r="S1060" t="str">
            <v>助教</v>
          </cell>
          <cell r="W1060">
            <v>20190331</v>
          </cell>
          <cell r="X1060" t="str">
            <v>開始</v>
          </cell>
          <cell r="Y1060" t="str">
            <v>虎谷　裕子</v>
          </cell>
          <cell r="Z1060" t="str">
            <v>研究推進部（八景）（29-）</v>
          </cell>
          <cell r="AA1060" t="str">
            <v>基盤研究(C)</v>
          </cell>
          <cell r="AB1060" t="str">
            <v>16K10734</v>
          </cell>
          <cell r="AC1060" t="str">
            <v>許可しない</v>
          </cell>
          <cell r="AD1060" t="str">
            <v>許可しない</v>
          </cell>
          <cell r="AE1060" t="str">
            <v>許可しない</v>
          </cell>
          <cell r="AF1060" t="str">
            <v>収入</v>
          </cell>
          <cell r="AG1060">
            <v>700000000144</v>
          </cell>
          <cell r="AH1060" t="str">
            <v>（独）日本学術振興会</v>
          </cell>
          <cell r="AI1060">
            <v>0</v>
          </cell>
          <cell r="AJ1060">
            <v>200000</v>
          </cell>
          <cell r="AK1060">
            <v>200000</v>
          </cell>
          <cell r="AL1060">
            <v>200000</v>
          </cell>
          <cell r="AM1060">
            <v>0</v>
          </cell>
          <cell r="AN1060">
            <v>0</v>
          </cell>
          <cell r="AO1060">
            <v>0</v>
          </cell>
          <cell r="AP1060">
            <v>0</v>
          </cell>
          <cell r="AQ1060">
            <v>0</v>
          </cell>
          <cell r="AR1060">
            <v>0</v>
          </cell>
        </row>
        <row r="1061">
          <cell r="A1061" t="str">
            <v>1616K10765対象外</v>
          </cell>
          <cell r="B1061" t="str">
            <v>対象外</v>
          </cell>
          <cell r="C1061" t="str">
            <v>2018年度</v>
          </cell>
          <cell r="D1061" t="str">
            <v>（収入）学術研究助成基金助成金(科基)</v>
          </cell>
          <cell r="E1061" t="str">
            <v>1616K10765</v>
          </cell>
          <cell r="F1061" t="str">
            <v>（科基）IDH1変異神経膠種に対するNAD+枯渇促進を目的とした修飾療法の開発</v>
          </cell>
          <cell r="G1061" t="str">
            <v>（科基）IDH1変異神経膠種に対するNA</v>
          </cell>
          <cell r="H1061" t="str">
            <v>科研費（基金）</v>
          </cell>
          <cell r="I1061">
            <v>20160401</v>
          </cell>
          <cell r="J1061">
            <v>20190331</v>
          </cell>
          <cell r="K1061" t="str">
            <v>2016年度</v>
          </cell>
          <cell r="L1061" t="str">
            <v>（支出）学術研究助成基金助成金(科基)</v>
          </cell>
          <cell r="M1061" t="str">
            <v>直接経費</v>
          </cell>
          <cell r="N1061" t="str">
            <v>科研費</v>
          </cell>
          <cell r="O1061" t="str">
            <v>繰越有</v>
          </cell>
          <cell r="P1061" t="str">
            <v>研）学術院（福浦）</v>
          </cell>
          <cell r="Q1061" t="str">
            <v>立石　健祐</v>
          </cell>
          <cell r="R1061" t="str">
            <v>医学研究科</v>
          </cell>
          <cell r="S1061" t="str">
            <v>助教</v>
          </cell>
          <cell r="W1061">
            <v>20190331</v>
          </cell>
          <cell r="X1061" t="str">
            <v>開始</v>
          </cell>
          <cell r="Y1061" t="str">
            <v>虎谷　裕子</v>
          </cell>
          <cell r="Z1061" t="str">
            <v>研究推進部（八景）（29-）</v>
          </cell>
          <cell r="AA1061" t="str">
            <v>基盤研究(C)</v>
          </cell>
          <cell r="AB1061" t="str">
            <v>16K10765</v>
          </cell>
          <cell r="AC1061" t="str">
            <v>許可しない</v>
          </cell>
          <cell r="AD1061" t="str">
            <v>許可しない</v>
          </cell>
          <cell r="AE1061" t="str">
            <v>許可しない</v>
          </cell>
          <cell r="AF1061" t="str">
            <v>収入</v>
          </cell>
          <cell r="AG1061">
            <v>700000000144</v>
          </cell>
          <cell r="AH1061" t="str">
            <v>（独）日本学術振興会</v>
          </cell>
          <cell r="AI1061">
            <v>0</v>
          </cell>
          <cell r="AJ1061">
            <v>1000000</v>
          </cell>
          <cell r="AK1061">
            <v>1000000</v>
          </cell>
          <cell r="AL1061">
            <v>1000000</v>
          </cell>
          <cell r="AM1061">
            <v>0</v>
          </cell>
          <cell r="AN1061">
            <v>0</v>
          </cell>
          <cell r="AO1061">
            <v>0</v>
          </cell>
          <cell r="AP1061">
            <v>0</v>
          </cell>
          <cell r="AQ1061">
            <v>0</v>
          </cell>
          <cell r="AR1061">
            <v>0</v>
          </cell>
        </row>
        <row r="1062">
          <cell r="A1062" t="str">
            <v>1616K10781対象外</v>
          </cell>
          <cell r="B1062" t="str">
            <v>対象外</v>
          </cell>
          <cell r="C1062" t="str">
            <v>2018年度</v>
          </cell>
          <cell r="D1062" t="str">
            <v>（収入）学術研究助成基金助成金(科基)</v>
          </cell>
          <cell r="E1062" t="str">
            <v>1616K10781</v>
          </cell>
          <cell r="F1062" t="str">
            <v>（科基・分）低侵襲レーザー内視鏡治療器を用いた定位的光線力学療法の確立</v>
          </cell>
          <cell r="G1062" t="str">
            <v>（科基・分）低侵襲レーザー内視鏡治療器を</v>
          </cell>
          <cell r="H1062" t="str">
            <v>科研費（基金）</v>
          </cell>
          <cell r="I1062">
            <v>20170401</v>
          </cell>
          <cell r="J1062">
            <v>20190331</v>
          </cell>
          <cell r="K1062" t="str">
            <v>2017年度</v>
          </cell>
          <cell r="L1062" t="str">
            <v>（支出）学術研究助成基金助成金(科基)</v>
          </cell>
          <cell r="M1062" t="str">
            <v>直接経費</v>
          </cell>
          <cell r="N1062" t="str">
            <v>科研費</v>
          </cell>
          <cell r="O1062" t="str">
            <v>繰越有</v>
          </cell>
          <cell r="P1062" t="str">
            <v>研）学術院（福浦）</v>
          </cell>
          <cell r="Q1062" t="str">
            <v>山本　哲哉</v>
          </cell>
          <cell r="R1062" t="str">
            <v>医学研究科</v>
          </cell>
          <cell r="S1062" t="str">
            <v>教授</v>
          </cell>
          <cell r="W1062">
            <v>20190331</v>
          </cell>
          <cell r="X1062" t="str">
            <v>開始</v>
          </cell>
          <cell r="Y1062" t="str">
            <v>虎谷　裕子</v>
          </cell>
          <cell r="Z1062" t="str">
            <v>研究推進部（八景）（29-）</v>
          </cell>
          <cell r="AA1062" t="str">
            <v>基盤研究(C) 分担金（筑波大学）</v>
          </cell>
          <cell r="AB1062" t="str">
            <v>16K10781</v>
          </cell>
          <cell r="AC1062" t="str">
            <v>許可しない</v>
          </cell>
          <cell r="AD1062" t="str">
            <v>許可しない</v>
          </cell>
          <cell r="AE1062" t="str">
            <v>許可しない</v>
          </cell>
          <cell r="AF1062" t="str">
            <v>収入</v>
          </cell>
          <cell r="AG1062">
            <v>700000000635</v>
          </cell>
          <cell r="AH1062" t="str">
            <v>筑波大学</v>
          </cell>
          <cell r="AI1062">
            <v>0</v>
          </cell>
          <cell r="AJ1062">
            <v>50000</v>
          </cell>
          <cell r="AK1062">
            <v>50000</v>
          </cell>
          <cell r="AL1062">
            <v>50000</v>
          </cell>
          <cell r="AM1062">
            <v>0</v>
          </cell>
          <cell r="AN1062">
            <v>0</v>
          </cell>
          <cell r="AO1062">
            <v>0</v>
          </cell>
          <cell r="AP1062">
            <v>0</v>
          </cell>
          <cell r="AQ1062">
            <v>0</v>
          </cell>
          <cell r="AR1062">
            <v>0</v>
          </cell>
        </row>
        <row r="1063">
          <cell r="A1063" t="str">
            <v>1616K10911対象外</v>
          </cell>
          <cell r="B1063" t="str">
            <v>対象外</v>
          </cell>
          <cell r="C1063" t="str">
            <v>2018年度</v>
          </cell>
          <cell r="D1063" t="str">
            <v>（収入）学術研究助成基金助成金(科基)</v>
          </cell>
          <cell r="E1063" t="str">
            <v>1616K10911</v>
          </cell>
          <cell r="F1063" t="str">
            <v>（科基）人工関節周囲感染における新しい診断ツールの開発</v>
          </cell>
          <cell r="G1063" t="str">
            <v>（科基）人工関節周囲感染における新しい診</v>
          </cell>
          <cell r="H1063" t="str">
            <v>科研費（基金）</v>
          </cell>
          <cell r="I1063">
            <v>20160401</v>
          </cell>
          <cell r="J1063">
            <v>20190331</v>
          </cell>
          <cell r="K1063" t="str">
            <v>2016年度</v>
          </cell>
          <cell r="L1063" t="str">
            <v>（支出）学術研究助成基金助成金(科基)</v>
          </cell>
          <cell r="M1063" t="str">
            <v>直接経費</v>
          </cell>
          <cell r="N1063" t="str">
            <v>科研費</v>
          </cell>
          <cell r="O1063" t="str">
            <v>繰越有</v>
          </cell>
          <cell r="P1063" t="str">
            <v>病）学術院（病院）</v>
          </cell>
          <cell r="Q1063" t="str">
            <v>雪澤　洋平</v>
          </cell>
          <cell r="R1063" t="str">
            <v>附属病院</v>
          </cell>
          <cell r="S1063" t="str">
            <v>客員研究員</v>
          </cell>
          <cell r="W1063">
            <v>20190331</v>
          </cell>
          <cell r="X1063" t="str">
            <v>開始</v>
          </cell>
          <cell r="Y1063" t="str">
            <v>虎谷　裕子</v>
          </cell>
          <cell r="Z1063" t="str">
            <v>研究推進部（八景）（29-）</v>
          </cell>
          <cell r="AA1063" t="str">
            <v>基盤研究(C)</v>
          </cell>
          <cell r="AB1063" t="str">
            <v>16K10911</v>
          </cell>
          <cell r="AC1063" t="str">
            <v>許可しない</v>
          </cell>
          <cell r="AD1063" t="str">
            <v>許可しない</v>
          </cell>
          <cell r="AE1063" t="str">
            <v>許可しない</v>
          </cell>
          <cell r="AF1063" t="str">
            <v>収入</v>
          </cell>
          <cell r="AG1063">
            <v>700000000144</v>
          </cell>
          <cell r="AH1063" t="str">
            <v>（独）日本学術振興会</v>
          </cell>
          <cell r="AI1063">
            <v>0</v>
          </cell>
          <cell r="AJ1063">
            <v>900000</v>
          </cell>
          <cell r="AK1063">
            <v>900000</v>
          </cell>
          <cell r="AL1063">
            <v>900000</v>
          </cell>
          <cell r="AM1063">
            <v>0</v>
          </cell>
          <cell r="AN1063">
            <v>0</v>
          </cell>
          <cell r="AO1063">
            <v>0</v>
          </cell>
          <cell r="AP1063">
            <v>0</v>
          </cell>
          <cell r="AQ1063">
            <v>0</v>
          </cell>
          <cell r="AR1063">
            <v>0</v>
          </cell>
        </row>
        <row r="1064">
          <cell r="A1064" t="str">
            <v>1616K10912対象外</v>
          </cell>
          <cell r="B1064" t="str">
            <v>対象外</v>
          </cell>
          <cell r="C1064" t="str">
            <v>2018年度</v>
          </cell>
          <cell r="D1064" t="str">
            <v>（収入）学術研究助成基金助成金(科基)</v>
          </cell>
          <cell r="E1064" t="str">
            <v>1616K10912</v>
          </cell>
          <cell r="F1064" t="str">
            <v>（科基）リアルタイム個別筋活動評価による変形性股関節症の病態把握と治療評価</v>
          </cell>
          <cell r="G1064" t="str">
            <v>（科基）リアルタイム個別筋活動評価による</v>
          </cell>
          <cell r="H1064" t="str">
            <v>科研費（基金）</v>
          </cell>
          <cell r="I1064">
            <v>20160401</v>
          </cell>
          <cell r="J1064">
            <v>20190331</v>
          </cell>
          <cell r="K1064" t="str">
            <v>2016年度</v>
          </cell>
          <cell r="L1064" t="str">
            <v>（支出）学術研究助成基金助成金(科基)</v>
          </cell>
          <cell r="M1064" t="str">
            <v>直接経費</v>
          </cell>
          <cell r="N1064" t="str">
            <v>科研費</v>
          </cell>
          <cell r="O1064" t="str">
            <v>繰越有</v>
          </cell>
          <cell r="P1064" t="str">
            <v>病）学術院（病院）</v>
          </cell>
          <cell r="Q1064" t="str">
            <v>稲葉　裕</v>
          </cell>
          <cell r="R1064" t="str">
            <v>附属病院</v>
          </cell>
          <cell r="S1064" t="str">
            <v>准教授</v>
          </cell>
          <cell r="W1064">
            <v>20190331</v>
          </cell>
          <cell r="X1064" t="str">
            <v>開始</v>
          </cell>
          <cell r="Y1064" t="str">
            <v>虎谷　裕子</v>
          </cell>
          <cell r="Z1064" t="str">
            <v>研究推進部（八景）（29-）</v>
          </cell>
          <cell r="AA1064" t="str">
            <v>基盤研究(C)</v>
          </cell>
          <cell r="AB1064" t="str">
            <v>16K10912</v>
          </cell>
          <cell r="AC1064" t="str">
            <v>許可しない</v>
          </cell>
          <cell r="AD1064" t="str">
            <v>許可しない</v>
          </cell>
          <cell r="AE1064" t="str">
            <v>許可しない</v>
          </cell>
          <cell r="AF1064" t="str">
            <v>収入</v>
          </cell>
          <cell r="AG1064">
            <v>700000000144</v>
          </cell>
          <cell r="AH1064" t="str">
            <v>（独）日本学術振興会</v>
          </cell>
          <cell r="AI1064">
            <v>0</v>
          </cell>
          <cell r="AJ1064">
            <v>1000000</v>
          </cell>
          <cell r="AK1064">
            <v>1000000</v>
          </cell>
          <cell r="AL1064">
            <v>1000000</v>
          </cell>
          <cell r="AM1064">
            <v>0</v>
          </cell>
          <cell r="AN1064">
            <v>0</v>
          </cell>
          <cell r="AO1064">
            <v>0</v>
          </cell>
          <cell r="AP1064">
            <v>0</v>
          </cell>
          <cell r="AQ1064">
            <v>0</v>
          </cell>
          <cell r="AR1064">
            <v>0</v>
          </cell>
        </row>
        <row r="1065">
          <cell r="A1065" t="str">
            <v>1616K10945対象外</v>
          </cell>
          <cell r="B1065" t="str">
            <v>対象外</v>
          </cell>
          <cell r="C1065" t="str">
            <v>2018年度</v>
          </cell>
          <cell r="D1065" t="str">
            <v>（収入）学術研究助成基金助成金(科基)</v>
          </cell>
          <cell r="E1065" t="str">
            <v>1616K10945</v>
          </cell>
          <cell r="F1065" t="str">
            <v>（科基）幼若動物の鎮静耐性におけるカリウム－塩素イオン共輸送担体の機能解析と治療法開発</v>
          </cell>
          <cell r="G1065" t="str">
            <v>（科基）幼若動物の鎮静耐性におけるカリウ</v>
          </cell>
          <cell r="H1065" t="str">
            <v>科研費（基金）</v>
          </cell>
          <cell r="I1065">
            <v>20160401</v>
          </cell>
          <cell r="J1065">
            <v>20190331</v>
          </cell>
          <cell r="K1065" t="str">
            <v>2016年度</v>
          </cell>
          <cell r="L1065" t="str">
            <v>（支出）学術研究助成基金助成金(科基)</v>
          </cell>
          <cell r="M1065" t="str">
            <v>直接経費</v>
          </cell>
          <cell r="N1065" t="str">
            <v>科研費</v>
          </cell>
          <cell r="O1065" t="str">
            <v>繰越有</v>
          </cell>
          <cell r="P1065" t="str">
            <v>客)客員教員等(医学・病院等）</v>
          </cell>
          <cell r="Q1065" t="str">
            <v>安藤　富男</v>
          </cell>
          <cell r="R1065" t="str">
            <v>医学研究科</v>
          </cell>
          <cell r="S1065" t="str">
            <v>客員教授</v>
          </cell>
          <cell r="W1065">
            <v>20190331</v>
          </cell>
          <cell r="X1065" t="str">
            <v>開始</v>
          </cell>
          <cell r="Y1065" t="str">
            <v>虎谷　裕子</v>
          </cell>
          <cell r="Z1065" t="str">
            <v>研究推進部（八景）（29-）</v>
          </cell>
          <cell r="AA1065" t="str">
            <v>基盤研究(C)</v>
          </cell>
          <cell r="AB1065" t="str">
            <v>16K10945</v>
          </cell>
          <cell r="AC1065" t="str">
            <v>許可しない</v>
          </cell>
          <cell r="AD1065" t="str">
            <v>許可しない</v>
          </cell>
          <cell r="AE1065" t="str">
            <v>許可しない</v>
          </cell>
          <cell r="AF1065" t="str">
            <v>収入</v>
          </cell>
          <cell r="AG1065">
            <v>700000000144</v>
          </cell>
          <cell r="AH1065" t="str">
            <v>（独）日本学術振興会</v>
          </cell>
          <cell r="AI1065">
            <v>0</v>
          </cell>
          <cell r="AJ1065">
            <v>1300000</v>
          </cell>
          <cell r="AK1065">
            <v>1300000</v>
          </cell>
          <cell r="AL1065">
            <v>1300000</v>
          </cell>
          <cell r="AM1065">
            <v>0</v>
          </cell>
          <cell r="AN1065">
            <v>0</v>
          </cell>
          <cell r="AO1065">
            <v>0</v>
          </cell>
          <cell r="AP1065">
            <v>0</v>
          </cell>
          <cell r="AQ1065">
            <v>0</v>
          </cell>
          <cell r="AR1065">
            <v>0</v>
          </cell>
        </row>
        <row r="1066">
          <cell r="A1066" t="str">
            <v>1616K10968対象外</v>
          </cell>
          <cell r="B1066" t="str">
            <v>対象外</v>
          </cell>
          <cell r="C1066" t="str">
            <v>2018年度</v>
          </cell>
          <cell r="D1066" t="str">
            <v>（収入）学術研究助成基金助成金(科基)</v>
          </cell>
          <cell r="E1066" t="str">
            <v>1616K10968</v>
          </cell>
          <cell r="F1066" t="str">
            <v>（科基）Arginase阻害による肺高血圧治療の検討</v>
          </cell>
          <cell r="G1066" t="str">
            <v>（科基）Arginase阻害による肺高血</v>
          </cell>
          <cell r="H1066" t="str">
            <v>科研費（基金）</v>
          </cell>
          <cell r="I1066">
            <v>20160401</v>
          </cell>
          <cell r="J1066">
            <v>20190331</v>
          </cell>
          <cell r="K1066" t="str">
            <v>2016年度</v>
          </cell>
          <cell r="L1066" t="str">
            <v>（支出）学術研究助成基金助成金(科基)</v>
          </cell>
          <cell r="M1066" t="str">
            <v>直接経費</v>
          </cell>
          <cell r="N1066" t="str">
            <v>科研費</v>
          </cell>
          <cell r="O1066" t="str">
            <v>繰越有</v>
          </cell>
          <cell r="P1066" t="str">
            <v>客)客員教員等(医学・病院等）</v>
          </cell>
          <cell r="Q1066" t="str">
            <v>新堀　博展</v>
          </cell>
          <cell r="R1066" t="str">
            <v>医学研究科</v>
          </cell>
          <cell r="S1066" t="str">
            <v>客員准教授</v>
          </cell>
          <cell r="W1066">
            <v>20190331</v>
          </cell>
          <cell r="X1066" t="str">
            <v>開始</v>
          </cell>
          <cell r="Y1066" t="str">
            <v>虎谷　裕子</v>
          </cell>
          <cell r="Z1066" t="str">
            <v>研究推進部（八景）（29-）</v>
          </cell>
          <cell r="AA1066" t="str">
            <v>基盤研究(C)</v>
          </cell>
          <cell r="AB1066" t="str">
            <v>16K10968</v>
          </cell>
          <cell r="AC1066" t="str">
            <v>許可しない</v>
          </cell>
          <cell r="AD1066" t="str">
            <v>許可しない</v>
          </cell>
          <cell r="AE1066" t="str">
            <v>許可しない</v>
          </cell>
          <cell r="AF1066" t="str">
            <v>収入</v>
          </cell>
          <cell r="AG1066">
            <v>700000000144</v>
          </cell>
          <cell r="AH1066" t="str">
            <v>（独）日本学術振興会</v>
          </cell>
          <cell r="AI1066">
            <v>0</v>
          </cell>
          <cell r="AJ1066">
            <v>1100000</v>
          </cell>
          <cell r="AK1066">
            <v>1100000</v>
          </cell>
          <cell r="AL1066">
            <v>1100000</v>
          </cell>
          <cell r="AM1066">
            <v>0</v>
          </cell>
          <cell r="AN1066">
            <v>0</v>
          </cell>
          <cell r="AO1066">
            <v>0</v>
          </cell>
          <cell r="AP1066">
            <v>0</v>
          </cell>
          <cell r="AQ1066">
            <v>0</v>
          </cell>
          <cell r="AR1066">
            <v>0</v>
          </cell>
        </row>
        <row r="1067">
          <cell r="A1067" t="str">
            <v>1616K11019対象外</v>
          </cell>
          <cell r="B1067" t="str">
            <v>対象外</v>
          </cell>
          <cell r="C1067" t="str">
            <v>2018年度</v>
          </cell>
          <cell r="D1067" t="str">
            <v>（収入）学術研究助成基金助成金(科基)</v>
          </cell>
          <cell r="E1067" t="str">
            <v>1616K11019</v>
          </cell>
          <cell r="F1067" t="str">
            <v>（科基）アンジオテンシン２レセプターの前立腺癌に対する化学予防機序の解明</v>
          </cell>
          <cell r="G1067" t="str">
            <v>（科基）アンジオテンシン２レセプターの前</v>
          </cell>
          <cell r="H1067" t="str">
            <v>科研費（基金）</v>
          </cell>
          <cell r="I1067">
            <v>20160401</v>
          </cell>
          <cell r="J1067">
            <v>20190331</v>
          </cell>
          <cell r="K1067" t="str">
            <v>2016年度</v>
          </cell>
          <cell r="L1067" t="str">
            <v>（支出）学術研究助成基金助成金(科基)</v>
          </cell>
          <cell r="M1067" t="str">
            <v>直接経費</v>
          </cell>
          <cell r="N1067" t="str">
            <v>科研費</v>
          </cell>
          <cell r="O1067" t="str">
            <v>繰越有</v>
          </cell>
          <cell r="P1067" t="str">
            <v>病）学術院（病院）</v>
          </cell>
          <cell r="Q1067" t="str">
            <v>上村　博司</v>
          </cell>
          <cell r="R1067" t="str">
            <v>センター病院</v>
          </cell>
          <cell r="S1067" t="str">
            <v>准教授</v>
          </cell>
          <cell r="W1067">
            <v>20190331</v>
          </cell>
          <cell r="X1067" t="str">
            <v>開始</v>
          </cell>
          <cell r="Y1067" t="str">
            <v>虎谷　裕子</v>
          </cell>
          <cell r="Z1067" t="str">
            <v>研究推進部（八景）（29-）</v>
          </cell>
          <cell r="AA1067" t="str">
            <v>基盤研究(C)</v>
          </cell>
          <cell r="AB1067" t="str">
            <v>16K11019</v>
          </cell>
          <cell r="AC1067" t="str">
            <v>許可しない</v>
          </cell>
          <cell r="AD1067" t="str">
            <v>許可しない</v>
          </cell>
          <cell r="AE1067" t="str">
            <v>許可しない</v>
          </cell>
          <cell r="AF1067" t="str">
            <v>収入</v>
          </cell>
          <cell r="AG1067">
            <v>700000000144</v>
          </cell>
          <cell r="AH1067" t="str">
            <v>（独）日本学術振興会</v>
          </cell>
          <cell r="AI1067">
            <v>0</v>
          </cell>
          <cell r="AJ1067">
            <v>1100000</v>
          </cell>
          <cell r="AK1067">
            <v>1100000</v>
          </cell>
          <cell r="AL1067">
            <v>1100000</v>
          </cell>
          <cell r="AM1067">
            <v>0</v>
          </cell>
          <cell r="AN1067">
            <v>0</v>
          </cell>
          <cell r="AO1067">
            <v>0</v>
          </cell>
          <cell r="AP1067">
            <v>0</v>
          </cell>
          <cell r="AQ1067">
            <v>0</v>
          </cell>
          <cell r="AR1067">
            <v>0</v>
          </cell>
        </row>
        <row r="1068">
          <cell r="A1068" t="str">
            <v>1616K11020対象外</v>
          </cell>
          <cell r="B1068" t="str">
            <v>対象外</v>
          </cell>
          <cell r="C1068" t="str">
            <v>2018年度</v>
          </cell>
          <cell r="D1068" t="str">
            <v>（収入）学術研究助成基金助成金(科基)</v>
          </cell>
          <cell r="E1068" t="str">
            <v>1616K11020</v>
          </cell>
          <cell r="F1068" t="str">
            <v>（科基）FLCN遺伝子および細胞内代謝経路に着目した腎癌腫瘍化機構の解析研究</v>
          </cell>
          <cell r="G1068" t="str">
            <v>（科基）FLCN遺伝子および細胞内代謝経</v>
          </cell>
          <cell r="H1068" t="str">
            <v>科研費（基金）</v>
          </cell>
          <cell r="I1068">
            <v>20160401</v>
          </cell>
          <cell r="J1068">
            <v>20190331</v>
          </cell>
          <cell r="K1068" t="str">
            <v>2016年度</v>
          </cell>
          <cell r="L1068" t="str">
            <v>（支出）学術研究助成基金助成金(科基)</v>
          </cell>
          <cell r="M1068" t="str">
            <v>直接経費</v>
          </cell>
          <cell r="N1068" t="str">
            <v>科研費</v>
          </cell>
          <cell r="O1068" t="str">
            <v>繰越有</v>
          </cell>
          <cell r="P1068" t="str">
            <v>病）学術院（病院）</v>
          </cell>
          <cell r="Q1068" t="str">
            <v>蓮見　壽史</v>
          </cell>
          <cell r="R1068" t="str">
            <v>附属病院</v>
          </cell>
          <cell r="S1068" t="str">
            <v>助教</v>
          </cell>
          <cell r="W1068">
            <v>20190331</v>
          </cell>
          <cell r="X1068" t="str">
            <v>開始</v>
          </cell>
          <cell r="Y1068" t="str">
            <v>杉浦　恵子</v>
          </cell>
          <cell r="Z1068" t="str">
            <v>研究推進部（八景）（29-）</v>
          </cell>
          <cell r="AA1068" t="str">
            <v>基盤研究(C)</v>
          </cell>
          <cell r="AB1068" t="str">
            <v>16K11020</v>
          </cell>
          <cell r="AC1068" t="str">
            <v>許可しない</v>
          </cell>
          <cell r="AD1068" t="str">
            <v>許可しない</v>
          </cell>
          <cell r="AE1068" t="str">
            <v>許可しない</v>
          </cell>
          <cell r="AF1068" t="str">
            <v>収入</v>
          </cell>
          <cell r="AG1068">
            <v>700000000144</v>
          </cell>
          <cell r="AH1068" t="str">
            <v>（独）日本学術振興会</v>
          </cell>
          <cell r="AI1068">
            <v>0</v>
          </cell>
          <cell r="AJ1068">
            <v>1300000</v>
          </cell>
          <cell r="AK1068">
            <v>1300000</v>
          </cell>
          <cell r="AL1068">
            <v>1300000</v>
          </cell>
          <cell r="AM1068">
            <v>0</v>
          </cell>
          <cell r="AN1068">
            <v>0</v>
          </cell>
          <cell r="AO1068">
            <v>0</v>
          </cell>
          <cell r="AP1068">
            <v>0</v>
          </cell>
          <cell r="AQ1068">
            <v>0</v>
          </cell>
          <cell r="AR1068">
            <v>0</v>
          </cell>
        </row>
        <row r="1069">
          <cell r="A1069" t="str">
            <v>1616K11021対象外</v>
          </cell>
          <cell r="B1069" t="str">
            <v>対象外</v>
          </cell>
          <cell r="C1069" t="str">
            <v>2018年度</v>
          </cell>
          <cell r="D1069" t="str">
            <v>（収入）学術研究助成基金助成金(科基)</v>
          </cell>
          <cell r="E1069" t="str">
            <v>1616K11021</v>
          </cell>
          <cell r="F1069" t="str">
            <v>（科基）FDG PET/CTを活用した分子標的治療抵抗性腎癌に対する新規治療法の開発</v>
          </cell>
          <cell r="G1069" t="str">
            <v>（科基）FDG PET/CTを活用した分</v>
          </cell>
          <cell r="H1069" t="str">
            <v>科研費（基金）</v>
          </cell>
          <cell r="I1069">
            <v>20160401</v>
          </cell>
          <cell r="J1069">
            <v>20190331</v>
          </cell>
          <cell r="K1069" t="str">
            <v>2016年度</v>
          </cell>
          <cell r="L1069" t="str">
            <v>（支出）学術研究助成基金助成金(科基)</v>
          </cell>
          <cell r="M1069" t="str">
            <v>直接経費</v>
          </cell>
          <cell r="N1069" t="str">
            <v>科研費</v>
          </cell>
          <cell r="O1069" t="str">
            <v>繰越有</v>
          </cell>
          <cell r="P1069" t="str">
            <v>研）学術院（福浦）</v>
          </cell>
          <cell r="Q1069" t="str">
            <v>中井川　昇</v>
          </cell>
          <cell r="R1069" t="str">
            <v>医学研究科</v>
          </cell>
          <cell r="S1069" t="str">
            <v>准教授</v>
          </cell>
          <cell r="W1069">
            <v>20190331</v>
          </cell>
          <cell r="X1069" t="str">
            <v>開始</v>
          </cell>
          <cell r="Y1069" t="str">
            <v>虎谷　裕子</v>
          </cell>
          <cell r="Z1069" t="str">
            <v>研究推進部（八景）（29-）</v>
          </cell>
          <cell r="AA1069" t="str">
            <v>基盤研究(C)</v>
          </cell>
          <cell r="AB1069" t="str">
            <v>16K11021</v>
          </cell>
          <cell r="AC1069" t="str">
            <v>許可しない</v>
          </cell>
          <cell r="AD1069" t="str">
            <v>許可しない</v>
          </cell>
          <cell r="AE1069" t="str">
            <v>許可しない</v>
          </cell>
          <cell r="AF1069" t="str">
            <v>収入</v>
          </cell>
          <cell r="AG1069">
            <v>700000000144</v>
          </cell>
          <cell r="AH1069" t="str">
            <v>（独）日本学術振興会</v>
          </cell>
          <cell r="AI1069">
            <v>0</v>
          </cell>
          <cell r="AJ1069">
            <v>700000</v>
          </cell>
          <cell r="AK1069">
            <v>700000</v>
          </cell>
          <cell r="AL1069">
            <v>700000</v>
          </cell>
          <cell r="AM1069">
            <v>0</v>
          </cell>
          <cell r="AN1069">
            <v>0</v>
          </cell>
          <cell r="AO1069">
            <v>0</v>
          </cell>
          <cell r="AP1069">
            <v>0</v>
          </cell>
          <cell r="AQ1069">
            <v>0</v>
          </cell>
          <cell r="AR1069">
            <v>0</v>
          </cell>
        </row>
        <row r="1070">
          <cell r="A1070" t="str">
            <v>1616K11168対象外</v>
          </cell>
          <cell r="B1070" t="str">
            <v>対象外</v>
          </cell>
          <cell r="C1070" t="str">
            <v>2018年度</v>
          </cell>
          <cell r="D1070" t="str">
            <v>（収入）学術研究助成基金助成金(科基)</v>
          </cell>
          <cell r="E1070" t="str">
            <v>1616K11168</v>
          </cell>
          <cell r="F1070" t="str">
            <v>（科基・分）ピアエデュケーションによる子宮頸がん及びHPV関連がん予防教育プログラムの開発</v>
          </cell>
          <cell r="G1070" t="str">
            <v>（科基・分）ピアエデュケーションによる子</v>
          </cell>
          <cell r="H1070" t="str">
            <v>科研費（基金）</v>
          </cell>
          <cell r="I1070">
            <v>20160401</v>
          </cell>
          <cell r="J1070">
            <v>20200331</v>
          </cell>
          <cell r="K1070" t="str">
            <v>2016年度</v>
          </cell>
          <cell r="L1070" t="str">
            <v>（支出）学術研究助成基金助成金(科基)</v>
          </cell>
          <cell r="M1070" t="str">
            <v>直接経費</v>
          </cell>
          <cell r="N1070" t="str">
            <v>科研費</v>
          </cell>
          <cell r="O1070" t="str">
            <v>繰越有</v>
          </cell>
          <cell r="P1070" t="str">
            <v>病）学術院（病院）</v>
          </cell>
          <cell r="Q1070" t="str">
            <v>佐藤　美紀子</v>
          </cell>
          <cell r="R1070" t="str">
            <v>附属病院</v>
          </cell>
          <cell r="S1070" t="str">
            <v>准教授</v>
          </cell>
          <cell r="W1070">
            <v>20200331</v>
          </cell>
          <cell r="X1070" t="str">
            <v>開始</v>
          </cell>
          <cell r="Y1070" t="str">
            <v>虎谷　裕子</v>
          </cell>
          <cell r="Z1070" t="str">
            <v>研究推進部（八景）（29-）</v>
          </cell>
          <cell r="AA1070" t="str">
            <v>基盤研究(C) 分担金（神奈川県立がんセンター）</v>
          </cell>
          <cell r="AB1070" t="str">
            <v>16K11168</v>
          </cell>
          <cell r="AC1070" t="str">
            <v>許可しない</v>
          </cell>
          <cell r="AD1070" t="str">
            <v>許可しない</v>
          </cell>
          <cell r="AE1070" t="str">
            <v>許可しない</v>
          </cell>
          <cell r="AF1070" t="str">
            <v>収入</v>
          </cell>
          <cell r="AG1070">
            <v>100000002659</v>
          </cell>
          <cell r="AH1070" t="str">
            <v>神奈川県立がんセンター</v>
          </cell>
          <cell r="AI1070">
            <v>0</v>
          </cell>
          <cell r="AJ1070">
            <v>0</v>
          </cell>
          <cell r="AK1070">
            <v>0</v>
          </cell>
          <cell r="AL1070">
            <v>0</v>
          </cell>
          <cell r="AM1070">
            <v>0</v>
          </cell>
          <cell r="AN1070">
            <v>0</v>
          </cell>
          <cell r="AO1070">
            <v>0</v>
          </cell>
          <cell r="AP1070">
            <v>0</v>
          </cell>
          <cell r="AQ1070">
            <v>0</v>
          </cell>
          <cell r="AR1070">
            <v>0</v>
          </cell>
        </row>
        <row r="1071">
          <cell r="A1071" t="str">
            <v>1616K11240対象外</v>
          </cell>
          <cell r="B1071" t="str">
            <v>対象外</v>
          </cell>
          <cell r="C1071" t="str">
            <v>2018年度</v>
          </cell>
          <cell r="D1071" t="str">
            <v>（収入）学術研究助成基金助成金(科基)</v>
          </cell>
          <cell r="E1071" t="str">
            <v>1616K11240</v>
          </cell>
          <cell r="F1071" t="str">
            <v>（科基）AP-1関連エクソソーム由来miRNAによる頭頸部癌頸部転移の機能解析と早期診断</v>
          </cell>
          <cell r="G1071" t="str">
            <v>（科基）AP-1関連エクソソーム由来mi</v>
          </cell>
          <cell r="H1071" t="str">
            <v>科研費（基金）</v>
          </cell>
          <cell r="I1071">
            <v>20160401</v>
          </cell>
          <cell r="J1071">
            <v>20190331</v>
          </cell>
          <cell r="K1071" t="str">
            <v>2016年度</v>
          </cell>
          <cell r="L1071" t="str">
            <v>（支出）学術研究助成基金助成金(科基)</v>
          </cell>
          <cell r="M1071" t="str">
            <v>直接経費</v>
          </cell>
          <cell r="N1071" t="str">
            <v>科研費</v>
          </cell>
          <cell r="O1071" t="str">
            <v>繰越有</v>
          </cell>
          <cell r="P1071" t="str">
            <v>研）学術院（福浦）</v>
          </cell>
          <cell r="Q1071" t="str">
            <v>佐野　大佑</v>
          </cell>
          <cell r="R1071" t="str">
            <v>医学研究科</v>
          </cell>
          <cell r="S1071" t="str">
            <v>助教</v>
          </cell>
          <cell r="W1071">
            <v>20190331</v>
          </cell>
          <cell r="X1071" t="str">
            <v>開始</v>
          </cell>
          <cell r="Y1071" t="str">
            <v>虎谷　裕子</v>
          </cell>
          <cell r="Z1071" t="str">
            <v>研究推進部（八景）（29-）</v>
          </cell>
          <cell r="AA1071" t="str">
            <v>基盤研究(C)</v>
          </cell>
          <cell r="AB1071" t="str">
            <v>16K11240</v>
          </cell>
          <cell r="AC1071" t="str">
            <v>許可しない</v>
          </cell>
          <cell r="AD1071" t="str">
            <v>許可しない</v>
          </cell>
          <cell r="AE1071" t="str">
            <v>許可しない</v>
          </cell>
          <cell r="AF1071" t="str">
            <v>収入</v>
          </cell>
          <cell r="AG1071">
            <v>700000000144</v>
          </cell>
          <cell r="AH1071" t="str">
            <v>（独）日本学術振興会</v>
          </cell>
          <cell r="AI1071">
            <v>0</v>
          </cell>
          <cell r="AJ1071">
            <v>900000</v>
          </cell>
          <cell r="AK1071">
            <v>900000</v>
          </cell>
          <cell r="AL1071">
            <v>900000</v>
          </cell>
          <cell r="AM1071">
            <v>0</v>
          </cell>
          <cell r="AN1071">
            <v>0</v>
          </cell>
          <cell r="AO1071">
            <v>0</v>
          </cell>
          <cell r="AP1071">
            <v>0</v>
          </cell>
          <cell r="AQ1071">
            <v>0</v>
          </cell>
          <cell r="AR1071">
            <v>0</v>
          </cell>
        </row>
        <row r="1072">
          <cell r="A1072" t="str">
            <v>1616K11241対象外</v>
          </cell>
          <cell r="B1072" t="str">
            <v>対象外</v>
          </cell>
          <cell r="C1072" t="str">
            <v>2018年度</v>
          </cell>
          <cell r="D1072" t="str">
            <v>（収入）学術研究助成基金助成金(科基)</v>
          </cell>
          <cell r="E1072" t="str">
            <v>1616K11241</v>
          </cell>
          <cell r="F1072" t="str">
            <v>（科基）ヒト乳頭腫ウイルス陽性中咽頭癌における高放射線感受性機構の解明</v>
          </cell>
          <cell r="G1072" t="str">
            <v>（科基）ヒト乳頭腫ウイルス陽性中咽頭癌に</v>
          </cell>
          <cell r="H1072" t="str">
            <v>科研費（基金）</v>
          </cell>
          <cell r="I1072">
            <v>20160401</v>
          </cell>
          <cell r="J1072">
            <v>20190331</v>
          </cell>
          <cell r="K1072" t="str">
            <v>2016年度</v>
          </cell>
          <cell r="L1072" t="str">
            <v>（支出）学術研究助成基金助成金(科基)</v>
          </cell>
          <cell r="M1072" t="str">
            <v>直接経費</v>
          </cell>
          <cell r="N1072" t="str">
            <v>科研費</v>
          </cell>
          <cell r="O1072" t="str">
            <v>繰越有</v>
          </cell>
          <cell r="P1072" t="str">
            <v>研）学術院（福浦）</v>
          </cell>
          <cell r="Q1072" t="str">
            <v>西村　剛志</v>
          </cell>
          <cell r="R1072" t="str">
            <v>医学研究科</v>
          </cell>
          <cell r="S1072" t="str">
            <v>講師</v>
          </cell>
          <cell r="W1072">
            <v>20190331</v>
          </cell>
          <cell r="X1072" t="str">
            <v>開始</v>
          </cell>
          <cell r="Y1072" t="str">
            <v>虎谷　裕子</v>
          </cell>
          <cell r="Z1072" t="str">
            <v>研究推進部（八景）（29-）</v>
          </cell>
          <cell r="AA1072" t="str">
            <v>基盤研究(C)</v>
          </cell>
          <cell r="AB1072" t="str">
            <v>16K11241</v>
          </cell>
          <cell r="AC1072" t="str">
            <v>許可しない</v>
          </cell>
          <cell r="AD1072" t="str">
            <v>許可しない</v>
          </cell>
          <cell r="AE1072" t="str">
            <v>許可しない</v>
          </cell>
          <cell r="AF1072" t="str">
            <v>収入</v>
          </cell>
          <cell r="AG1072">
            <v>700000000144</v>
          </cell>
          <cell r="AH1072" t="str">
            <v>（独）日本学術振興会</v>
          </cell>
          <cell r="AI1072">
            <v>0</v>
          </cell>
          <cell r="AJ1072">
            <v>700000</v>
          </cell>
          <cell r="AK1072">
            <v>700000</v>
          </cell>
          <cell r="AL1072">
            <v>700000</v>
          </cell>
          <cell r="AM1072">
            <v>0</v>
          </cell>
          <cell r="AN1072">
            <v>0</v>
          </cell>
          <cell r="AO1072">
            <v>0</v>
          </cell>
          <cell r="AP1072">
            <v>0</v>
          </cell>
          <cell r="AQ1072">
            <v>0</v>
          </cell>
          <cell r="AR1072">
            <v>0</v>
          </cell>
        </row>
        <row r="1073">
          <cell r="A1073" t="str">
            <v>1616K11242対象外</v>
          </cell>
          <cell r="B1073" t="str">
            <v>対象外</v>
          </cell>
          <cell r="C1073" t="str">
            <v>2018年度</v>
          </cell>
          <cell r="D1073" t="str">
            <v>（収入）学術研究助成基金助成金(科基)</v>
          </cell>
          <cell r="E1073" t="str">
            <v>1616K11242</v>
          </cell>
          <cell r="F1073" t="str">
            <v>（科基）中咽頭癌発癌における口腔内マイクロバイオームの関与</v>
          </cell>
          <cell r="G1073" t="str">
            <v>（科基）中咽頭癌発癌における口腔内マイク</v>
          </cell>
          <cell r="H1073" t="str">
            <v>科研費（基金）</v>
          </cell>
          <cell r="I1073">
            <v>20160401</v>
          </cell>
          <cell r="J1073">
            <v>20190331</v>
          </cell>
          <cell r="K1073" t="str">
            <v>2016年度</v>
          </cell>
          <cell r="L1073" t="str">
            <v>（支出）学術研究助成基金助成金(科基)</v>
          </cell>
          <cell r="M1073" t="str">
            <v>直接経費</v>
          </cell>
          <cell r="N1073" t="str">
            <v>科研費</v>
          </cell>
          <cell r="O1073" t="str">
            <v>繰越有</v>
          </cell>
          <cell r="P1073" t="str">
            <v>客)客員教員等(医学・病院等）</v>
          </cell>
          <cell r="Q1073" t="str">
            <v>高橋　秀聡</v>
          </cell>
          <cell r="R1073" t="str">
            <v>医学研究科</v>
          </cell>
          <cell r="S1073" t="str">
            <v>客員研究員</v>
          </cell>
          <cell r="W1073">
            <v>20190331</v>
          </cell>
          <cell r="X1073" t="str">
            <v>開始</v>
          </cell>
          <cell r="Y1073" t="str">
            <v>虎谷　裕子</v>
          </cell>
          <cell r="Z1073" t="str">
            <v>研究推進部（八景）（29-）</v>
          </cell>
          <cell r="AA1073" t="str">
            <v>基盤研究(C)</v>
          </cell>
          <cell r="AB1073" t="str">
            <v>16K11242</v>
          </cell>
          <cell r="AC1073" t="str">
            <v>許可しない</v>
          </cell>
          <cell r="AD1073" t="str">
            <v>許可しない</v>
          </cell>
          <cell r="AE1073" t="str">
            <v>許可しない</v>
          </cell>
          <cell r="AF1073" t="str">
            <v>収入</v>
          </cell>
          <cell r="AG1073">
            <v>700000000144</v>
          </cell>
          <cell r="AH1073" t="str">
            <v>（独）日本学術振興会</v>
          </cell>
          <cell r="AI1073">
            <v>0</v>
          </cell>
          <cell r="AJ1073">
            <v>800000</v>
          </cell>
          <cell r="AK1073">
            <v>800000</v>
          </cell>
          <cell r="AL1073">
            <v>800000</v>
          </cell>
          <cell r="AM1073">
            <v>0</v>
          </cell>
          <cell r="AN1073">
            <v>0</v>
          </cell>
          <cell r="AO1073">
            <v>0</v>
          </cell>
          <cell r="AP1073">
            <v>0</v>
          </cell>
          <cell r="AQ1073">
            <v>0</v>
          </cell>
          <cell r="AR1073">
            <v>0</v>
          </cell>
        </row>
        <row r="1074">
          <cell r="A1074" t="str">
            <v>1616K11243対象外</v>
          </cell>
          <cell r="B1074" t="str">
            <v>対象外</v>
          </cell>
          <cell r="C1074" t="str">
            <v>2018年度</v>
          </cell>
          <cell r="D1074" t="str">
            <v>（収入）学術研究助成基金助成金(科基)</v>
          </cell>
          <cell r="E1074" t="str">
            <v>1616K11243</v>
          </cell>
          <cell r="F1074" t="str">
            <v>（科基）喉頭亜全摘出SCL-CHEP：長期予後に関する包括的検討</v>
          </cell>
          <cell r="G1074" t="str">
            <v>（科基）喉頭亜全摘出SCL-CHEP：長</v>
          </cell>
          <cell r="H1074" t="str">
            <v>科研費（基金）</v>
          </cell>
          <cell r="I1074">
            <v>20160401</v>
          </cell>
          <cell r="J1074">
            <v>20200331</v>
          </cell>
          <cell r="K1074" t="str">
            <v>2016年度</v>
          </cell>
          <cell r="L1074" t="str">
            <v>（支出）学術研究助成基金助成金(科基)</v>
          </cell>
          <cell r="M1074" t="str">
            <v>直接経費</v>
          </cell>
          <cell r="N1074" t="str">
            <v>科研費</v>
          </cell>
          <cell r="O1074" t="str">
            <v>繰越有</v>
          </cell>
          <cell r="P1074" t="str">
            <v>客)客員教員等(医学・病院等）</v>
          </cell>
          <cell r="Q1074" t="str">
            <v>中山　明仁</v>
          </cell>
          <cell r="R1074" t="str">
            <v>医学研究科</v>
          </cell>
          <cell r="S1074" t="str">
            <v>客員准教授</v>
          </cell>
          <cell r="W1074">
            <v>20200331</v>
          </cell>
          <cell r="X1074" t="str">
            <v>開始</v>
          </cell>
          <cell r="Y1074" t="str">
            <v>虎谷　裕子</v>
          </cell>
          <cell r="Z1074" t="str">
            <v>研究推進部（八景）（29-）</v>
          </cell>
          <cell r="AA1074" t="str">
            <v>基盤研究(C)</v>
          </cell>
          <cell r="AB1074" t="str">
            <v>16K11243</v>
          </cell>
          <cell r="AC1074" t="str">
            <v>許可しない</v>
          </cell>
          <cell r="AD1074" t="str">
            <v>許可しない</v>
          </cell>
          <cell r="AE1074" t="str">
            <v>許可しない</v>
          </cell>
          <cell r="AF1074" t="str">
            <v>収入</v>
          </cell>
          <cell r="AG1074">
            <v>700000000144</v>
          </cell>
          <cell r="AH1074" t="str">
            <v>（独）日本学術振興会</v>
          </cell>
          <cell r="AI1074">
            <v>0</v>
          </cell>
          <cell r="AJ1074">
            <v>700000</v>
          </cell>
          <cell r="AK1074">
            <v>700000</v>
          </cell>
          <cell r="AL1074">
            <v>700000</v>
          </cell>
          <cell r="AM1074">
            <v>0</v>
          </cell>
          <cell r="AN1074">
            <v>0</v>
          </cell>
          <cell r="AO1074">
            <v>0</v>
          </cell>
          <cell r="AP1074">
            <v>0</v>
          </cell>
          <cell r="AQ1074">
            <v>0</v>
          </cell>
          <cell r="AR1074">
            <v>0</v>
          </cell>
        </row>
        <row r="1075">
          <cell r="A1075" t="str">
            <v>1616K11371対象外</v>
          </cell>
          <cell r="B1075" t="str">
            <v>対象外</v>
          </cell>
          <cell r="C1075" t="str">
            <v>2018年度</v>
          </cell>
          <cell r="D1075" t="str">
            <v>（収入）学術研究助成基金助成金(科基)</v>
          </cell>
          <cell r="E1075" t="str">
            <v>1616K11371</v>
          </cell>
          <cell r="F1075" t="str">
            <v>（科基）カニクイザル耳介軟骨前駆細胞の特性解析と自家細胞移植による有効性評価</v>
          </cell>
          <cell r="G1075" t="str">
            <v>（科基）カニクイザル耳介軟骨前駆細胞の特</v>
          </cell>
          <cell r="H1075" t="str">
            <v>科研費（基金）</v>
          </cell>
          <cell r="I1075">
            <v>20160401</v>
          </cell>
          <cell r="J1075">
            <v>20190331</v>
          </cell>
          <cell r="K1075" t="str">
            <v>2016年度</v>
          </cell>
          <cell r="L1075" t="str">
            <v>（支出）学術研究助成基金助成金(科基)</v>
          </cell>
          <cell r="M1075" t="str">
            <v>直接経費</v>
          </cell>
          <cell r="N1075" t="str">
            <v>科研費</v>
          </cell>
          <cell r="O1075" t="str">
            <v>繰越有</v>
          </cell>
          <cell r="P1075" t="str">
            <v>病）学術院（病院）</v>
          </cell>
          <cell r="Q1075" t="str">
            <v>矢吹　雄一郎</v>
          </cell>
          <cell r="R1075" t="str">
            <v>附属病院</v>
          </cell>
          <cell r="S1075" t="str">
            <v>助教</v>
          </cell>
          <cell r="W1075">
            <v>20190331</v>
          </cell>
          <cell r="X1075" t="str">
            <v>開始</v>
          </cell>
          <cell r="Y1075" t="str">
            <v>虎谷　裕子</v>
          </cell>
          <cell r="Z1075" t="str">
            <v>研究推進部（八景）（29-）</v>
          </cell>
          <cell r="AA1075" t="str">
            <v>基盤研究(C)</v>
          </cell>
          <cell r="AB1075" t="str">
            <v>16K11371</v>
          </cell>
          <cell r="AC1075" t="str">
            <v>許可しない</v>
          </cell>
          <cell r="AD1075" t="str">
            <v>許可しない</v>
          </cell>
          <cell r="AE1075" t="str">
            <v>許可しない</v>
          </cell>
          <cell r="AF1075" t="str">
            <v>収入</v>
          </cell>
          <cell r="AG1075">
            <v>700000000144</v>
          </cell>
          <cell r="AH1075" t="str">
            <v>（独）日本学術振興会</v>
          </cell>
          <cell r="AI1075">
            <v>0</v>
          </cell>
          <cell r="AJ1075">
            <v>1000000</v>
          </cell>
          <cell r="AK1075">
            <v>1000000</v>
          </cell>
          <cell r="AL1075">
            <v>1000000</v>
          </cell>
          <cell r="AM1075">
            <v>0</v>
          </cell>
          <cell r="AN1075">
            <v>0</v>
          </cell>
          <cell r="AO1075">
            <v>0</v>
          </cell>
          <cell r="AP1075">
            <v>0</v>
          </cell>
          <cell r="AQ1075">
            <v>0</v>
          </cell>
          <cell r="AR1075">
            <v>0</v>
          </cell>
        </row>
        <row r="1076">
          <cell r="A1076" t="str">
            <v>1616K11414対象外</v>
          </cell>
          <cell r="B1076" t="str">
            <v>対象外</v>
          </cell>
          <cell r="C1076" t="str">
            <v>2018年度</v>
          </cell>
          <cell r="D1076" t="str">
            <v>（収入）学術研究助成基金助成金(科基)</v>
          </cell>
          <cell r="E1076" t="str">
            <v>1616K11414</v>
          </cell>
          <cell r="F1076" t="str">
            <v>（科基）メタボロミクスによる傷害肺のエネルギー代謝の包括的解明と治療応用に向けた基盤研究</v>
          </cell>
          <cell r="G1076" t="str">
            <v>（科基）メタボロミクスによる傷害肺のエネ</v>
          </cell>
          <cell r="H1076" t="str">
            <v>科研費（基金）</v>
          </cell>
          <cell r="I1076">
            <v>20161021</v>
          </cell>
          <cell r="J1076">
            <v>20190331</v>
          </cell>
          <cell r="K1076" t="str">
            <v>2016年度</v>
          </cell>
          <cell r="L1076" t="str">
            <v>（支出）学術研究助成基金助成金(科基)</v>
          </cell>
          <cell r="M1076" t="str">
            <v>直接経費</v>
          </cell>
          <cell r="N1076" t="str">
            <v>科研費</v>
          </cell>
          <cell r="O1076" t="str">
            <v>繰越有</v>
          </cell>
          <cell r="P1076" t="str">
            <v>研）学術院（福浦）</v>
          </cell>
          <cell r="Q1076" t="str">
            <v>太田　周平</v>
          </cell>
          <cell r="R1076" t="str">
            <v>医学研究科</v>
          </cell>
          <cell r="S1076" t="str">
            <v>客員教員</v>
          </cell>
          <cell r="W1076">
            <v>20190331</v>
          </cell>
          <cell r="X1076" t="str">
            <v>開始</v>
          </cell>
          <cell r="Y1076" t="str">
            <v>虎谷　裕子</v>
          </cell>
          <cell r="Z1076" t="str">
            <v>研究推進部（八景）（29-）</v>
          </cell>
          <cell r="AA1076" t="str">
            <v>基盤研究(C)</v>
          </cell>
          <cell r="AB1076" t="str">
            <v>16K11414</v>
          </cell>
          <cell r="AC1076" t="str">
            <v>許可しない</v>
          </cell>
          <cell r="AD1076" t="str">
            <v>許可しない</v>
          </cell>
          <cell r="AE1076" t="str">
            <v>許可しない</v>
          </cell>
          <cell r="AF1076" t="str">
            <v>収入</v>
          </cell>
          <cell r="AG1076">
            <v>700000000144</v>
          </cell>
          <cell r="AH1076" t="str">
            <v>（独）日本学術振興会</v>
          </cell>
          <cell r="AI1076">
            <v>0</v>
          </cell>
          <cell r="AJ1076">
            <v>1100000</v>
          </cell>
          <cell r="AK1076">
            <v>1100000</v>
          </cell>
          <cell r="AL1076">
            <v>1100000</v>
          </cell>
          <cell r="AM1076">
            <v>0</v>
          </cell>
          <cell r="AN1076">
            <v>0</v>
          </cell>
          <cell r="AO1076">
            <v>0</v>
          </cell>
          <cell r="AP1076">
            <v>0</v>
          </cell>
          <cell r="AQ1076">
            <v>0</v>
          </cell>
          <cell r="AR1076">
            <v>0</v>
          </cell>
        </row>
        <row r="1077">
          <cell r="A1077" t="str">
            <v>1616K11415対象外</v>
          </cell>
          <cell r="B1077" t="str">
            <v>対象外</v>
          </cell>
          <cell r="C1077" t="str">
            <v>2018年度</v>
          </cell>
          <cell r="D1077" t="str">
            <v>（収入）学術研究助成基金助成金(科基)</v>
          </cell>
          <cell r="E1077" t="str">
            <v>1616K11415</v>
          </cell>
          <cell r="F1077" t="str">
            <v>（科基）ICUせん妄予防に向けた基盤研究―新規抗不眠症.薬スボレキサントの有効性の検討</v>
          </cell>
          <cell r="G1077" t="str">
            <v>（科基）ICUせん妄予防に向けた基盤研究</v>
          </cell>
          <cell r="H1077" t="str">
            <v>科研費（基金）</v>
          </cell>
          <cell r="I1077">
            <v>20160401</v>
          </cell>
          <cell r="J1077">
            <v>20190331</v>
          </cell>
          <cell r="K1077" t="str">
            <v>2016年度</v>
          </cell>
          <cell r="L1077" t="str">
            <v>（支出）学術研究助成基金助成金(科基)</v>
          </cell>
          <cell r="M1077" t="str">
            <v>直接経費</v>
          </cell>
          <cell r="N1077" t="str">
            <v>科研費</v>
          </cell>
          <cell r="O1077" t="str">
            <v>繰越有</v>
          </cell>
          <cell r="P1077" t="str">
            <v>病）学術院（病院）</v>
          </cell>
          <cell r="Q1077" t="str">
            <v>刈谷　隆之</v>
          </cell>
          <cell r="R1077" t="str">
            <v>センター病院</v>
          </cell>
          <cell r="S1077" t="str">
            <v>助教</v>
          </cell>
          <cell r="W1077">
            <v>20190331</v>
          </cell>
          <cell r="X1077" t="str">
            <v>開始</v>
          </cell>
          <cell r="Y1077" t="str">
            <v>虎谷　裕子</v>
          </cell>
          <cell r="Z1077" t="str">
            <v>研究推進部（八景）（29-）</v>
          </cell>
          <cell r="AA1077" t="str">
            <v>基盤研究(C)</v>
          </cell>
          <cell r="AB1077" t="str">
            <v>16K11415</v>
          </cell>
          <cell r="AC1077" t="str">
            <v>許可しない</v>
          </cell>
          <cell r="AD1077" t="str">
            <v>許可しない</v>
          </cell>
          <cell r="AE1077" t="str">
            <v>許可しない</v>
          </cell>
          <cell r="AF1077" t="str">
            <v>収入</v>
          </cell>
          <cell r="AG1077">
            <v>700000000144</v>
          </cell>
          <cell r="AH1077" t="str">
            <v>（独）日本学術振興会</v>
          </cell>
          <cell r="AI1077">
            <v>0</v>
          </cell>
          <cell r="AJ1077">
            <v>800000</v>
          </cell>
          <cell r="AK1077">
            <v>800000</v>
          </cell>
          <cell r="AL1077">
            <v>800000</v>
          </cell>
          <cell r="AM1077">
            <v>0</v>
          </cell>
          <cell r="AN1077">
            <v>0</v>
          </cell>
          <cell r="AO1077">
            <v>0</v>
          </cell>
          <cell r="AP1077">
            <v>0</v>
          </cell>
          <cell r="AQ1077">
            <v>0</v>
          </cell>
          <cell r="AR1077">
            <v>0</v>
          </cell>
        </row>
        <row r="1078">
          <cell r="A1078" t="str">
            <v>1616K11730対象外</v>
          </cell>
          <cell r="B1078" t="str">
            <v>対象外</v>
          </cell>
          <cell r="C1078" t="str">
            <v>2018年度</v>
          </cell>
          <cell r="D1078" t="str">
            <v>（収入）学術研究助成基金助成金(科基)</v>
          </cell>
          <cell r="E1078" t="str">
            <v>1616K11730</v>
          </cell>
          <cell r="F1078" t="str">
            <v>（科基）口腔癌に対する温熱療法と分子標的薬Interleukin-6阻害薬の併用療法</v>
          </cell>
          <cell r="G1078" t="str">
            <v>（科基）口腔癌に対する温熱療法と分子標的</v>
          </cell>
          <cell r="H1078" t="str">
            <v>科研費（基金）</v>
          </cell>
          <cell r="I1078">
            <v>20160401</v>
          </cell>
          <cell r="J1078">
            <v>20190331</v>
          </cell>
          <cell r="K1078" t="str">
            <v>2016年度</v>
          </cell>
          <cell r="L1078" t="str">
            <v>（支出）学術研究助成基金助成金(科基)</v>
          </cell>
          <cell r="M1078" t="str">
            <v>直接経費</v>
          </cell>
          <cell r="N1078" t="str">
            <v>科研費</v>
          </cell>
          <cell r="O1078" t="str">
            <v>繰越有</v>
          </cell>
          <cell r="P1078" t="str">
            <v>研）学術院（福浦）</v>
          </cell>
          <cell r="Q1078" t="str">
            <v>光藤　健司</v>
          </cell>
          <cell r="R1078" t="str">
            <v>医学研究科</v>
          </cell>
          <cell r="S1078" t="str">
            <v>准教授</v>
          </cell>
          <cell r="W1078">
            <v>20190331</v>
          </cell>
          <cell r="X1078" t="str">
            <v>開始</v>
          </cell>
          <cell r="Y1078" t="str">
            <v>虎谷　裕子</v>
          </cell>
          <cell r="Z1078" t="str">
            <v>研究推進部（八景）（29-）</v>
          </cell>
          <cell r="AA1078" t="str">
            <v>基盤研究(C)</v>
          </cell>
          <cell r="AB1078" t="str">
            <v>16K11730</v>
          </cell>
          <cell r="AC1078" t="str">
            <v>許可しない</v>
          </cell>
          <cell r="AD1078" t="str">
            <v>許可しない</v>
          </cell>
          <cell r="AE1078" t="str">
            <v>許可しない</v>
          </cell>
          <cell r="AF1078" t="str">
            <v>収入</v>
          </cell>
          <cell r="AG1078">
            <v>700000000144</v>
          </cell>
          <cell r="AH1078" t="str">
            <v>（独）日本学術振興会</v>
          </cell>
          <cell r="AI1078">
            <v>0</v>
          </cell>
          <cell r="AJ1078">
            <v>1600000</v>
          </cell>
          <cell r="AK1078">
            <v>1600000</v>
          </cell>
          <cell r="AL1078">
            <v>1600000</v>
          </cell>
          <cell r="AM1078">
            <v>0</v>
          </cell>
          <cell r="AN1078">
            <v>0</v>
          </cell>
          <cell r="AO1078">
            <v>0</v>
          </cell>
          <cell r="AP1078">
            <v>0</v>
          </cell>
          <cell r="AQ1078">
            <v>0</v>
          </cell>
          <cell r="AR1078">
            <v>0</v>
          </cell>
        </row>
        <row r="1079">
          <cell r="A1079" t="str">
            <v>1616K11758対象外</v>
          </cell>
          <cell r="B1079" t="str">
            <v>対象外</v>
          </cell>
          <cell r="C1079" t="str">
            <v>2018年度</v>
          </cell>
          <cell r="D1079" t="str">
            <v>（収入）学術研究助成基金助成金(科基)</v>
          </cell>
          <cell r="E1079" t="str">
            <v>1616K11758</v>
          </cell>
          <cell r="F1079" t="str">
            <v>（科基）骨結合型チタンスキャホールドによるヒト下顎骨再建シミュレーション</v>
          </cell>
          <cell r="G1079" t="str">
            <v>（科基）骨結合型チタンスキャホールドによ</v>
          </cell>
          <cell r="H1079" t="str">
            <v>科研費（基金）</v>
          </cell>
          <cell r="I1079">
            <v>20160401</v>
          </cell>
          <cell r="J1079">
            <v>20200331</v>
          </cell>
          <cell r="K1079" t="str">
            <v>2016年度</v>
          </cell>
          <cell r="L1079" t="str">
            <v>（支出）学術研究助成基金助成金(科基)</v>
          </cell>
          <cell r="M1079" t="str">
            <v>直接経費</v>
          </cell>
          <cell r="N1079" t="str">
            <v>科研費</v>
          </cell>
          <cell r="O1079" t="str">
            <v>繰越有</v>
          </cell>
          <cell r="P1079" t="str">
            <v>病）学術院（病院）</v>
          </cell>
          <cell r="Q1079" t="str">
            <v>高須　曜</v>
          </cell>
          <cell r="R1079" t="str">
            <v>センター病院</v>
          </cell>
          <cell r="S1079" t="str">
            <v>助教</v>
          </cell>
          <cell r="W1079">
            <v>20200331</v>
          </cell>
          <cell r="X1079" t="str">
            <v>開始</v>
          </cell>
          <cell r="Y1079" t="str">
            <v>虎谷　裕子</v>
          </cell>
          <cell r="Z1079" t="str">
            <v>研究推進部（八景）（29-）</v>
          </cell>
          <cell r="AA1079" t="str">
            <v>基盤研究(C)</v>
          </cell>
          <cell r="AB1079" t="str">
            <v>16K11758</v>
          </cell>
          <cell r="AC1079" t="str">
            <v>許可しない</v>
          </cell>
          <cell r="AD1079" t="str">
            <v>許可しない</v>
          </cell>
          <cell r="AE1079" t="str">
            <v>許可しない</v>
          </cell>
          <cell r="AF1079" t="str">
            <v>収入</v>
          </cell>
          <cell r="AG1079">
            <v>700000000144</v>
          </cell>
          <cell r="AH1079" t="str">
            <v>（独）日本学術振興会</v>
          </cell>
          <cell r="AI1079">
            <v>0</v>
          </cell>
          <cell r="AJ1079">
            <v>600000</v>
          </cell>
          <cell r="AK1079">
            <v>600000</v>
          </cell>
          <cell r="AL1079">
            <v>600000</v>
          </cell>
          <cell r="AM1079">
            <v>0</v>
          </cell>
          <cell r="AN1079">
            <v>0</v>
          </cell>
          <cell r="AO1079">
            <v>0</v>
          </cell>
          <cell r="AP1079">
            <v>0</v>
          </cell>
          <cell r="AQ1079">
            <v>0</v>
          </cell>
          <cell r="AR1079">
            <v>0</v>
          </cell>
        </row>
        <row r="1080">
          <cell r="A1080" t="str">
            <v>1616K11872対象外</v>
          </cell>
          <cell r="B1080" t="str">
            <v>対象外</v>
          </cell>
          <cell r="C1080" t="str">
            <v>2018年度</v>
          </cell>
          <cell r="D1080" t="str">
            <v>（収入）学術研究助成基金助成金(科基)</v>
          </cell>
          <cell r="E1080" t="str">
            <v>1616K11872</v>
          </cell>
          <cell r="F1080" t="str">
            <v>（科基・分）非アルコール性脂肪性肝疾患と歯周病の関連および同疾患への歯周治療効果に関する検討</v>
          </cell>
          <cell r="G1080" t="str">
            <v>（科基・分）非アルコール性脂肪性肝疾患と</v>
          </cell>
          <cell r="H1080" t="str">
            <v>科研費（基金）</v>
          </cell>
          <cell r="I1080">
            <v>20160401</v>
          </cell>
          <cell r="J1080">
            <v>20190331</v>
          </cell>
          <cell r="K1080" t="str">
            <v>2016年度</v>
          </cell>
          <cell r="L1080" t="str">
            <v>（支出）学術研究助成基金助成金(科基)</v>
          </cell>
          <cell r="M1080" t="str">
            <v>直接経費</v>
          </cell>
          <cell r="N1080" t="str">
            <v>科研費</v>
          </cell>
          <cell r="O1080" t="str">
            <v>繰越有</v>
          </cell>
          <cell r="P1080" t="str">
            <v>研）学術院（福浦）</v>
          </cell>
          <cell r="Q1080" t="str">
            <v>中島　淳</v>
          </cell>
          <cell r="R1080" t="str">
            <v>医学研究科</v>
          </cell>
          <cell r="S1080" t="str">
            <v>教授</v>
          </cell>
          <cell r="W1080">
            <v>20190331</v>
          </cell>
          <cell r="X1080" t="str">
            <v>開始</v>
          </cell>
          <cell r="Y1080" t="str">
            <v>虎谷　裕子</v>
          </cell>
          <cell r="Z1080" t="str">
            <v>研究推進部（八景）（29-）</v>
          </cell>
          <cell r="AA1080" t="str">
            <v>基盤研究(C) 分担金（神奈川歯科大学）</v>
          </cell>
          <cell r="AB1080" t="str">
            <v>16K11872</v>
          </cell>
          <cell r="AC1080" t="str">
            <v>許可しない</v>
          </cell>
          <cell r="AD1080" t="str">
            <v>許可しない</v>
          </cell>
          <cell r="AE1080" t="str">
            <v>許可しない</v>
          </cell>
          <cell r="AF1080" t="str">
            <v>収入</v>
          </cell>
          <cell r="AG1080">
            <v>100000004260</v>
          </cell>
          <cell r="AH1080" t="str">
            <v>学校法人　神奈川歯科大学</v>
          </cell>
          <cell r="AI1080">
            <v>0</v>
          </cell>
          <cell r="AJ1080">
            <v>150000</v>
          </cell>
          <cell r="AK1080">
            <v>150000</v>
          </cell>
          <cell r="AL1080">
            <v>150000</v>
          </cell>
          <cell r="AM1080">
            <v>0</v>
          </cell>
          <cell r="AN1080">
            <v>0</v>
          </cell>
          <cell r="AO1080">
            <v>0</v>
          </cell>
          <cell r="AP1080">
            <v>0</v>
          </cell>
          <cell r="AQ1080">
            <v>0</v>
          </cell>
          <cell r="AR1080">
            <v>0</v>
          </cell>
        </row>
        <row r="1081">
          <cell r="A1081" t="str">
            <v>1616K11992対象外</v>
          </cell>
          <cell r="B1081" t="str">
            <v>対象外</v>
          </cell>
          <cell r="C1081" t="str">
            <v>2018年度</v>
          </cell>
          <cell r="D1081" t="str">
            <v>（収入）学術研究助成基金助成金(科基)</v>
          </cell>
          <cell r="E1081" t="str">
            <v>1616K11992</v>
          </cell>
          <cell r="F1081" t="str">
            <v>（科基）急性期病院の医療従事者に対する対象者のくらしを見据えたケアのための多職種連携教育</v>
          </cell>
          <cell r="G1081" t="str">
            <v>（科基）急性期病院の医療従事者に対する対</v>
          </cell>
          <cell r="H1081" t="str">
            <v>科研費（基金）</v>
          </cell>
          <cell r="I1081">
            <v>20160401</v>
          </cell>
          <cell r="J1081">
            <v>20190331</v>
          </cell>
          <cell r="K1081" t="str">
            <v>2016年度</v>
          </cell>
          <cell r="L1081" t="str">
            <v>（支出）学術研究助成基金助成金(科基)</v>
          </cell>
          <cell r="M1081" t="str">
            <v>直接経費</v>
          </cell>
          <cell r="N1081" t="str">
            <v>科研費</v>
          </cell>
          <cell r="O1081" t="str">
            <v>繰越有</v>
          </cell>
          <cell r="P1081" t="str">
            <v>研）学術院（福浦）</v>
          </cell>
          <cell r="Q1081" t="str">
            <v>勝山　貴美子</v>
          </cell>
          <cell r="R1081" t="str">
            <v>医学研究科</v>
          </cell>
          <cell r="S1081" t="str">
            <v>教授</v>
          </cell>
          <cell r="W1081">
            <v>20190331</v>
          </cell>
          <cell r="X1081" t="str">
            <v>開始</v>
          </cell>
          <cell r="Y1081" t="str">
            <v>虎谷　裕子</v>
          </cell>
          <cell r="Z1081" t="str">
            <v>研究推進部（八景）（29-）</v>
          </cell>
          <cell r="AA1081" t="str">
            <v>基盤研究(C)</v>
          </cell>
          <cell r="AB1081" t="str">
            <v>16K11992</v>
          </cell>
          <cell r="AC1081" t="str">
            <v>許可しない</v>
          </cell>
          <cell r="AD1081" t="str">
            <v>許可しない</v>
          </cell>
          <cell r="AE1081" t="str">
            <v>許可しない</v>
          </cell>
          <cell r="AF1081" t="str">
            <v>収入</v>
          </cell>
          <cell r="AG1081">
            <v>700000000144</v>
          </cell>
          <cell r="AH1081" t="str">
            <v>（独）日本学術振興会</v>
          </cell>
          <cell r="AI1081">
            <v>0</v>
          </cell>
          <cell r="AJ1081">
            <v>700000</v>
          </cell>
          <cell r="AK1081">
            <v>700000</v>
          </cell>
          <cell r="AL1081">
            <v>700000</v>
          </cell>
          <cell r="AM1081">
            <v>0</v>
          </cell>
          <cell r="AN1081">
            <v>0</v>
          </cell>
          <cell r="AO1081">
            <v>0</v>
          </cell>
          <cell r="AP1081">
            <v>0</v>
          </cell>
          <cell r="AQ1081">
            <v>0</v>
          </cell>
          <cell r="AR1081">
            <v>0</v>
          </cell>
        </row>
        <row r="1082">
          <cell r="A1082" t="str">
            <v>1616K11996対象外</v>
          </cell>
          <cell r="B1082" t="str">
            <v>対象外</v>
          </cell>
          <cell r="C1082" t="str">
            <v>2018年度</v>
          </cell>
          <cell r="D1082" t="str">
            <v>（収入）学術研究助成基金助成金(科基)</v>
          </cell>
          <cell r="E1082" t="str">
            <v>1616K11996</v>
          </cell>
          <cell r="F1082" t="str">
            <v>（科基・分）中小規模病院の中堅看護師への職務満足を促すAIに基づく教育プログラムの開発</v>
          </cell>
          <cell r="G1082" t="str">
            <v>（科基・分）中小規模病院の中堅看護師への</v>
          </cell>
          <cell r="H1082" t="str">
            <v>科研費（基金）</v>
          </cell>
          <cell r="I1082">
            <v>20160401</v>
          </cell>
          <cell r="J1082">
            <v>20190331</v>
          </cell>
          <cell r="K1082" t="str">
            <v>2016年度</v>
          </cell>
          <cell r="L1082" t="str">
            <v>（支出）学術研究助成基金助成金(科基)</v>
          </cell>
          <cell r="M1082" t="str">
            <v>直接経費</v>
          </cell>
          <cell r="N1082" t="str">
            <v>科研費</v>
          </cell>
          <cell r="O1082" t="str">
            <v>繰越有</v>
          </cell>
          <cell r="P1082" t="str">
            <v>研）学術院（福浦）</v>
          </cell>
          <cell r="Q1082" t="str">
            <v>勝山　貴美子</v>
          </cell>
          <cell r="R1082" t="str">
            <v>看護学科</v>
          </cell>
          <cell r="S1082" t="str">
            <v>教授</v>
          </cell>
          <cell r="W1082">
            <v>20190331</v>
          </cell>
          <cell r="X1082" t="str">
            <v>開始</v>
          </cell>
          <cell r="Y1082" t="str">
            <v>虎谷　裕子</v>
          </cell>
          <cell r="Z1082" t="str">
            <v>研究推進部（八景）（29-）</v>
          </cell>
          <cell r="AA1082" t="str">
            <v>基盤研究(C) 分担金（大阪府立大学→兵庫県立大学）</v>
          </cell>
          <cell r="AB1082" t="str">
            <v>16K11996</v>
          </cell>
          <cell r="AC1082" t="str">
            <v>許可しない</v>
          </cell>
          <cell r="AD1082" t="str">
            <v>許可しない</v>
          </cell>
          <cell r="AE1082" t="str">
            <v>許可しない</v>
          </cell>
          <cell r="AF1082" t="str">
            <v>収入</v>
          </cell>
          <cell r="AG1082">
            <v>100000009545</v>
          </cell>
          <cell r="AH1082" t="str">
            <v>兵庫県立大学</v>
          </cell>
          <cell r="AI1082">
            <v>0</v>
          </cell>
          <cell r="AJ1082">
            <v>100000</v>
          </cell>
          <cell r="AK1082">
            <v>100000</v>
          </cell>
          <cell r="AL1082">
            <v>100000</v>
          </cell>
          <cell r="AM1082">
            <v>0</v>
          </cell>
          <cell r="AN1082">
            <v>0</v>
          </cell>
          <cell r="AO1082">
            <v>0</v>
          </cell>
          <cell r="AP1082">
            <v>0</v>
          </cell>
          <cell r="AQ1082">
            <v>0</v>
          </cell>
          <cell r="AR1082">
            <v>0</v>
          </cell>
        </row>
        <row r="1083">
          <cell r="A1083" t="str">
            <v>1616K12010対象外</v>
          </cell>
          <cell r="B1083" t="str">
            <v>対象外</v>
          </cell>
          <cell r="C1083" t="str">
            <v>2018年度</v>
          </cell>
          <cell r="D1083" t="str">
            <v>（収入）学術研究助成基金助成金(科基)</v>
          </cell>
          <cell r="E1083" t="str">
            <v>1616K12010</v>
          </cell>
          <cell r="F1083" t="str">
            <v>（科基・分）交代制勤務が困難な短時間勤務者の活用プログラムの開発</v>
          </cell>
          <cell r="G1083" t="str">
            <v>（科基・分）交代制勤務が困難な短時間勤務</v>
          </cell>
          <cell r="H1083" t="str">
            <v>科研費（基金）</v>
          </cell>
          <cell r="I1083">
            <v>20160401</v>
          </cell>
          <cell r="J1083">
            <v>20200331</v>
          </cell>
          <cell r="K1083" t="str">
            <v>2016年度</v>
          </cell>
          <cell r="L1083" t="str">
            <v>（支出）学術研究助成基金助成金(科基)</v>
          </cell>
          <cell r="M1083" t="str">
            <v>直接経費</v>
          </cell>
          <cell r="N1083" t="str">
            <v>科研費</v>
          </cell>
          <cell r="O1083" t="str">
            <v>繰越有</v>
          </cell>
          <cell r="P1083" t="str">
            <v>研）学術院（福浦）</v>
          </cell>
          <cell r="Q1083" t="str">
            <v>勝山　貴美子</v>
          </cell>
          <cell r="R1083" t="str">
            <v>看護学科</v>
          </cell>
          <cell r="S1083" t="str">
            <v>教授</v>
          </cell>
          <cell r="W1083">
            <v>20200331</v>
          </cell>
          <cell r="X1083" t="str">
            <v>開始</v>
          </cell>
          <cell r="Y1083" t="str">
            <v>虎谷　裕子</v>
          </cell>
          <cell r="Z1083" t="str">
            <v>研究推進部（八景）（29-）</v>
          </cell>
          <cell r="AA1083" t="str">
            <v>基盤研究(C) 分担金（大阪医科大学）</v>
          </cell>
          <cell r="AB1083" t="str">
            <v>16K12010</v>
          </cell>
          <cell r="AC1083" t="str">
            <v>許可しない</v>
          </cell>
          <cell r="AD1083" t="str">
            <v>許可しない</v>
          </cell>
          <cell r="AE1083" t="str">
            <v>許可しない</v>
          </cell>
          <cell r="AF1083" t="str">
            <v>収入</v>
          </cell>
          <cell r="AG1083">
            <v>700000004562</v>
          </cell>
          <cell r="AH1083" t="str">
            <v>大阪医科大学</v>
          </cell>
          <cell r="AI1083">
            <v>0</v>
          </cell>
          <cell r="AJ1083">
            <v>100000</v>
          </cell>
          <cell r="AK1083">
            <v>100000</v>
          </cell>
          <cell r="AL1083">
            <v>100000</v>
          </cell>
          <cell r="AM1083">
            <v>0</v>
          </cell>
          <cell r="AN1083">
            <v>0</v>
          </cell>
          <cell r="AO1083">
            <v>0</v>
          </cell>
          <cell r="AP1083">
            <v>0</v>
          </cell>
          <cell r="AQ1083">
            <v>0</v>
          </cell>
          <cell r="AR1083">
            <v>0</v>
          </cell>
        </row>
        <row r="1084">
          <cell r="A1084" t="str">
            <v>1616K12178対象外</v>
          </cell>
          <cell r="B1084" t="str">
            <v>対象外</v>
          </cell>
          <cell r="C1084" t="str">
            <v>2018年度</v>
          </cell>
          <cell r="D1084" t="str">
            <v>（収入）学術研究助成基金助成金(科基)</v>
          </cell>
          <cell r="E1084" t="str">
            <v>1616K12178</v>
          </cell>
          <cell r="F1084" t="str">
            <v>（科基・分）がん治療中の子どもへの社会リハビリテーションに関するケアモデルの開発</v>
          </cell>
          <cell r="G1084" t="str">
            <v>（科基・分）がん治療中の子どもへの社会リ</v>
          </cell>
          <cell r="H1084" t="str">
            <v>科研費（基金）</v>
          </cell>
          <cell r="I1084">
            <v>20160401</v>
          </cell>
          <cell r="J1084">
            <v>20190331</v>
          </cell>
          <cell r="K1084" t="str">
            <v>2016年度</v>
          </cell>
          <cell r="L1084" t="str">
            <v>（支出）学術研究助成基金助成金(科基)</v>
          </cell>
          <cell r="M1084" t="str">
            <v>直接経費</v>
          </cell>
          <cell r="N1084" t="str">
            <v>科研費</v>
          </cell>
          <cell r="O1084" t="str">
            <v>繰越有</v>
          </cell>
          <cell r="P1084" t="str">
            <v>研）学術院（福浦）</v>
          </cell>
          <cell r="Q1084" t="str">
            <v>廣瀬　幸美</v>
          </cell>
          <cell r="R1084" t="str">
            <v>医学研究科</v>
          </cell>
          <cell r="S1084" t="str">
            <v>教授</v>
          </cell>
          <cell r="W1084">
            <v>20190331</v>
          </cell>
          <cell r="X1084" t="str">
            <v>開始</v>
          </cell>
          <cell r="Y1084" t="str">
            <v>虎谷　裕子</v>
          </cell>
          <cell r="Z1084" t="str">
            <v>研究推進部（八景）（29-）</v>
          </cell>
          <cell r="AA1084" t="str">
            <v>基盤研究(C) 分担金（関東学院大学）</v>
          </cell>
          <cell r="AB1084" t="str">
            <v>16K12178</v>
          </cell>
          <cell r="AC1084" t="str">
            <v>許可しない</v>
          </cell>
          <cell r="AD1084" t="str">
            <v>許可しない</v>
          </cell>
          <cell r="AE1084" t="str">
            <v>許可しない</v>
          </cell>
          <cell r="AF1084" t="str">
            <v>収入</v>
          </cell>
          <cell r="AG1084">
            <v>700000000748</v>
          </cell>
          <cell r="AH1084" t="str">
            <v>関東学院大学</v>
          </cell>
          <cell r="AI1084">
            <v>0</v>
          </cell>
          <cell r="AJ1084">
            <v>120000</v>
          </cell>
          <cell r="AK1084">
            <v>120000</v>
          </cell>
          <cell r="AL1084">
            <v>120000</v>
          </cell>
          <cell r="AM1084">
            <v>0</v>
          </cell>
          <cell r="AN1084">
            <v>0</v>
          </cell>
          <cell r="AO1084">
            <v>0</v>
          </cell>
          <cell r="AP1084">
            <v>0</v>
          </cell>
          <cell r="AQ1084">
            <v>0</v>
          </cell>
          <cell r="AR1084">
            <v>0</v>
          </cell>
        </row>
        <row r="1085">
          <cell r="A1085" t="str">
            <v>1616K12251対象外</v>
          </cell>
          <cell r="B1085" t="str">
            <v>対象外</v>
          </cell>
          <cell r="C1085" t="str">
            <v>2018年度</v>
          </cell>
          <cell r="D1085" t="str">
            <v>（収入）学術研究助成基金助成金(科基)</v>
          </cell>
          <cell r="E1085" t="str">
            <v>1616K12251</v>
          </cell>
          <cell r="F1085" t="str">
            <v>（科基）経年分析に基づく訪問看護事業所の質・事業継続に関する実証研究</v>
          </cell>
          <cell r="G1085" t="str">
            <v>（科基）経年分析に基づく訪問看護事業所の</v>
          </cell>
          <cell r="H1085" t="str">
            <v>科研費（基金）</v>
          </cell>
          <cell r="I1085">
            <v>20160401</v>
          </cell>
          <cell r="J1085">
            <v>20180601</v>
          </cell>
          <cell r="K1085" t="str">
            <v>2016年度</v>
          </cell>
          <cell r="L1085" t="str">
            <v>（支出）学術研究助成基金助成金(科基)</v>
          </cell>
          <cell r="M1085" t="str">
            <v>直接経費</v>
          </cell>
          <cell r="N1085" t="str">
            <v>科研費</v>
          </cell>
          <cell r="O1085" t="str">
            <v>繰越有</v>
          </cell>
          <cell r="P1085" t="str">
            <v>研）学術院（福浦）</v>
          </cell>
          <cell r="Q1085" t="str">
            <v>柏木　聖代</v>
          </cell>
          <cell r="R1085" t="str">
            <v>医学研究科</v>
          </cell>
          <cell r="S1085" t="str">
            <v>教授</v>
          </cell>
          <cell r="W1085">
            <v>20180601</v>
          </cell>
          <cell r="X1085" t="str">
            <v>開始</v>
          </cell>
          <cell r="Y1085" t="str">
            <v>虎谷　裕子</v>
          </cell>
          <cell r="Z1085" t="str">
            <v>研究推進部（八景）（29-）</v>
          </cell>
          <cell r="AA1085" t="str">
            <v>基盤研究(C) ※転出（東京医科歯科大学 2018.6.1）</v>
          </cell>
          <cell r="AB1085" t="str">
            <v>16K12251</v>
          </cell>
          <cell r="AC1085" t="str">
            <v>許可しない</v>
          </cell>
          <cell r="AD1085" t="str">
            <v>許可しない</v>
          </cell>
          <cell r="AE1085" t="str">
            <v>許可しない</v>
          </cell>
          <cell r="AF1085" t="str">
            <v>収入</v>
          </cell>
          <cell r="AG1085">
            <v>700000000144</v>
          </cell>
          <cell r="AH1085" t="str">
            <v>（独）日本学術振興会</v>
          </cell>
          <cell r="AI1085">
            <v>0</v>
          </cell>
          <cell r="AJ1085">
            <v>700000</v>
          </cell>
          <cell r="AK1085">
            <v>700000</v>
          </cell>
          <cell r="AL1085">
            <v>700000</v>
          </cell>
          <cell r="AM1085">
            <v>0</v>
          </cell>
          <cell r="AN1085">
            <v>0</v>
          </cell>
          <cell r="AO1085">
            <v>0</v>
          </cell>
          <cell r="AP1085">
            <v>0</v>
          </cell>
          <cell r="AQ1085">
            <v>0</v>
          </cell>
          <cell r="AR1085">
            <v>0</v>
          </cell>
        </row>
        <row r="1086">
          <cell r="A1086" t="str">
            <v>1616K12376対象外</v>
          </cell>
          <cell r="B1086" t="str">
            <v>対象外</v>
          </cell>
          <cell r="C1086" t="str">
            <v>2018年度</v>
          </cell>
          <cell r="D1086" t="str">
            <v>（収入）学術研究助成基金助成金(科基)</v>
          </cell>
          <cell r="E1086" t="str">
            <v>1616K12376</v>
          </cell>
          <cell r="F1086" t="str">
            <v>（科基）広域災害後の避難から仮住まい円滑化への支援策の検討と住宅再建教育プログラムの開発</v>
          </cell>
          <cell r="G1086" t="str">
            <v>（科基）広域災害後の避難から仮住まい円滑</v>
          </cell>
          <cell r="H1086" t="str">
            <v>科研費（基金）</v>
          </cell>
          <cell r="I1086">
            <v>20160401</v>
          </cell>
          <cell r="J1086">
            <v>20190331</v>
          </cell>
          <cell r="K1086" t="str">
            <v>2016年度</v>
          </cell>
          <cell r="L1086" t="str">
            <v>（支出）学術研究助成基金助成金(科基)</v>
          </cell>
          <cell r="M1086" t="str">
            <v>直接経費</v>
          </cell>
          <cell r="N1086" t="str">
            <v>科研費</v>
          </cell>
          <cell r="O1086" t="str">
            <v>繰越有</v>
          </cell>
          <cell r="P1086" t="str">
            <v>研）学術院</v>
          </cell>
          <cell r="Q1086" t="str">
            <v>石川　永子</v>
          </cell>
          <cell r="R1086" t="str">
            <v>八景キャンパス</v>
          </cell>
          <cell r="S1086" t="str">
            <v>教授</v>
          </cell>
          <cell r="W1086">
            <v>20190331</v>
          </cell>
          <cell r="X1086" t="str">
            <v>開始</v>
          </cell>
          <cell r="Y1086" t="str">
            <v>虎谷　裕子</v>
          </cell>
          <cell r="Z1086" t="str">
            <v>研究推進部（八景）（29-）</v>
          </cell>
          <cell r="AA1086" t="str">
            <v>基盤研究(C)</v>
          </cell>
          <cell r="AB1086" t="str">
            <v>16K12376</v>
          </cell>
          <cell r="AC1086" t="str">
            <v>許可しない</v>
          </cell>
          <cell r="AD1086" t="str">
            <v>許可しない</v>
          </cell>
          <cell r="AE1086" t="str">
            <v>許可しない</v>
          </cell>
          <cell r="AF1086" t="str">
            <v>収入</v>
          </cell>
          <cell r="AG1086">
            <v>700000000144</v>
          </cell>
          <cell r="AH1086" t="str">
            <v>（独）日本学術振興会</v>
          </cell>
          <cell r="AI1086">
            <v>0</v>
          </cell>
          <cell r="AJ1086">
            <v>700000</v>
          </cell>
          <cell r="AK1086">
            <v>700000</v>
          </cell>
          <cell r="AL1086">
            <v>700000</v>
          </cell>
          <cell r="AM1086">
            <v>0</v>
          </cell>
          <cell r="AN1086">
            <v>0</v>
          </cell>
          <cell r="AO1086">
            <v>0</v>
          </cell>
          <cell r="AP1086">
            <v>0</v>
          </cell>
          <cell r="AQ1086">
            <v>0</v>
          </cell>
          <cell r="AR1086">
            <v>0</v>
          </cell>
        </row>
        <row r="1087">
          <cell r="A1087" t="str">
            <v>1616K12398対象外</v>
          </cell>
          <cell r="B1087" t="str">
            <v>対象外</v>
          </cell>
          <cell r="C1087" t="str">
            <v>2018年度</v>
          </cell>
          <cell r="D1087" t="str">
            <v>（収入）学術研究助成基金助成金(科基)</v>
          </cell>
          <cell r="E1087" t="str">
            <v>1616K12398</v>
          </cell>
          <cell r="F1087" t="str">
            <v>（科基）統計的因果推論の形式化・自動化に向けての挑戦</v>
          </cell>
          <cell r="G1087" t="str">
            <v>（科基）統計的因果推論の形式化・自動化に</v>
          </cell>
          <cell r="H1087" t="str">
            <v>科研費（基金）</v>
          </cell>
          <cell r="I1087">
            <v>20180401</v>
          </cell>
          <cell r="J1087">
            <v>20190331</v>
          </cell>
          <cell r="K1087" t="str">
            <v>2018年度</v>
          </cell>
          <cell r="L1087" t="str">
            <v>（支出）学術研究助成基金助成金(科基)</v>
          </cell>
          <cell r="M1087" t="str">
            <v>直接経費</v>
          </cell>
          <cell r="N1087" t="str">
            <v>科研費</v>
          </cell>
          <cell r="O1087" t="str">
            <v>繰越有</v>
          </cell>
          <cell r="P1087" t="str">
            <v>研）学術院</v>
          </cell>
          <cell r="Q1087" t="str">
            <v>汪　金芳</v>
          </cell>
          <cell r="R1087" t="str">
            <v>八景キャンパス</v>
          </cell>
          <cell r="S1087" t="str">
            <v>教授</v>
          </cell>
          <cell r="W1087">
            <v>20190331</v>
          </cell>
          <cell r="X1087" t="str">
            <v>開始</v>
          </cell>
          <cell r="Y1087" t="str">
            <v>虎谷　裕子</v>
          </cell>
          <cell r="Z1087" t="str">
            <v>研究推進部（八景）（29-）</v>
          </cell>
          <cell r="AA1087" t="str">
            <v>挑戦的萌芽研究  転入（千葉大学 2018.4.1）</v>
          </cell>
          <cell r="AB1087" t="str">
            <v>16K12398</v>
          </cell>
          <cell r="AC1087" t="str">
            <v>許可しない</v>
          </cell>
          <cell r="AD1087" t="str">
            <v>許可しない</v>
          </cell>
          <cell r="AE1087" t="str">
            <v>許可しない</v>
          </cell>
          <cell r="AF1087" t="str">
            <v>収入</v>
          </cell>
          <cell r="AG1087">
            <v>700000000815</v>
          </cell>
          <cell r="AH1087" t="str">
            <v>国立大学法人　千葉大学</v>
          </cell>
          <cell r="AI1087">
            <v>0</v>
          </cell>
          <cell r="AJ1087">
            <v>900000</v>
          </cell>
          <cell r="AK1087">
            <v>900000</v>
          </cell>
          <cell r="AL1087">
            <v>900000</v>
          </cell>
          <cell r="AM1087">
            <v>0</v>
          </cell>
          <cell r="AN1087">
            <v>0</v>
          </cell>
          <cell r="AO1087">
            <v>0</v>
          </cell>
          <cell r="AP1087">
            <v>0</v>
          </cell>
          <cell r="AQ1087">
            <v>0</v>
          </cell>
          <cell r="AR1087">
            <v>0</v>
          </cell>
        </row>
        <row r="1088">
          <cell r="A1088" t="str">
            <v>1616K14683対象外</v>
          </cell>
          <cell r="B1088" t="str">
            <v>対象外</v>
          </cell>
          <cell r="C1088" t="str">
            <v>2018年度</v>
          </cell>
          <cell r="D1088" t="str">
            <v>（収入）学術研究助成基金助成金(科基)</v>
          </cell>
          <cell r="E1088" t="str">
            <v>1616K14683</v>
          </cell>
          <cell r="F1088" t="str">
            <v>（科基）炭素核の直接測定によるより高分子量の蛋白質のNMR構造解析への挑戦</v>
          </cell>
          <cell r="G1088" t="str">
            <v>（科基）炭素核の直接測定によるより高分子</v>
          </cell>
          <cell r="H1088" t="str">
            <v>科研費（基金）</v>
          </cell>
          <cell r="I1088">
            <v>20160401</v>
          </cell>
          <cell r="J1088">
            <v>20190331</v>
          </cell>
          <cell r="K1088" t="str">
            <v>2016年度</v>
          </cell>
          <cell r="L1088" t="str">
            <v>（支出）学術研究助成基金助成金(科基)</v>
          </cell>
          <cell r="M1088" t="str">
            <v>直接経費</v>
          </cell>
          <cell r="N1088" t="str">
            <v>科研費</v>
          </cell>
          <cell r="O1088" t="str">
            <v>繰越有</v>
          </cell>
          <cell r="P1088" t="str">
            <v>研）学術院</v>
          </cell>
          <cell r="Q1088" t="str">
            <v>池上　貴久</v>
          </cell>
          <cell r="R1088" t="str">
            <v>鶴見キャンパス</v>
          </cell>
          <cell r="S1088" t="str">
            <v>教授</v>
          </cell>
          <cell r="W1088">
            <v>20190331</v>
          </cell>
          <cell r="X1088" t="str">
            <v>開始</v>
          </cell>
          <cell r="Y1088" t="str">
            <v>虎谷　裕子</v>
          </cell>
          <cell r="Z1088" t="str">
            <v>研究推進部（八景）（29-）</v>
          </cell>
          <cell r="AA1088" t="str">
            <v>挑戦的萌芽研究</v>
          </cell>
          <cell r="AB1088" t="str">
            <v>16K14683</v>
          </cell>
          <cell r="AC1088" t="str">
            <v>許可しない</v>
          </cell>
          <cell r="AD1088" t="str">
            <v>許可しない</v>
          </cell>
          <cell r="AE1088" t="str">
            <v>許可しない</v>
          </cell>
          <cell r="AF1088" t="str">
            <v>収入</v>
          </cell>
          <cell r="AG1088">
            <v>700000000144</v>
          </cell>
          <cell r="AH1088" t="str">
            <v>（独）日本学術振興会</v>
          </cell>
          <cell r="AI1088">
            <v>0</v>
          </cell>
          <cell r="AJ1088">
            <v>800000</v>
          </cell>
          <cell r="AK1088">
            <v>800000</v>
          </cell>
          <cell r="AL1088">
            <v>800000</v>
          </cell>
          <cell r="AM1088">
            <v>0</v>
          </cell>
          <cell r="AN1088">
            <v>0</v>
          </cell>
          <cell r="AO1088">
            <v>0</v>
          </cell>
          <cell r="AP1088">
            <v>0</v>
          </cell>
          <cell r="AQ1088">
            <v>0</v>
          </cell>
          <cell r="AR1088">
            <v>0</v>
          </cell>
        </row>
        <row r="1089">
          <cell r="A1089" t="str">
            <v>1616K14714対象外</v>
          </cell>
          <cell r="B1089" t="str">
            <v>対象外</v>
          </cell>
          <cell r="C1089" t="str">
            <v>2018年度</v>
          </cell>
          <cell r="D1089" t="str">
            <v>（収入）学術研究助成基金助成金(科基)</v>
          </cell>
          <cell r="E1089" t="str">
            <v>1616K14714</v>
          </cell>
          <cell r="F1089" t="str">
            <v>（科基）アロステリック薬設計にむけた網羅的サンプリング</v>
          </cell>
          <cell r="G1089" t="str">
            <v>（科基）アロステリック薬設計にむけた網羅</v>
          </cell>
          <cell r="H1089" t="str">
            <v>科研費（基金）</v>
          </cell>
          <cell r="I1089">
            <v>20160401</v>
          </cell>
          <cell r="J1089">
            <v>20190331</v>
          </cell>
          <cell r="K1089" t="str">
            <v>2016年度</v>
          </cell>
          <cell r="L1089" t="str">
            <v>（支出）学術研究助成基金助成金(科基)</v>
          </cell>
          <cell r="M1089" t="str">
            <v>直接経費</v>
          </cell>
          <cell r="N1089" t="str">
            <v>科研費</v>
          </cell>
          <cell r="O1089" t="str">
            <v>繰越有</v>
          </cell>
          <cell r="P1089" t="str">
            <v>研）学術院</v>
          </cell>
          <cell r="Q1089" t="str">
            <v>木寺　詔紀</v>
          </cell>
          <cell r="R1089" t="str">
            <v>鶴見キャンパス</v>
          </cell>
          <cell r="S1089" t="str">
            <v>教授</v>
          </cell>
          <cell r="W1089">
            <v>20190331</v>
          </cell>
          <cell r="X1089" t="str">
            <v>開始</v>
          </cell>
          <cell r="Y1089" t="str">
            <v>虎谷　裕子</v>
          </cell>
          <cell r="Z1089" t="str">
            <v>研究推進部（八景）（29-）</v>
          </cell>
          <cell r="AA1089" t="str">
            <v>挑戦的萌芽研究 ※H29→H30補助事業期間延長承認課題</v>
          </cell>
          <cell r="AB1089" t="str">
            <v>16K14714</v>
          </cell>
          <cell r="AC1089" t="str">
            <v>許可しない</v>
          </cell>
          <cell r="AD1089" t="str">
            <v>許可しない</v>
          </cell>
          <cell r="AE1089" t="str">
            <v>許可しない</v>
          </cell>
          <cell r="AF1089" t="str">
            <v>収入</v>
          </cell>
          <cell r="AG1089">
            <v>700000000144</v>
          </cell>
          <cell r="AH1089" t="str">
            <v>（独）日本学術振興会</v>
          </cell>
          <cell r="AI1089">
            <v>0</v>
          </cell>
          <cell r="AJ1089">
            <v>0</v>
          </cell>
          <cell r="AK1089">
            <v>0</v>
          </cell>
          <cell r="AL1089">
            <v>0</v>
          </cell>
          <cell r="AM1089">
            <v>0</v>
          </cell>
          <cell r="AN1089">
            <v>0</v>
          </cell>
          <cell r="AO1089">
            <v>0</v>
          </cell>
          <cell r="AP1089">
            <v>0</v>
          </cell>
          <cell r="AQ1089">
            <v>0</v>
          </cell>
          <cell r="AR1089">
            <v>0</v>
          </cell>
        </row>
        <row r="1090">
          <cell r="A1090" t="str">
            <v>1616K15993対象外</v>
          </cell>
          <cell r="B1090" t="str">
            <v>対象外</v>
          </cell>
          <cell r="C1090" t="str">
            <v>2018年度</v>
          </cell>
          <cell r="D1090" t="str">
            <v>（収入）学術研究助成基金助成金(科基)</v>
          </cell>
          <cell r="E1090" t="str">
            <v>1616K15993</v>
          </cell>
          <cell r="F1090" t="str">
            <v>（科基）3D－GISを活用した住民参加型地域診断の革新的モデルの構築</v>
          </cell>
          <cell r="G1090" t="str">
            <v>（科基）3D－GISを活用した住民参加型</v>
          </cell>
          <cell r="H1090" t="str">
            <v>科研費（基金）</v>
          </cell>
          <cell r="I1090">
            <v>20160401</v>
          </cell>
          <cell r="J1090">
            <v>20190331</v>
          </cell>
          <cell r="K1090" t="str">
            <v>2016年度</v>
          </cell>
          <cell r="L1090" t="str">
            <v>（支出）学術研究助成基金助成金(科基)</v>
          </cell>
          <cell r="M1090" t="str">
            <v>直接経費</v>
          </cell>
          <cell r="N1090" t="str">
            <v>科研費</v>
          </cell>
          <cell r="O1090" t="str">
            <v>繰越有</v>
          </cell>
          <cell r="P1090" t="str">
            <v>研）学術院（福浦）</v>
          </cell>
          <cell r="Q1090" t="str">
            <v>田高　悦子</v>
          </cell>
          <cell r="R1090" t="str">
            <v>医学研究科</v>
          </cell>
          <cell r="S1090" t="str">
            <v>教授</v>
          </cell>
          <cell r="W1090">
            <v>20190331</v>
          </cell>
          <cell r="X1090" t="str">
            <v>開始</v>
          </cell>
          <cell r="Y1090" t="str">
            <v>虎谷　裕子</v>
          </cell>
          <cell r="Z1090" t="str">
            <v>研究推進部（八景）（29-）</v>
          </cell>
          <cell r="AA1090" t="str">
            <v>挑戦的萌芽研究</v>
          </cell>
          <cell r="AB1090" t="str">
            <v>16K15993</v>
          </cell>
          <cell r="AC1090" t="str">
            <v>許可しない</v>
          </cell>
          <cell r="AD1090" t="str">
            <v>許可しない</v>
          </cell>
          <cell r="AE1090" t="str">
            <v>許可しない</v>
          </cell>
          <cell r="AF1090" t="str">
            <v>収入</v>
          </cell>
          <cell r="AG1090">
            <v>700000000144</v>
          </cell>
          <cell r="AH1090" t="str">
            <v>（独）日本学術振興会</v>
          </cell>
          <cell r="AI1090">
            <v>0</v>
          </cell>
          <cell r="AJ1090">
            <v>1000000</v>
          </cell>
          <cell r="AK1090">
            <v>1000000</v>
          </cell>
          <cell r="AL1090">
            <v>1000000</v>
          </cell>
          <cell r="AM1090">
            <v>0</v>
          </cell>
          <cell r="AN1090">
            <v>0</v>
          </cell>
          <cell r="AO1090">
            <v>0</v>
          </cell>
          <cell r="AP1090">
            <v>0</v>
          </cell>
          <cell r="AQ1090">
            <v>0</v>
          </cell>
          <cell r="AR1090">
            <v>0</v>
          </cell>
        </row>
        <row r="1091">
          <cell r="A1091" t="str">
            <v>1616K16411対象外</v>
          </cell>
          <cell r="B1091" t="str">
            <v>対象外</v>
          </cell>
          <cell r="C1091" t="str">
            <v>2018年度</v>
          </cell>
          <cell r="D1091" t="str">
            <v>（収入）学術研究助成基金助成金(科基)</v>
          </cell>
          <cell r="E1091" t="str">
            <v>1616K16411</v>
          </cell>
          <cell r="F1091" t="str">
            <v>（科基）口腔癌に対する磁気式カテーテルナビゲーションシステムの要求仕様と精度評価の研究</v>
          </cell>
          <cell r="G1091" t="str">
            <v>（科基）口腔癌に対する磁気式カテーテルナ</v>
          </cell>
          <cell r="H1091" t="str">
            <v>科研費（基金）</v>
          </cell>
          <cell r="I1091">
            <v>20160401</v>
          </cell>
          <cell r="J1091">
            <v>20190331</v>
          </cell>
          <cell r="K1091" t="str">
            <v>2016年度</v>
          </cell>
          <cell r="L1091" t="str">
            <v>（支出）学術研究助成基金助成金(科基)</v>
          </cell>
          <cell r="M1091" t="str">
            <v>直接経費</v>
          </cell>
          <cell r="N1091" t="str">
            <v>科研費</v>
          </cell>
          <cell r="O1091" t="str">
            <v>繰越有</v>
          </cell>
          <cell r="P1091" t="str">
            <v>病）学術院（病院）</v>
          </cell>
          <cell r="Q1091" t="str">
            <v>大屋　貴志</v>
          </cell>
          <cell r="R1091" t="str">
            <v>附属病院</v>
          </cell>
          <cell r="S1091" t="str">
            <v>指導診療医</v>
          </cell>
          <cell r="W1091">
            <v>20190331</v>
          </cell>
          <cell r="X1091" t="str">
            <v>開始</v>
          </cell>
          <cell r="Y1091" t="str">
            <v>虎谷　裕子</v>
          </cell>
          <cell r="Z1091" t="str">
            <v>研究推進部（八景）（29-）</v>
          </cell>
          <cell r="AA1091" t="str">
            <v>若手研究(B) ※H29→H30補助事業期間延長承認課題</v>
          </cell>
          <cell r="AB1091" t="str">
            <v>16K16411</v>
          </cell>
          <cell r="AC1091" t="str">
            <v>許可しない</v>
          </cell>
          <cell r="AD1091" t="str">
            <v>許可しない</v>
          </cell>
          <cell r="AE1091" t="str">
            <v>許可しない</v>
          </cell>
          <cell r="AF1091" t="str">
            <v>収入</v>
          </cell>
          <cell r="AG1091">
            <v>700000000144</v>
          </cell>
          <cell r="AH1091" t="str">
            <v>（独）日本学術振興会</v>
          </cell>
          <cell r="AI1091">
            <v>0</v>
          </cell>
          <cell r="AJ1091">
            <v>0</v>
          </cell>
          <cell r="AK1091">
            <v>0</v>
          </cell>
          <cell r="AL1091">
            <v>0</v>
          </cell>
          <cell r="AM1091">
            <v>0</v>
          </cell>
          <cell r="AN1091">
            <v>0</v>
          </cell>
          <cell r="AO1091">
            <v>0</v>
          </cell>
          <cell r="AP1091">
            <v>0</v>
          </cell>
          <cell r="AQ1091">
            <v>0</v>
          </cell>
          <cell r="AR1091">
            <v>0</v>
          </cell>
        </row>
        <row r="1092">
          <cell r="A1092" t="str">
            <v>1616K18211対象外</v>
          </cell>
          <cell r="B1092" t="str">
            <v>対象外</v>
          </cell>
          <cell r="C1092" t="str">
            <v>2018年度</v>
          </cell>
          <cell r="D1092" t="str">
            <v>（収入）学術研究助成基金助成金(科基)</v>
          </cell>
          <cell r="E1092" t="str">
            <v>1616K18211</v>
          </cell>
          <cell r="F1092" t="str">
            <v>（科基）社会発展の中での歴史的都市空間の保全-許容される変化の質と程度に着目して-</v>
          </cell>
          <cell r="G1092" t="str">
            <v>（科基）社会発展の中での歴史的都市空間の</v>
          </cell>
          <cell r="H1092" t="str">
            <v>科研費（基金）</v>
          </cell>
          <cell r="I1092">
            <v>20160408</v>
          </cell>
          <cell r="J1092">
            <v>20190331</v>
          </cell>
          <cell r="K1092" t="str">
            <v>2016年度</v>
          </cell>
          <cell r="L1092" t="str">
            <v>（支出）学術研究助成基金助成金(科基)</v>
          </cell>
          <cell r="M1092" t="str">
            <v>直接経費</v>
          </cell>
          <cell r="N1092" t="str">
            <v>科研費</v>
          </cell>
          <cell r="O1092" t="str">
            <v>繰越有</v>
          </cell>
          <cell r="P1092" t="str">
            <v>客）客員教員等</v>
          </cell>
          <cell r="Q1092" t="str">
            <v>藤岡　麻理子</v>
          </cell>
          <cell r="R1092" t="str">
            <v>八景キャンパス</v>
          </cell>
          <cell r="S1092" t="str">
            <v>特任助教</v>
          </cell>
          <cell r="W1092">
            <v>20190331</v>
          </cell>
          <cell r="X1092" t="str">
            <v>開始</v>
          </cell>
          <cell r="Y1092" t="str">
            <v>虎谷　裕子</v>
          </cell>
          <cell r="Z1092" t="str">
            <v>研究推進部（八景）（29-）</v>
          </cell>
          <cell r="AA1092" t="str">
            <v>若手研究(B) ※PJ開始期間はH28.4.1～</v>
          </cell>
          <cell r="AB1092" t="str">
            <v>16K18211</v>
          </cell>
          <cell r="AC1092" t="str">
            <v>許可しない</v>
          </cell>
          <cell r="AD1092" t="str">
            <v>許可しない</v>
          </cell>
          <cell r="AE1092" t="str">
            <v>許可しない</v>
          </cell>
          <cell r="AF1092" t="str">
            <v>収入</v>
          </cell>
          <cell r="AG1092">
            <v>700000000144</v>
          </cell>
          <cell r="AH1092" t="str">
            <v>（独）日本学術振興会</v>
          </cell>
          <cell r="AI1092">
            <v>0</v>
          </cell>
          <cell r="AJ1092">
            <v>700000</v>
          </cell>
          <cell r="AK1092">
            <v>700000</v>
          </cell>
          <cell r="AL1092">
            <v>700000</v>
          </cell>
          <cell r="AM1092">
            <v>0</v>
          </cell>
          <cell r="AN1092">
            <v>0</v>
          </cell>
          <cell r="AO1092">
            <v>0</v>
          </cell>
          <cell r="AP1092">
            <v>0</v>
          </cell>
          <cell r="AQ1092">
            <v>0</v>
          </cell>
          <cell r="AR1092">
            <v>0</v>
          </cell>
        </row>
        <row r="1093">
          <cell r="A1093" t="str">
            <v>1616K18212対象外</v>
          </cell>
          <cell r="B1093" t="str">
            <v>対象外</v>
          </cell>
          <cell r="C1093" t="str">
            <v>2018年度</v>
          </cell>
          <cell r="D1093" t="str">
            <v>（収入）学術研究助成基金助成金(科基)</v>
          </cell>
          <cell r="E1093" t="str">
            <v>1616K18212</v>
          </cell>
          <cell r="F1093" t="str">
            <v>（科基）北米における特別用途許可及び裁量的開発許可プロセスに関する研究</v>
          </cell>
          <cell r="G1093" t="str">
            <v>（科基）北米における特別用途許可及び裁量</v>
          </cell>
          <cell r="H1093" t="str">
            <v>科研費（基金）</v>
          </cell>
          <cell r="I1093">
            <v>20160401</v>
          </cell>
          <cell r="J1093">
            <v>20190331</v>
          </cell>
          <cell r="K1093" t="str">
            <v>2016年度</v>
          </cell>
          <cell r="L1093" t="str">
            <v>（支出）学術研究助成基金助成金(科基)</v>
          </cell>
          <cell r="M1093" t="str">
            <v>直接経費</v>
          </cell>
          <cell r="N1093" t="str">
            <v>科研費</v>
          </cell>
          <cell r="O1093" t="str">
            <v>繰越有</v>
          </cell>
          <cell r="P1093" t="str">
            <v>客）客員教員等</v>
          </cell>
          <cell r="Q1093" t="str">
            <v>堀　裕典</v>
          </cell>
          <cell r="R1093" t="str">
            <v>八景キャンパス</v>
          </cell>
          <cell r="S1093" t="str">
            <v>客員講師</v>
          </cell>
          <cell r="W1093">
            <v>20190331</v>
          </cell>
          <cell r="X1093" t="str">
            <v>開始</v>
          </cell>
          <cell r="Y1093" t="str">
            <v>虎谷　裕子</v>
          </cell>
          <cell r="Z1093" t="str">
            <v>研究推進部（八景）（29-）</v>
          </cell>
          <cell r="AA1093" t="str">
            <v>若手研究(B)</v>
          </cell>
          <cell r="AB1093" t="str">
            <v>16K18212</v>
          </cell>
          <cell r="AC1093" t="str">
            <v>許可しない</v>
          </cell>
          <cell r="AD1093" t="str">
            <v>許可しない</v>
          </cell>
          <cell r="AE1093" t="str">
            <v>許可しない</v>
          </cell>
          <cell r="AF1093" t="str">
            <v>収入</v>
          </cell>
          <cell r="AG1093">
            <v>700000000144</v>
          </cell>
          <cell r="AH1093" t="str">
            <v>（独）日本学術振興会</v>
          </cell>
          <cell r="AI1093">
            <v>0</v>
          </cell>
          <cell r="AJ1093">
            <v>1200000</v>
          </cell>
          <cell r="AK1093">
            <v>1200000</v>
          </cell>
          <cell r="AL1093">
            <v>1200000</v>
          </cell>
          <cell r="AM1093">
            <v>0</v>
          </cell>
          <cell r="AN1093">
            <v>0</v>
          </cell>
          <cell r="AO1093">
            <v>0</v>
          </cell>
          <cell r="AP1093">
            <v>0</v>
          </cell>
          <cell r="AQ1093">
            <v>0</v>
          </cell>
          <cell r="AR1093">
            <v>0</v>
          </cell>
        </row>
        <row r="1094">
          <cell r="A1094" t="str">
            <v>1616K19041対象外</v>
          </cell>
          <cell r="B1094" t="str">
            <v>対象外</v>
          </cell>
          <cell r="C1094" t="str">
            <v>2018年度</v>
          </cell>
          <cell r="D1094" t="str">
            <v>（収入）学術研究助成基金助成金(科基)</v>
          </cell>
          <cell r="E1094" t="str">
            <v>1616K19041</v>
          </cell>
          <cell r="F1094" t="str">
            <v>（科基）細胞極性タンパクaPKCによる乳腺組織幹細胞の増殖分化制御機構の解析</v>
          </cell>
          <cell r="G1094" t="str">
            <v>（科基）細胞極性タンパクaPKCによる乳</v>
          </cell>
          <cell r="H1094" t="str">
            <v>科研費（基金）</v>
          </cell>
          <cell r="I1094">
            <v>20160401</v>
          </cell>
          <cell r="J1094">
            <v>20190331</v>
          </cell>
          <cell r="K1094" t="str">
            <v>2016年度</v>
          </cell>
          <cell r="L1094" t="str">
            <v>（支出）学術研究助成基金助成金(科基)</v>
          </cell>
          <cell r="M1094" t="str">
            <v>直接経費</v>
          </cell>
          <cell r="N1094" t="str">
            <v>科研費</v>
          </cell>
          <cell r="O1094" t="str">
            <v>繰越有</v>
          </cell>
          <cell r="P1094" t="str">
            <v>研）学術院（福浦）</v>
          </cell>
          <cell r="Q1094" t="str">
            <v>佐々木　和教</v>
          </cell>
          <cell r="R1094" t="str">
            <v>医学研究科</v>
          </cell>
          <cell r="S1094" t="str">
            <v>助教</v>
          </cell>
          <cell r="W1094">
            <v>20190331</v>
          </cell>
          <cell r="X1094" t="str">
            <v>開始</v>
          </cell>
          <cell r="Y1094" t="str">
            <v>虎谷　裕子</v>
          </cell>
          <cell r="Z1094" t="str">
            <v>研究推進部（八景）（29-）</v>
          </cell>
          <cell r="AA1094" t="str">
            <v>若手研究(B) ※H29→H30補助事業期間延長承認課題</v>
          </cell>
          <cell r="AB1094" t="str">
            <v>16K19041</v>
          </cell>
          <cell r="AC1094" t="str">
            <v>許可しない</v>
          </cell>
          <cell r="AD1094" t="str">
            <v>許可しない</v>
          </cell>
          <cell r="AE1094" t="str">
            <v>許可しない</v>
          </cell>
          <cell r="AF1094" t="str">
            <v>収入</v>
          </cell>
          <cell r="AG1094">
            <v>700000000144</v>
          </cell>
          <cell r="AH1094" t="str">
            <v>（独）日本学術振興会</v>
          </cell>
          <cell r="AI1094">
            <v>0</v>
          </cell>
          <cell r="AJ1094">
            <v>0</v>
          </cell>
          <cell r="AK1094">
            <v>0</v>
          </cell>
          <cell r="AL1094">
            <v>0</v>
          </cell>
          <cell r="AM1094">
            <v>0</v>
          </cell>
          <cell r="AN1094">
            <v>0</v>
          </cell>
          <cell r="AO1094">
            <v>0</v>
          </cell>
          <cell r="AP1094">
            <v>0</v>
          </cell>
          <cell r="AQ1094">
            <v>0</v>
          </cell>
          <cell r="AR1094">
            <v>0</v>
          </cell>
        </row>
        <row r="1095">
          <cell r="A1095" t="str">
            <v>1616K19055対象外</v>
          </cell>
          <cell r="B1095" t="str">
            <v>対象外</v>
          </cell>
          <cell r="C1095" t="str">
            <v>2018年度</v>
          </cell>
          <cell r="D1095" t="str">
            <v>（収入）学術研究助成基金助成金(科基)</v>
          </cell>
          <cell r="E1095" t="str">
            <v>1616K19055</v>
          </cell>
          <cell r="F1095" t="str">
            <v>（科基）ABC輸送体による脂質メディエーター排出が乳癌微小環境に及ぼす影響</v>
          </cell>
          <cell r="G1095" t="str">
            <v>（科基）ABC輸送体による脂質メディエー</v>
          </cell>
          <cell r="H1095" t="str">
            <v>科研費（基金）</v>
          </cell>
          <cell r="I1095">
            <v>20160401</v>
          </cell>
          <cell r="J1095">
            <v>20190331</v>
          </cell>
          <cell r="K1095" t="str">
            <v>2016年度</v>
          </cell>
          <cell r="L1095" t="str">
            <v>（支出）学術研究助成基金助成金(科基)</v>
          </cell>
          <cell r="M1095" t="str">
            <v>直接経費</v>
          </cell>
          <cell r="N1095" t="str">
            <v>科研費</v>
          </cell>
          <cell r="O1095" t="str">
            <v>繰越有</v>
          </cell>
          <cell r="P1095" t="str">
            <v>客)客員教員等(医学・病院等）</v>
          </cell>
          <cell r="Q1095" t="str">
            <v>山田　顕光</v>
          </cell>
          <cell r="R1095" t="str">
            <v>医学研究科</v>
          </cell>
          <cell r="S1095" t="str">
            <v>客員研究員</v>
          </cell>
          <cell r="W1095">
            <v>20190331</v>
          </cell>
          <cell r="X1095" t="str">
            <v>開始</v>
          </cell>
          <cell r="Y1095" t="str">
            <v>虎谷　裕子</v>
          </cell>
          <cell r="Z1095" t="str">
            <v>研究推進部（八景）（29-）</v>
          </cell>
          <cell r="AA1095" t="str">
            <v>若手研究(B)</v>
          </cell>
          <cell r="AB1095" t="str">
            <v>16K19055</v>
          </cell>
          <cell r="AC1095" t="str">
            <v>許可しない</v>
          </cell>
          <cell r="AD1095" t="str">
            <v>許可しない</v>
          </cell>
          <cell r="AE1095" t="str">
            <v>許可しない</v>
          </cell>
          <cell r="AF1095" t="str">
            <v>収入</v>
          </cell>
          <cell r="AG1095">
            <v>700000000144</v>
          </cell>
          <cell r="AH1095" t="str">
            <v>（独）日本学術振興会</v>
          </cell>
          <cell r="AI1095">
            <v>0</v>
          </cell>
          <cell r="AJ1095">
            <v>500000</v>
          </cell>
          <cell r="AK1095">
            <v>500000</v>
          </cell>
          <cell r="AL1095">
            <v>500000</v>
          </cell>
          <cell r="AM1095">
            <v>0</v>
          </cell>
          <cell r="AN1095">
            <v>0</v>
          </cell>
          <cell r="AO1095">
            <v>0</v>
          </cell>
          <cell r="AP1095">
            <v>0</v>
          </cell>
          <cell r="AQ1095">
            <v>0</v>
          </cell>
          <cell r="AR1095">
            <v>0</v>
          </cell>
        </row>
        <row r="1096">
          <cell r="A1096" t="str">
            <v>1616K19056対象外</v>
          </cell>
          <cell r="B1096" t="str">
            <v>対象外</v>
          </cell>
          <cell r="C1096" t="str">
            <v>2018年度</v>
          </cell>
          <cell r="D1096" t="str">
            <v>（収入）学術研究助成基金助成金(科基)</v>
          </cell>
          <cell r="E1096" t="str">
            <v>1616K19056</v>
          </cell>
          <cell r="F1096" t="str">
            <v>（科基）NMD制御因子によるアミノ酸飢餓ストレス抵抗性獲得の分子機構の解析</v>
          </cell>
          <cell r="G1096" t="str">
            <v>（科基）NMD制御因子によるアミノ酸飢餓</v>
          </cell>
          <cell r="H1096" t="str">
            <v>科研費（基金）</v>
          </cell>
          <cell r="I1096">
            <v>20160401</v>
          </cell>
          <cell r="J1096">
            <v>20181026</v>
          </cell>
          <cell r="K1096" t="str">
            <v>2016年度</v>
          </cell>
          <cell r="L1096" t="str">
            <v>（支出）学術研究助成基金助成金(科基)</v>
          </cell>
          <cell r="M1096" t="str">
            <v>直接経費</v>
          </cell>
          <cell r="N1096" t="str">
            <v>科研費</v>
          </cell>
          <cell r="O1096" t="str">
            <v>繰越有</v>
          </cell>
          <cell r="P1096" t="str">
            <v>研）学術院（福浦）</v>
          </cell>
          <cell r="Q1096" t="str">
            <v>佐藤　由典</v>
          </cell>
          <cell r="R1096" t="str">
            <v>医学研究科</v>
          </cell>
          <cell r="S1096" t="str">
            <v>特別研究員(PD)</v>
          </cell>
          <cell r="W1096">
            <v>20181026</v>
          </cell>
          <cell r="X1096" t="str">
            <v>開始</v>
          </cell>
          <cell r="Y1096" t="str">
            <v>虎谷　裕子</v>
          </cell>
          <cell r="Z1096" t="str">
            <v>研究推進部（八景）（29-）</v>
          </cell>
          <cell r="AA1096" t="str">
            <v>若手研究(B) ※廃止申請承認2018.10.26、H29→H30補助事業期間延長承認課題</v>
          </cell>
          <cell r="AB1096" t="str">
            <v>16K19056</v>
          </cell>
          <cell r="AC1096" t="str">
            <v>許可しない</v>
          </cell>
          <cell r="AD1096" t="str">
            <v>許可しない</v>
          </cell>
          <cell r="AE1096" t="str">
            <v>許可しない</v>
          </cell>
          <cell r="AF1096" t="str">
            <v>収入</v>
          </cell>
          <cell r="AG1096">
            <v>700000000144</v>
          </cell>
          <cell r="AH1096" t="str">
            <v>（独）日本学術振興会</v>
          </cell>
          <cell r="AI1096">
            <v>0</v>
          </cell>
          <cell r="AJ1096">
            <v>0</v>
          </cell>
          <cell r="AK1096">
            <v>0</v>
          </cell>
          <cell r="AL1096">
            <v>0</v>
          </cell>
          <cell r="AM1096">
            <v>0</v>
          </cell>
          <cell r="AN1096">
            <v>0</v>
          </cell>
          <cell r="AO1096">
            <v>0</v>
          </cell>
          <cell r="AP1096">
            <v>0</v>
          </cell>
          <cell r="AQ1096">
            <v>0</v>
          </cell>
          <cell r="AR1096">
            <v>0</v>
          </cell>
        </row>
        <row r="1097">
          <cell r="A1097" t="str">
            <v>1616K19085対象外</v>
          </cell>
          <cell r="B1097" t="str">
            <v>対象外</v>
          </cell>
          <cell r="C1097" t="str">
            <v>2018年度</v>
          </cell>
          <cell r="D1097" t="str">
            <v>（収入）学術研究助成基金助成金(科基)</v>
          </cell>
          <cell r="E1097" t="str">
            <v>1616K19085</v>
          </cell>
          <cell r="F1097" t="str">
            <v>（科基）骨巨細胞性病変の解析による、骨代謝シグナルネットワークの解析</v>
          </cell>
          <cell r="G1097" t="str">
            <v>（科基）骨巨細胞性病変の解析による、骨代</v>
          </cell>
          <cell r="H1097" t="str">
            <v>科研費（基金）</v>
          </cell>
          <cell r="I1097">
            <v>20160401</v>
          </cell>
          <cell r="J1097">
            <v>20190331</v>
          </cell>
          <cell r="K1097" t="str">
            <v>2016年度</v>
          </cell>
          <cell r="L1097" t="str">
            <v>（支出）学術研究助成基金助成金(科基)</v>
          </cell>
          <cell r="M1097" t="str">
            <v>直接経費</v>
          </cell>
          <cell r="N1097" t="str">
            <v>科研費</v>
          </cell>
          <cell r="O1097" t="str">
            <v>繰越有</v>
          </cell>
          <cell r="P1097" t="str">
            <v>研）学術院（福浦）</v>
          </cell>
          <cell r="Q1097" t="str">
            <v>加藤　生真</v>
          </cell>
          <cell r="R1097" t="str">
            <v>医学研究科</v>
          </cell>
          <cell r="S1097" t="str">
            <v>助教</v>
          </cell>
          <cell r="W1097">
            <v>20190331</v>
          </cell>
          <cell r="X1097" t="str">
            <v>開始</v>
          </cell>
          <cell r="Y1097" t="str">
            <v>虎谷　裕子</v>
          </cell>
          <cell r="Z1097" t="str">
            <v>研究推進部（八景）（29-）</v>
          </cell>
          <cell r="AA1097" t="str">
            <v>若手研究(B)</v>
          </cell>
          <cell r="AB1097" t="str">
            <v>16K19085</v>
          </cell>
          <cell r="AC1097" t="str">
            <v>許可しない</v>
          </cell>
          <cell r="AD1097" t="str">
            <v>許可しない</v>
          </cell>
          <cell r="AE1097" t="str">
            <v>許可しない</v>
          </cell>
          <cell r="AF1097" t="str">
            <v>収入</v>
          </cell>
          <cell r="AG1097">
            <v>700000000144</v>
          </cell>
          <cell r="AH1097" t="str">
            <v>（独）日本学術振興会</v>
          </cell>
          <cell r="AI1097">
            <v>0</v>
          </cell>
          <cell r="AJ1097">
            <v>600000</v>
          </cell>
          <cell r="AK1097">
            <v>600000</v>
          </cell>
          <cell r="AL1097">
            <v>600000</v>
          </cell>
          <cell r="AM1097">
            <v>0</v>
          </cell>
          <cell r="AN1097">
            <v>0</v>
          </cell>
          <cell r="AO1097">
            <v>0</v>
          </cell>
          <cell r="AP1097">
            <v>0</v>
          </cell>
          <cell r="AQ1097">
            <v>0</v>
          </cell>
          <cell r="AR1097">
            <v>0</v>
          </cell>
        </row>
        <row r="1098">
          <cell r="A1098" t="str">
            <v>1616K19086対象外</v>
          </cell>
          <cell r="B1098" t="str">
            <v>対象外</v>
          </cell>
          <cell r="C1098" t="str">
            <v>2018年度</v>
          </cell>
          <cell r="D1098" t="str">
            <v>（収入）学術研究助成基金助成金(科基)</v>
          </cell>
          <cell r="E1098" t="str">
            <v>1616K19086</v>
          </cell>
          <cell r="F1098" t="str">
            <v>（科基）がん産生ケモカインリガンドを起点とした肺癌の生物学的特性の解明</v>
          </cell>
          <cell r="G1098" t="str">
            <v>（科基）がん産生ケモカインリガンドを起点</v>
          </cell>
          <cell r="H1098" t="str">
            <v>科研費（基金）</v>
          </cell>
          <cell r="I1098">
            <v>20160401</v>
          </cell>
          <cell r="J1098">
            <v>20190331</v>
          </cell>
          <cell r="K1098" t="str">
            <v>2016年度</v>
          </cell>
          <cell r="L1098" t="str">
            <v>（支出）学術研究助成基金助成金(科基)</v>
          </cell>
          <cell r="M1098" t="str">
            <v>直接経費</v>
          </cell>
          <cell r="N1098" t="str">
            <v>科研費</v>
          </cell>
          <cell r="O1098" t="str">
            <v>繰越有</v>
          </cell>
          <cell r="P1098" t="str">
            <v>研）学術院（福浦）</v>
          </cell>
          <cell r="Q1098" t="str">
            <v>梅田　茂明</v>
          </cell>
          <cell r="R1098" t="str">
            <v>医学研究科</v>
          </cell>
          <cell r="S1098" t="str">
            <v>助教</v>
          </cell>
          <cell r="W1098">
            <v>20190331</v>
          </cell>
          <cell r="X1098" t="str">
            <v>開始</v>
          </cell>
          <cell r="Y1098" t="str">
            <v>虎谷　裕子</v>
          </cell>
          <cell r="Z1098" t="str">
            <v>研究推進部（八景）（29-）</v>
          </cell>
          <cell r="AA1098" t="str">
            <v>若手研究(B)</v>
          </cell>
          <cell r="AB1098" t="str">
            <v>16K19086</v>
          </cell>
          <cell r="AC1098" t="str">
            <v>許可しない</v>
          </cell>
          <cell r="AD1098" t="str">
            <v>許可しない</v>
          </cell>
          <cell r="AE1098" t="str">
            <v>許可しない</v>
          </cell>
          <cell r="AF1098" t="str">
            <v>収入</v>
          </cell>
          <cell r="AG1098">
            <v>700000000144</v>
          </cell>
          <cell r="AH1098" t="str">
            <v>（独）日本学術振興会</v>
          </cell>
          <cell r="AI1098">
            <v>0</v>
          </cell>
          <cell r="AJ1098">
            <v>700000</v>
          </cell>
          <cell r="AK1098">
            <v>700000</v>
          </cell>
          <cell r="AL1098">
            <v>700000</v>
          </cell>
          <cell r="AM1098">
            <v>0</v>
          </cell>
          <cell r="AN1098">
            <v>0</v>
          </cell>
          <cell r="AO1098">
            <v>0</v>
          </cell>
          <cell r="AP1098">
            <v>0</v>
          </cell>
          <cell r="AQ1098">
            <v>0</v>
          </cell>
          <cell r="AR1098">
            <v>0</v>
          </cell>
        </row>
        <row r="1099">
          <cell r="A1099" t="str">
            <v>1616K19161対象外</v>
          </cell>
          <cell r="B1099" t="str">
            <v>対象外</v>
          </cell>
          <cell r="C1099" t="str">
            <v>2018年度</v>
          </cell>
          <cell r="D1099" t="str">
            <v>（収入）学術研究助成基金助成金(科基)</v>
          </cell>
          <cell r="E1099" t="str">
            <v>1616K19161</v>
          </cell>
          <cell r="F1099" t="str">
            <v>（科基）SLEの治療法開発に向けたIRF5選択的制御メカニズムの解明</v>
          </cell>
          <cell r="G1099" t="str">
            <v>（科基）SLEの治療法開発に向けたIRF</v>
          </cell>
          <cell r="H1099" t="str">
            <v>科研費（基金）</v>
          </cell>
          <cell r="I1099">
            <v>20160401</v>
          </cell>
          <cell r="J1099">
            <v>20190331</v>
          </cell>
          <cell r="K1099" t="str">
            <v>2016年度</v>
          </cell>
          <cell r="L1099" t="str">
            <v>（支出）学術研究助成基金助成金(科基)</v>
          </cell>
          <cell r="M1099" t="str">
            <v>直接経費</v>
          </cell>
          <cell r="N1099" t="str">
            <v>科研費</v>
          </cell>
          <cell r="O1099" t="str">
            <v>繰越有</v>
          </cell>
          <cell r="P1099" t="str">
            <v>研）学術院（福浦）</v>
          </cell>
          <cell r="Q1099" t="str">
            <v>藩　龍馬</v>
          </cell>
          <cell r="R1099" t="str">
            <v>医学研究科</v>
          </cell>
          <cell r="S1099" t="str">
            <v>助教</v>
          </cell>
          <cell r="W1099">
            <v>20190331</v>
          </cell>
          <cell r="X1099" t="str">
            <v>開始</v>
          </cell>
          <cell r="Y1099" t="str">
            <v>虎谷　裕子</v>
          </cell>
          <cell r="Z1099" t="str">
            <v>研究推進部（八景）（29-）</v>
          </cell>
          <cell r="AA1099" t="str">
            <v>若手研究(B)</v>
          </cell>
          <cell r="AB1099" t="str">
            <v>16K19161</v>
          </cell>
          <cell r="AC1099" t="str">
            <v>許可しない</v>
          </cell>
          <cell r="AD1099" t="str">
            <v>許可しない</v>
          </cell>
          <cell r="AE1099" t="str">
            <v>許可しない</v>
          </cell>
          <cell r="AF1099" t="str">
            <v>収入</v>
          </cell>
          <cell r="AG1099">
            <v>700000000144</v>
          </cell>
          <cell r="AH1099" t="str">
            <v>（独）日本学術振興会</v>
          </cell>
          <cell r="AI1099">
            <v>0</v>
          </cell>
          <cell r="AJ1099">
            <v>1200000</v>
          </cell>
          <cell r="AK1099">
            <v>1200000</v>
          </cell>
          <cell r="AL1099">
            <v>1200000</v>
          </cell>
          <cell r="AM1099">
            <v>0</v>
          </cell>
          <cell r="AN1099">
            <v>0</v>
          </cell>
          <cell r="AO1099">
            <v>0</v>
          </cell>
          <cell r="AP1099">
            <v>0</v>
          </cell>
          <cell r="AQ1099">
            <v>0</v>
          </cell>
          <cell r="AR1099">
            <v>0</v>
          </cell>
        </row>
        <row r="1100">
          <cell r="A1100" t="str">
            <v>1616K19356対象外</v>
          </cell>
          <cell r="B1100" t="str">
            <v>対象外</v>
          </cell>
          <cell r="C1100" t="str">
            <v>2018年度</v>
          </cell>
          <cell r="D1100" t="str">
            <v>（収入）学術研究助成基金助成金(科基)</v>
          </cell>
          <cell r="E1100" t="str">
            <v>1616K19356</v>
          </cell>
          <cell r="F1100" t="str">
            <v>（科基）シフトワーカーの概日リズム障害起因性NAFLDに対する新たな治療戦略</v>
          </cell>
          <cell r="G1100" t="str">
            <v>（科基）シフトワーカーの概日リズム障害起</v>
          </cell>
          <cell r="H1100" t="str">
            <v>科研費（基金）</v>
          </cell>
          <cell r="I1100">
            <v>20160401</v>
          </cell>
          <cell r="J1100">
            <v>20190331</v>
          </cell>
          <cell r="K1100" t="str">
            <v>2016年度</v>
          </cell>
          <cell r="L1100" t="str">
            <v>（支出）学術研究助成基金助成金(科基)</v>
          </cell>
          <cell r="M1100" t="str">
            <v>直接経費</v>
          </cell>
          <cell r="N1100" t="str">
            <v>科研費</v>
          </cell>
          <cell r="O1100" t="str">
            <v>繰越有</v>
          </cell>
          <cell r="P1100" t="str">
            <v>病）学術院（病院）</v>
          </cell>
          <cell r="Q1100" t="str">
            <v>藤田　浩司</v>
          </cell>
          <cell r="R1100" t="str">
            <v>附属病院</v>
          </cell>
          <cell r="S1100" t="str">
            <v>助教</v>
          </cell>
          <cell r="W1100">
            <v>20190331</v>
          </cell>
          <cell r="X1100" t="str">
            <v>開始</v>
          </cell>
          <cell r="Y1100" t="str">
            <v>虎谷　裕子</v>
          </cell>
          <cell r="Z1100" t="str">
            <v>研究推進部（八景）（29-）</v>
          </cell>
          <cell r="AA1100" t="str">
            <v>若手研究(B)</v>
          </cell>
          <cell r="AB1100" t="str">
            <v>16K19356</v>
          </cell>
          <cell r="AC1100" t="str">
            <v>許可しない</v>
          </cell>
          <cell r="AD1100" t="str">
            <v>許可しない</v>
          </cell>
          <cell r="AE1100" t="str">
            <v>許可しない</v>
          </cell>
          <cell r="AF1100" t="str">
            <v>収入</v>
          </cell>
          <cell r="AG1100">
            <v>700000000144</v>
          </cell>
          <cell r="AH1100" t="str">
            <v>（独）日本学術振興会</v>
          </cell>
          <cell r="AI1100">
            <v>0</v>
          </cell>
          <cell r="AJ1100">
            <v>600000</v>
          </cell>
          <cell r="AK1100">
            <v>600000</v>
          </cell>
          <cell r="AL1100">
            <v>600000</v>
          </cell>
          <cell r="AM1100">
            <v>0</v>
          </cell>
          <cell r="AN1100">
            <v>0</v>
          </cell>
          <cell r="AO1100">
            <v>0</v>
          </cell>
          <cell r="AP1100">
            <v>0</v>
          </cell>
          <cell r="AQ1100">
            <v>0</v>
          </cell>
          <cell r="AR1100">
            <v>0</v>
          </cell>
        </row>
        <row r="1101">
          <cell r="A1101" t="str">
            <v>1616K20152対象外</v>
          </cell>
          <cell r="B1101" t="str">
            <v>対象外</v>
          </cell>
          <cell r="C1101" t="str">
            <v>2018年度</v>
          </cell>
          <cell r="D1101" t="str">
            <v>（収入）学術研究助成基金助成金(科基)</v>
          </cell>
          <cell r="E1101" t="str">
            <v>1616K20152</v>
          </cell>
          <cell r="F1101" t="str">
            <v>（科基）NFATｃ１を介した免疫抑制剤による前立腺癌新規治療</v>
          </cell>
          <cell r="G1101" t="str">
            <v>（科基）NFATｃ１を介した免疫抑制剤に</v>
          </cell>
          <cell r="H1101" t="str">
            <v>科研費（基金）</v>
          </cell>
          <cell r="I1101">
            <v>20160401</v>
          </cell>
          <cell r="J1101">
            <v>20190331</v>
          </cell>
          <cell r="K1101" t="str">
            <v>2016年度</v>
          </cell>
          <cell r="L1101" t="str">
            <v>（支出）学術研究助成基金助成金(科基)</v>
          </cell>
          <cell r="M1101" t="str">
            <v>直接経費</v>
          </cell>
          <cell r="N1101" t="str">
            <v>科研費</v>
          </cell>
          <cell r="O1101" t="str">
            <v>繰越有</v>
          </cell>
          <cell r="P1101" t="str">
            <v>病）学術院（病院）</v>
          </cell>
          <cell r="Q1101" t="str">
            <v>河原　崇司</v>
          </cell>
          <cell r="R1101" t="str">
            <v>センター病院</v>
          </cell>
          <cell r="S1101" t="str">
            <v>助教</v>
          </cell>
          <cell r="W1101">
            <v>20190331</v>
          </cell>
          <cell r="X1101" t="str">
            <v>開始</v>
          </cell>
          <cell r="Y1101" t="str">
            <v>虎谷　裕子</v>
          </cell>
          <cell r="Z1101" t="str">
            <v>研究推進部（八景）（29-）</v>
          </cell>
          <cell r="AA1101" t="str">
            <v>若手研究(B)</v>
          </cell>
          <cell r="AB1101" t="str">
            <v>16K20152</v>
          </cell>
          <cell r="AC1101" t="str">
            <v>許可しない</v>
          </cell>
          <cell r="AD1101" t="str">
            <v>許可しない</v>
          </cell>
          <cell r="AE1101" t="str">
            <v>許可しない</v>
          </cell>
          <cell r="AF1101" t="str">
            <v>収入</v>
          </cell>
          <cell r="AG1101">
            <v>700000000144</v>
          </cell>
          <cell r="AH1101" t="str">
            <v>（独）日本学術振興会</v>
          </cell>
          <cell r="AI1101">
            <v>0</v>
          </cell>
          <cell r="AJ1101">
            <v>1000000</v>
          </cell>
          <cell r="AK1101">
            <v>1000000</v>
          </cell>
          <cell r="AL1101">
            <v>1000000</v>
          </cell>
          <cell r="AM1101">
            <v>0</v>
          </cell>
          <cell r="AN1101">
            <v>0</v>
          </cell>
          <cell r="AO1101">
            <v>0</v>
          </cell>
          <cell r="AP1101">
            <v>0</v>
          </cell>
          <cell r="AQ1101">
            <v>0</v>
          </cell>
          <cell r="AR1101">
            <v>0</v>
          </cell>
        </row>
        <row r="1102">
          <cell r="A1102" t="str">
            <v>1616K20395対象外</v>
          </cell>
          <cell r="B1102" t="str">
            <v>対象外</v>
          </cell>
          <cell r="C1102" t="str">
            <v>2018年度</v>
          </cell>
          <cell r="D1102" t="str">
            <v>（収入）学術研究助成基金助成金(科基)</v>
          </cell>
          <cell r="E1102" t="str">
            <v>1616K20395</v>
          </cell>
          <cell r="F1102" t="str">
            <v>（科基）無気肺における肺組織低酸素がARDSの病態に与える影響についての前臨床的研究</v>
          </cell>
          <cell r="G1102" t="str">
            <v>（科基）無気肺における肺組織低酸素がAR</v>
          </cell>
          <cell r="H1102" t="str">
            <v>科研費（基金）</v>
          </cell>
          <cell r="I1102">
            <v>20160401</v>
          </cell>
          <cell r="J1102">
            <v>20190331</v>
          </cell>
          <cell r="K1102" t="str">
            <v>2016年度</v>
          </cell>
          <cell r="L1102" t="str">
            <v>（支出）学術研究助成基金助成金(科基)</v>
          </cell>
          <cell r="M1102" t="str">
            <v>直接経費</v>
          </cell>
          <cell r="N1102" t="str">
            <v>科研費</v>
          </cell>
          <cell r="O1102" t="str">
            <v>繰越有</v>
          </cell>
          <cell r="P1102" t="str">
            <v>病）学術院（病院）</v>
          </cell>
          <cell r="Q1102" t="str">
            <v>吉田　輔</v>
          </cell>
          <cell r="R1102" t="str">
            <v>附属病院</v>
          </cell>
          <cell r="S1102" t="str">
            <v>指導診療医</v>
          </cell>
          <cell r="W1102">
            <v>20190331</v>
          </cell>
          <cell r="X1102" t="str">
            <v>開始</v>
          </cell>
          <cell r="Y1102" t="str">
            <v>虎谷　裕子</v>
          </cell>
          <cell r="Z1102" t="str">
            <v>研究推進部（八景）（29-）</v>
          </cell>
          <cell r="AA1102" t="str">
            <v>若手研究(B) ※H29→H30補助事業期間延長承認課題</v>
          </cell>
          <cell r="AB1102" t="str">
            <v>16K20395</v>
          </cell>
          <cell r="AC1102" t="str">
            <v>許可しない</v>
          </cell>
          <cell r="AD1102" t="str">
            <v>許可しない</v>
          </cell>
          <cell r="AE1102" t="str">
            <v>許可しない</v>
          </cell>
          <cell r="AF1102" t="str">
            <v>収入</v>
          </cell>
          <cell r="AG1102">
            <v>700000000144</v>
          </cell>
          <cell r="AH1102" t="str">
            <v>（独）日本学術振興会</v>
          </cell>
          <cell r="AI1102">
            <v>0</v>
          </cell>
          <cell r="AJ1102">
            <v>0</v>
          </cell>
          <cell r="AK1102">
            <v>0</v>
          </cell>
          <cell r="AL1102">
            <v>0</v>
          </cell>
          <cell r="AM1102">
            <v>0</v>
          </cell>
          <cell r="AN1102">
            <v>0</v>
          </cell>
          <cell r="AO1102">
            <v>0</v>
          </cell>
          <cell r="AP1102">
            <v>0</v>
          </cell>
          <cell r="AQ1102">
            <v>0</v>
          </cell>
          <cell r="AR1102">
            <v>0</v>
          </cell>
        </row>
        <row r="1103">
          <cell r="A1103" t="str">
            <v>1616K20599対象外</v>
          </cell>
          <cell r="B1103" t="str">
            <v>対象外</v>
          </cell>
          <cell r="C1103" t="str">
            <v>2018年度</v>
          </cell>
          <cell r="D1103" t="str">
            <v>（収入）学術研究助成基金助成金(科基)</v>
          </cell>
          <cell r="E1103" t="str">
            <v>1616K20599</v>
          </cell>
          <cell r="F1103" t="str">
            <v>（科基）口腔癌リンパ節転移における骨髄細胞の役割</v>
          </cell>
          <cell r="G1103" t="str">
            <v>（科基）口腔癌リンパ節転移における骨髄細</v>
          </cell>
          <cell r="H1103" t="str">
            <v>科研費（基金）</v>
          </cell>
          <cell r="I1103">
            <v>20160401</v>
          </cell>
          <cell r="J1103">
            <v>20190331</v>
          </cell>
          <cell r="K1103" t="str">
            <v>2016年度</v>
          </cell>
          <cell r="L1103" t="str">
            <v>（支出）学術研究助成基金助成金(科基)</v>
          </cell>
          <cell r="M1103" t="str">
            <v>直接経費</v>
          </cell>
          <cell r="N1103" t="str">
            <v>科研費</v>
          </cell>
          <cell r="O1103" t="str">
            <v>繰越有</v>
          </cell>
          <cell r="P1103" t="str">
            <v>客)客員教員等(医学・病院等）</v>
          </cell>
          <cell r="Q1103" t="str">
            <v>杉浦　圭</v>
          </cell>
          <cell r="R1103" t="str">
            <v>附属病院</v>
          </cell>
          <cell r="S1103" t="str">
            <v>特任教員</v>
          </cell>
          <cell r="W1103">
            <v>20190331</v>
          </cell>
          <cell r="X1103" t="str">
            <v>開始</v>
          </cell>
          <cell r="Y1103" t="str">
            <v>虎谷　裕子</v>
          </cell>
          <cell r="Z1103" t="str">
            <v>研究推進部（八景）（29-）</v>
          </cell>
          <cell r="AA1103" t="str">
            <v>若手研究(B) ※H29→H30補助事業期間延長承認課題</v>
          </cell>
          <cell r="AB1103" t="str">
            <v>16K20599</v>
          </cell>
          <cell r="AC1103" t="str">
            <v>許可しない</v>
          </cell>
          <cell r="AD1103" t="str">
            <v>許可しない</v>
          </cell>
          <cell r="AE1103" t="str">
            <v>許可しない</v>
          </cell>
          <cell r="AF1103" t="str">
            <v>収入</v>
          </cell>
          <cell r="AG1103">
            <v>700000000144</v>
          </cell>
          <cell r="AH1103" t="str">
            <v>（独）日本学術振興会</v>
          </cell>
          <cell r="AI1103">
            <v>0</v>
          </cell>
          <cell r="AJ1103">
            <v>0</v>
          </cell>
          <cell r="AK1103">
            <v>0</v>
          </cell>
          <cell r="AL1103">
            <v>0</v>
          </cell>
          <cell r="AM1103">
            <v>0</v>
          </cell>
          <cell r="AN1103">
            <v>0</v>
          </cell>
          <cell r="AO1103">
            <v>0</v>
          </cell>
          <cell r="AP1103">
            <v>0</v>
          </cell>
          <cell r="AQ1103">
            <v>0</v>
          </cell>
          <cell r="AR1103">
            <v>0</v>
          </cell>
        </row>
        <row r="1104">
          <cell r="A1104" t="str">
            <v>1616K20720対象外</v>
          </cell>
          <cell r="B1104" t="str">
            <v>対象外</v>
          </cell>
          <cell r="C1104" t="str">
            <v>2018年度</v>
          </cell>
          <cell r="D1104" t="str">
            <v>（収入）学術研究助成基金助成金(科基)</v>
          </cell>
          <cell r="E1104" t="str">
            <v>1616K20720</v>
          </cell>
          <cell r="F1104" t="str">
            <v>（科基）皮下脂肪細胞に着目した肥満による真皮エラスチン減少のメカニズム解析</v>
          </cell>
          <cell r="G1104" t="str">
            <v>（科基）皮下脂肪細胞に着目した肥満による</v>
          </cell>
          <cell r="H1104" t="str">
            <v>科研費（基金）</v>
          </cell>
          <cell r="I1104">
            <v>20160401</v>
          </cell>
          <cell r="J1104">
            <v>20190331</v>
          </cell>
          <cell r="K1104" t="str">
            <v>2016年度</v>
          </cell>
          <cell r="L1104" t="str">
            <v>（支出）学術研究助成基金助成金(科基)</v>
          </cell>
          <cell r="M1104" t="str">
            <v>直接経費</v>
          </cell>
          <cell r="N1104" t="str">
            <v>科研費</v>
          </cell>
          <cell r="O1104" t="str">
            <v>繰越有</v>
          </cell>
          <cell r="P1104" t="str">
            <v>研）学術院（福浦）</v>
          </cell>
          <cell r="Q1104" t="str">
            <v>槇原　弘子</v>
          </cell>
          <cell r="R1104" t="str">
            <v>医学研究科</v>
          </cell>
          <cell r="S1104" t="str">
            <v>講師</v>
          </cell>
          <cell r="W1104">
            <v>20190331</v>
          </cell>
          <cell r="X1104" t="str">
            <v>開始</v>
          </cell>
          <cell r="Y1104" t="str">
            <v>虎谷　裕子</v>
          </cell>
          <cell r="Z1104" t="str">
            <v>研究推進部（八景）（29-）</v>
          </cell>
          <cell r="AA1104" t="str">
            <v>若手研究(B)</v>
          </cell>
          <cell r="AB1104" t="str">
            <v>16K20720</v>
          </cell>
          <cell r="AC1104" t="str">
            <v>許可しない</v>
          </cell>
          <cell r="AD1104" t="str">
            <v>許可しない</v>
          </cell>
          <cell r="AE1104" t="str">
            <v>許可しない</v>
          </cell>
          <cell r="AF1104" t="str">
            <v>収入</v>
          </cell>
          <cell r="AG1104">
            <v>700000000144</v>
          </cell>
          <cell r="AH1104" t="str">
            <v>（独）日本学術振興会</v>
          </cell>
          <cell r="AI1104">
            <v>0</v>
          </cell>
          <cell r="AJ1104">
            <v>500000</v>
          </cell>
          <cell r="AK1104">
            <v>500000</v>
          </cell>
          <cell r="AL1104">
            <v>500000</v>
          </cell>
          <cell r="AM1104">
            <v>0</v>
          </cell>
          <cell r="AN1104">
            <v>0</v>
          </cell>
          <cell r="AO1104">
            <v>0</v>
          </cell>
          <cell r="AP1104">
            <v>0</v>
          </cell>
          <cell r="AQ1104">
            <v>0</v>
          </cell>
          <cell r="AR1104">
            <v>0</v>
          </cell>
        </row>
        <row r="1105">
          <cell r="A1105" t="str">
            <v>1616K20721対象外</v>
          </cell>
          <cell r="B1105" t="str">
            <v>対象外</v>
          </cell>
          <cell r="C1105" t="str">
            <v>2018年度</v>
          </cell>
          <cell r="D1105" t="str">
            <v>（収入）学術研究助成基金助成金(科基)</v>
          </cell>
          <cell r="E1105" t="str">
            <v>1616K20721</v>
          </cell>
          <cell r="F1105" t="str">
            <v>（科基）肥満者に対する適正な経皮的ドラッグデリバリー方法の確立</v>
          </cell>
          <cell r="G1105" t="str">
            <v>（科基）肥満者に対する適正な経皮的ドラッ</v>
          </cell>
          <cell r="H1105" t="str">
            <v>科研費（基金）</v>
          </cell>
          <cell r="I1105">
            <v>20160401</v>
          </cell>
          <cell r="J1105">
            <v>20190331</v>
          </cell>
          <cell r="K1105" t="str">
            <v>2016年度</v>
          </cell>
          <cell r="L1105" t="str">
            <v>（支出）学術研究助成基金助成金(科基)</v>
          </cell>
          <cell r="M1105" t="str">
            <v>直接経費</v>
          </cell>
          <cell r="N1105" t="str">
            <v>科研費</v>
          </cell>
          <cell r="O1105" t="str">
            <v>繰越有</v>
          </cell>
          <cell r="P1105" t="str">
            <v>研）学術院（福浦）</v>
          </cell>
          <cell r="Q1105" t="str">
            <v>伊吹　愛</v>
          </cell>
          <cell r="R1105" t="str">
            <v>医学研究科</v>
          </cell>
          <cell r="S1105" t="str">
            <v>助教</v>
          </cell>
          <cell r="W1105">
            <v>20190331</v>
          </cell>
          <cell r="X1105" t="str">
            <v>開始</v>
          </cell>
          <cell r="Y1105" t="str">
            <v>虎谷　裕子</v>
          </cell>
          <cell r="Z1105" t="str">
            <v>研究推進部（八景）（29-）</v>
          </cell>
          <cell r="AA1105" t="str">
            <v>若手研究(B)</v>
          </cell>
          <cell r="AB1105" t="str">
            <v>16K20721</v>
          </cell>
          <cell r="AC1105" t="str">
            <v>許可しない</v>
          </cell>
          <cell r="AD1105" t="str">
            <v>許可しない</v>
          </cell>
          <cell r="AE1105" t="str">
            <v>許可しない</v>
          </cell>
          <cell r="AF1105" t="str">
            <v>収入</v>
          </cell>
          <cell r="AG1105">
            <v>700000000144</v>
          </cell>
          <cell r="AH1105" t="str">
            <v>（独）日本学術振興会</v>
          </cell>
          <cell r="AI1105">
            <v>0</v>
          </cell>
          <cell r="AJ1105">
            <v>700000</v>
          </cell>
          <cell r="AK1105">
            <v>700000</v>
          </cell>
          <cell r="AL1105">
            <v>700000</v>
          </cell>
          <cell r="AM1105">
            <v>0</v>
          </cell>
          <cell r="AN1105">
            <v>0</v>
          </cell>
          <cell r="AO1105">
            <v>0</v>
          </cell>
          <cell r="AP1105">
            <v>0</v>
          </cell>
          <cell r="AQ1105">
            <v>0</v>
          </cell>
          <cell r="AR1105">
            <v>0</v>
          </cell>
        </row>
        <row r="1106">
          <cell r="A1106" t="str">
            <v>1616K20793対象外</v>
          </cell>
          <cell r="B1106" t="str">
            <v>対象外</v>
          </cell>
          <cell r="C1106" t="str">
            <v>2018年度</v>
          </cell>
          <cell r="D1106" t="str">
            <v>（収入）学術研究助成基金助成金(科基)</v>
          </cell>
          <cell r="E1106" t="str">
            <v>1616K20793</v>
          </cell>
          <cell r="F1106" t="str">
            <v>（科基）産褥早期の女性に対する会陰部温罨法の効果</v>
          </cell>
          <cell r="G1106" t="str">
            <v>（科基）産褥早期の女性に対する会陰部温罨</v>
          </cell>
          <cell r="H1106" t="str">
            <v>科研費（基金）</v>
          </cell>
          <cell r="I1106">
            <v>20160401</v>
          </cell>
          <cell r="J1106">
            <v>20190331</v>
          </cell>
          <cell r="K1106" t="str">
            <v>2016年度</v>
          </cell>
          <cell r="L1106" t="str">
            <v>（支出）学術研究助成基金助成金(科基)</v>
          </cell>
          <cell r="M1106" t="str">
            <v>直接経費</v>
          </cell>
          <cell r="N1106" t="str">
            <v>科研費</v>
          </cell>
          <cell r="O1106" t="str">
            <v>繰越有</v>
          </cell>
          <cell r="P1106" t="str">
            <v>研）学術院（福浦）</v>
          </cell>
          <cell r="Q1106" t="str">
            <v>竹内　翔子</v>
          </cell>
          <cell r="R1106" t="str">
            <v>医学研究科</v>
          </cell>
          <cell r="S1106" t="str">
            <v>助教</v>
          </cell>
          <cell r="W1106">
            <v>20190331</v>
          </cell>
          <cell r="X1106" t="str">
            <v>開始</v>
          </cell>
          <cell r="Y1106" t="str">
            <v>虎谷　裕子</v>
          </cell>
          <cell r="Z1106" t="str">
            <v>研究推進部（八景）（29-）</v>
          </cell>
          <cell r="AA1106" t="str">
            <v>若手研究(B)</v>
          </cell>
          <cell r="AB1106" t="str">
            <v>16K20793</v>
          </cell>
          <cell r="AC1106" t="str">
            <v>許可しない</v>
          </cell>
          <cell r="AD1106" t="str">
            <v>許可しない</v>
          </cell>
          <cell r="AE1106" t="str">
            <v>許可しない</v>
          </cell>
          <cell r="AF1106" t="str">
            <v>収入</v>
          </cell>
          <cell r="AG1106">
            <v>700000000144</v>
          </cell>
          <cell r="AH1106" t="str">
            <v>（独）日本学術振興会</v>
          </cell>
          <cell r="AI1106">
            <v>0</v>
          </cell>
          <cell r="AJ1106">
            <v>700000</v>
          </cell>
          <cell r="AK1106">
            <v>700000</v>
          </cell>
          <cell r="AL1106">
            <v>700000</v>
          </cell>
          <cell r="AM1106">
            <v>0</v>
          </cell>
          <cell r="AN1106">
            <v>0</v>
          </cell>
          <cell r="AO1106">
            <v>0</v>
          </cell>
          <cell r="AP1106">
            <v>0</v>
          </cell>
          <cell r="AQ1106">
            <v>0</v>
          </cell>
          <cell r="AR1106">
            <v>0</v>
          </cell>
        </row>
        <row r="1107">
          <cell r="A1107" t="str">
            <v>1616K20813対象外</v>
          </cell>
          <cell r="B1107" t="str">
            <v>対象外</v>
          </cell>
          <cell r="C1107" t="str">
            <v>2018年度</v>
          </cell>
          <cell r="D1107" t="str">
            <v>（収入）学術研究助成基金助成金(科基)</v>
          </cell>
          <cell r="E1107" t="str">
            <v>1616K20813</v>
          </cell>
          <cell r="F1107" t="str">
            <v>（科基）ウェブ版薬物使用障害再発予防プログラムの開発・評価・普及に関する研究</v>
          </cell>
          <cell r="G1107" t="str">
            <v>（科基）ウェブ版薬物使用障害再発予防プロ</v>
          </cell>
          <cell r="H1107" t="str">
            <v>科研費（基金）</v>
          </cell>
          <cell r="I1107">
            <v>20180401</v>
          </cell>
          <cell r="J1107">
            <v>20200331</v>
          </cell>
          <cell r="K1107" t="str">
            <v>2018年度</v>
          </cell>
          <cell r="L1107" t="str">
            <v>（支出）学術研究助成基金助成金(科基)</v>
          </cell>
          <cell r="M1107" t="str">
            <v>直接経費</v>
          </cell>
          <cell r="N1107" t="str">
            <v>科研費</v>
          </cell>
          <cell r="O1107" t="str">
            <v>繰越有</v>
          </cell>
          <cell r="P1107" t="str">
            <v>研）学術院（福浦）</v>
          </cell>
          <cell r="Q1107" t="str">
            <v>高野　歩</v>
          </cell>
          <cell r="R1107" t="str">
            <v>医学研究科</v>
          </cell>
          <cell r="S1107" t="str">
            <v>准教授</v>
          </cell>
          <cell r="W1107">
            <v>20200331</v>
          </cell>
          <cell r="X1107" t="str">
            <v>開始</v>
          </cell>
          <cell r="Y1107" t="str">
            <v>虎谷　裕子</v>
          </cell>
          <cell r="Z1107" t="str">
            <v>研究推進部（八景）（29-）</v>
          </cell>
          <cell r="AA1107" t="str">
            <v>若手研究(B) 転入（東京大学 2018.4.1）</v>
          </cell>
          <cell r="AB1107" t="str">
            <v>16K20813</v>
          </cell>
          <cell r="AC1107" t="str">
            <v>許可しない</v>
          </cell>
          <cell r="AD1107" t="str">
            <v>許可しない</v>
          </cell>
          <cell r="AE1107" t="str">
            <v>許可しない</v>
          </cell>
          <cell r="AF1107" t="str">
            <v>収入</v>
          </cell>
          <cell r="AG1107">
            <v>700000000314</v>
          </cell>
          <cell r="AH1107" t="str">
            <v>国立大学法人　東京大学</v>
          </cell>
          <cell r="AI1107">
            <v>0</v>
          </cell>
          <cell r="AJ1107">
            <v>559082</v>
          </cell>
          <cell r="AK1107">
            <v>559082</v>
          </cell>
          <cell r="AL1107">
            <v>559082</v>
          </cell>
          <cell r="AM1107">
            <v>0</v>
          </cell>
          <cell r="AN1107">
            <v>0</v>
          </cell>
          <cell r="AO1107">
            <v>0</v>
          </cell>
          <cell r="AP1107">
            <v>0</v>
          </cell>
          <cell r="AQ1107">
            <v>0</v>
          </cell>
          <cell r="AR1107">
            <v>0</v>
          </cell>
        </row>
        <row r="1108">
          <cell r="A1108" t="str">
            <v>1616K20825対象外</v>
          </cell>
          <cell r="B1108" t="str">
            <v>対象外</v>
          </cell>
          <cell r="C1108" t="str">
            <v>2018年度</v>
          </cell>
          <cell r="D1108" t="str">
            <v>（収入）学術研究助成基金助成金(科基)</v>
          </cell>
          <cell r="E1108" t="str">
            <v>1616K20825</v>
          </cell>
          <cell r="F1108" t="str">
            <v>（科基）サービス付き高齢者向け住宅における看取りの質評価指標の開発</v>
          </cell>
          <cell r="G1108" t="str">
            <v>（科基）サービス付き高齢者向け住宅におけ</v>
          </cell>
          <cell r="H1108" t="str">
            <v>科研費（基金）</v>
          </cell>
          <cell r="I1108">
            <v>20160401</v>
          </cell>
          <cell r="J1108">
            <v>20180401</v>
          </cell>
          <cell r="K1108" t="str">
            <v>2016年度</v>
          </cell>
          <cell r="L1108" t="str">
            <v>（支出）学術研究助成基金助成金(科基)</v>
          </cell>
          <cell r="M1108" t="str">
            <v>直接経費</v>
          </cell>
          <cell r="N1108" t="str">
            <v>科研費</v>
          </cell>
          <cell r="O1108" t="str">
            <v>繰越有</v>
          </cell>
          <cell r="P1108" t="str">
            <v>研）学術院（福浦）</v>
          </cell>
          <cell r="Q1108" t="str">
            <v>杉本　健太郎</v>
          </cell>
          <cell r="R1108" t="str">
            <v>医学研究科</v>
          </cell>
          <cell r="S1108" t="str">
            <v>助教</v>
          </cell>
          <cell r="W1108">
            <v>20180401</v>
          </cell>
          <cell r="X1108" t="str">
            <v>開始</v>
          </cell>
          <cell r="Y1108" t="str">
            <v>虎谷　裕子</v>
          </cell>
          <cell r="Z1108" t="str">
            <v>研究推進部（八景）（29-）</v>
          </cell>
          <cell r="AA1108" t="str">
            <v>若手研究(B) ※転出（千葉県立保健医療大学 2018.4.1）</v>
          </cell>
          <cell r="AB1108" t="str">
            <v>16K20825</v>
          </cell>
          <cell r="AC1108" t="str">
            <v>許可しない</v>
          </cell>
          <cell r="AD1108" t="str">
            <v>許可しない</v>
          </cell>
          <cell r="AE1108" t="str">
            <v>許可しない</v>
          </cell>
          <cell r="AF1108" t="str">
            <v>収入</v>
          </cell>
          <cell r="AG1108">
            <v>700000000144</v>
          </cell>
          <cell r="AH1108" t="str">
            <v>（独）日本学術振興会</v>
          </cell>
          <cell r="AI1108">
            <v>0</v>
          </cell>
          <cell r="AJ1108">
            <v>1000000</v>
          </cell>
          <cell r="AK1108">
            <v>1000000</v>
          </cell>
          <cell r="AL1108">
            <v>1000000</v>
          </cell>
          <cell r="AM1108">
            <v>0</v>
          </cell>
          <cell r="AN1108">
            <v>0</v>
          </cell>
          <cell r="AO1108">
            <v>0</v>
          </cell>
          <cell r="AP1108">
            <v>0</v>
          </cell>
          <cell r="AQ1108">
            <v>0</v>
          </cell>
          <cell r="AR1108">
            <v>0</v>
          </cell>
        </row>
        <row r="1109">
          <cell r="A1109" t="str">
            <v>1616K20951対象外</v>
          </cell>
          <cell r="B1109" t="str">
            <v>対象外</v>
          </cell>
          <cell r="C1109" t="str">
            <v>2018年度</v>
          </cell>
          <cell r="D1109" t="str">
            <v>（収入）学術研究助成基金助成金(科基)</v>
          </cell>
          <cell r="E1109" t="str">
            <v>1616K20951</v>
          </cell>
          <cell r="F1109" t="str">
            <v>（科基）高リスク小児急性骨髄性白血病における多角的な遺伝子解析を用いた分子標的の同定</v>
          </cell>
          <cell r="G1109" t="str">
            <v>（科基）高リスク小児急性骨髄性白血病にお</v>
          </cell>
          <cell r="H1109" t="str">
            <v>科研費（基金）</v>
          </cell>
          <cell r="I1109">
            <v>20170401</v>
          </cell>
          <cell r="J1109">
            <v>20190331</v>
          </cell>
          <cell r="K1109" t="str">
            <v>2017年度</v>
          </cell>
          <cell r="L1109" t="str">
            <v>（支出）学術研究助成基金助成金(科基)</v>
          </cell>
          <cell r="M1109" t="str">
            <v>直接経費</v>
          </cell>
          <cell r="N1109" t="str">
            <v>科研費</v>
          </cell>
          <cell r="O1109" t="str">
            <v>繰越有</v>
          </cell>
          <cell r="P1109" t="str">
            <v>研）学術院（福浦）</v>
          </cell>
          <cell r="Q1109" t="str">
            <v>柴　徳生</v>
          </cell>
          <cell r="R1109" t="str">
            <v>医学研究科</v>
          </cell>
          <cell r="S1109">
            <v>0</v>
          </cell>
          <cell r="W1109">
            <v>20190331</v>
          </cell>
          <cell r="X1109" t="str">
            <v>開始</v>
          </cell>
          <cell r="Y1109" t="str">
            <v>虎谷　裕子</v>
          </cell>
          <cell r="Z1109" t="str">
            <v>研究推進部（八景）（29-）</v>
          </cell>
          <cell r="AA1109" t="str">
            <v>若手研究(B) 転入（群馬大学 H29.4.1）</v>
          </cell>
          <cell r="AB1109" t="str">
            <v>16K20951</v>
          </cell>
          <cell r="AC1109" t="str">
            <v>許可しない</v>
          </cell>
          <cell r="AD1109" t="str">
            <v>許可しない</v>
          </cell>
          <cell r="AE1109" t="str">
            <v>許可しない</v>
          </cell>
          <cell r="AF1109" t="str">
            <v>収入</v>
          </cell>
          <cell r="AG1109">
            <v>700000000144</v>
          </cell>
          <cell r="AH1109" t="str">
            <v>（独）日本学術振興会</v>
          </cell>
          <cell r="AI1109">
            <v>0</v>
          </cell>
          <cell r="AJ1109">
            <v>800000</v>
          </cell>
          <cell r="AK1109">
            <v>800000</v>
          </cell>
          <cell r="AL1109">
            <v>800000</v>
          </cell>
          <cell r="AM1109">
            <v>0</v>
          </cell>
          <cell r="AN1109">
            <v>0</v>
          </cell>
          <cell r="AO1109">
            <v>0</v>
          </cell>
          <cell r="AP1109">
            <v>0</v>
          </cell>
          <cell r="AQ1109">
            <v>0</v>
          </cell>
          <cell r="AR1109">
            <v>0</v>
          </cell>
        </row>
        <row r="1110">
          <cell r="A1110" t="str">
            <v>1616K20951対象外</v>
          </cell>
          <cell r="B1110" t="str">
            <v>対象外</v>
          </cell>
          <cell r="C1110" t="str">
            <v>2018年度</v>
          </cell>
          <cell r="D1110" t="str">
            <v>（収入）学術研究助成基金助成金(科基)</v>
          </cell>
          <cell r="E1110" t="str">
            <v>1616K20951</v>
          </cell>
          <cell r="F1110" t="str">
            <v>（科基）高リスク小児急性骨髄性白血病における多角的な遺伝子解析を用いた分子標的の同定</v>
          </cell>
          <cell r="G1110" t="str">
            <v>（科基）高リスク小児急性骨髄性白血病にお</v>
          </cell>
          <cell r="H1110" t="str">
            <v>科研費（基金）</v>
          </cell>
          <cell r="I1110">
            <v>20170401</v>
          </cell>
          <cell r="J1110">
            <v>20190331</v>
          </cell>
          <cell r="K1110" t="str">
            <v>2017年度</v>
          </cell>
          <cell r="L1110" t="str">
            <v>（支出）学術研究助成基金助成金(科基)</v>
          </cell>
          <cell r="M1110" t="str">
            <v>直接経費</v>
          </cell>
          <cell r="N1110" t="str">
            <v>科研費</v>
          </cell>
          <cell r="O1110" t="str">
            <v>繰越有</v>
          </cell>
          <cell r="P1110" t="str">
            <v>研）学術院（福浦）</v>
          </cell>
          <cell r="Q1110" t="str">
            <v>柴　徳生</v>
          </cell>
          <cell r="R1110" t="str">
            <v>医学研究科</v>
          </cell>
          <cell r="S1110">
            <v>0</v>
          </cell>
          <cell r="W1110">
            <v>20190331</v>
          </cell>
          <cell r="X1110" t="str">
            <v>開始</v>
          </cell>
          <cell r="Y1110" t="str">
            <v>虎谷　裕子</v>
          </cell>
          <cell r="Z1110" t="str">
            <v>研究推進部（八景）（29-）</v>
          </cell>
          <cell r="AA1110" t="str">
            <v>若手研究(B) 転入（群馬大学 H29.4.1）</v>
          </cell>
          <cell r="AB1110" t="str">
            <v>16K20951</v>
          </cell>
          <cell r="AC1110" t="str">
            <v>許可しない</v>
          </cell>
          <cell r="AD1110" t="str">
            <v>許可しない</v>
          </cell>
          <cell r="AE1110" t="str">
            <v>許可しない</v>
          </cell>
          <cell r="AF1110" t="str">
            <v>収入</v>
          </cell>
          <cell r="AG1110">
            <v>700000000896</v>
          </cell>
          <cell r="AH1110" t="str">
            <v>国立大学法人　群馬大学</v>
          </cell>
          <cell r="AI1110">
            <v>0</v>
          </cell>
          <cell r="AJ1110">
            <v>0</v>
          </cell>
          <cell r="AK1110">
            <v>0</v>
          </cell>
          <cell r="AL1110">
            <v>0</v>
          </cell>
          <cell r="AM1110">
            <v>0</v>
          </cell>
          <cell r="AN1110">
            <v>0</v>
          </cell>
          <cell r="AO1110">
            <v>0</v>
          </cell>
          <cell r="AP1110">
            <v>0</v>
          </cell>
          <cell r="AQ1110">
            <v>0</v>
          </cell>
          <cell r="AR1110">
            <v>0</v>
          </cell>
        </row>
        <row r="1111">
          <cell r="A1111" t="str">
            <v>1616K21270対象外</v>
          </cell>
          <cell r="B1111" t="str">
            <v>対象外</v>
          </cell>
          <cell r="C1111" t="str">
            <v>2018年度</v>
          </cell>
          <cell r="D1111" t="str">
            <v>（収入）学術研究助成基金助成金(科基)</v>
          </cell>
          <cell r="E1111" t="str">
            <v>1616K21270</v>
          </cell>
          <cell r="F1111" t="str">
            <v>（科基）終末期がん療養者の在宅での看取りに向けた家族支援プログラムの開発と評価</v>
          </cell>
          <cell r="G1111" t="str">
            <v>（科基）終末期がん療養者の在宅での看取り</v>
          </cell>
          <cell r="H1111" t="str">
            <v>科研費（基金）</v>
          </cell>
          <cell r="I1111">
            <v>20160401</v>
          </cell>
          <cell r="J1111">
            <v>20200331</v>
          </cell>
          <cell r="K1111" t="str">
            <v>2016年度</v>
          </cell>
          <cell r="L1111" t="str">
            <v>（支出）学術研究助成基金助成金(科基)</v>
          </cell>
          <cell r="M1111" t="str">
            <v>直接経費</v>
          </cell>
          <cell r="N1111" t="str">
            <v>科研費</v>
          </cell>
          <cell r="O1111" t="str">
            <v>繰越有</v>
          </cell>
          <cell r="P1111" t="str">
            <v>研）学術院（福浦）</v>
          </cell>
          <cell r="Q1111" t="str">
            <v>宮﨑　絵梨子</v>
          </cell>
          <cell r="R1111" t="str">
            <v>医学研究科</v>
          </cell>
          <cell r="S1111" t="str">
            <v>助教</v>
          </cell>
          <cell r="W1111">
            <v>20200331</v>
          </cell>
          <cell r="X1111" t="str">
            <v>開始</v>
          </cell>
          <cell r="Y1111" t="str">
            <v>虎谷　裕子</v>
          </cell>
          <cell r="Z1111" t="str">
            <v>研究推進部（八景）（29-）</v>
          </cell>
          <cell r="AA1111" t="str">
            <v>若手研究(B)</v>
          </cell>
          <cell r="AB1111" t="str">
            <v>16K21270</v>
          </cell>
          <cell r="AC1111" t="str">
            <v>許可しない</v>
          </cell>
          <cell r="AD1111" t="str">
            <v>許可しない</v>
          </cell>
          <cell r="AE1111" t="str">
            <v>許可しない</v>
          </cell>
          <cell r="AF1111" t="str">
            <v>収入</v>
          </cell>
          <cell r="AG1111">
            <v>700000000144</v>
          </cell>
          <cell r="AH1111" t="str">
            <v>（独）日本学術振興会</v>
          </cell>
          <cell r="AI1111">
            <v>0</v>
          </cell>
          <cell r="AJ1111">
            <v>1400000</v>
          </cell>
          <cell r="AK1111">
            <v>1400000</v>
          </cell>
          <cell r="AL1111">
            <v>1400000</v>
          </cell>
          <cell r="AM1111">
            <v>0</v>
          </cell>
          <cell r="AN1111">
            <v>0</v>
          </cell>
          <cell r="AO1111">
            <v>0</v>
          </cell>
          <cell r="AP1111">
            <v>0</v>
          </cell>
          <cell r="AQ1111">
            <v>0</v>
          </cell>
          <cell r="AR1111">
            <v>0</v>
          </cell>
        </row>
        <row r="1112">
          <cell r="A1112" t="str">
            <v>1616K21271対象外</v>
          </cell>
          <cell r="B1112" t="str">
            <v>対象外</v>
          </cell>
          <cell r="C1112" t="str">
            <v>2018年度</v>
          </cell>
          <cell r="D1112" t="str">
            <v>（収入）学術研究助成基金助成金(科基)</v>
          </cell>
          <cell r="E1112" t="str">
            <v>1616K21271</v>
          </cell>
          <cell r="F1112" t="str">
            <v>（科基）単一転写因子の発現量の違いによる単球と樹状細胞の分化制御</v>
          </cell>
          <cell r="G1112" t="str">
            <v>（科基）単一転写因子の発現量の違いによる</v>
          </cell>
          <cell r="H1112" t="str">
            <v>科研費（基金）</v>
          </cell>
          <cell r="I1112">
            <v>20160401</v>
          </cell>
          <cell r="J1112">
            <v>20190331</v>
          </cell>
          <cell r="K1112" t="str">
            <v>2016年度</v>
          </cell>
          <cell r="L1112" t="str">
            <v>（支出）学術研究助成基金助成金(科基)</v>
          </cell>
          <cell r="M1112" t="str">
            <v>直接経費</v>
          </cell>
          <cell r="N1112" t="str">
            <v>科研費</v>
          </cell>
          <cell r="O1112" t="str">
            <v>繰越有</v>
          </cell>
          <cell r="P1112" t="str">
            <v>研）学術院（福浦）</v>
          </cell>
          <cell r="Q1112" t="str">
            <v>黒滝　大翼</v>
          </cell>
          <cell r="R1112" t="str">
            <v>医学研究科</v>
          </cell>
          <cell r="S1112" t="str">
            <v>助教</v>
          </cell>
          <cell r="W1112">
            <v>20190331</v>
          </cell>
          <cell r="X1112" t="str">
            <v>開始</v>
          </cell>
          <cell r="Y1112" t="str">
            <v>虎谷　裕子</v>
          </cell>
          <cell r="Z1112" t="str">
            <v>研究推進部（八景）（29-）</v>
          </cell>
          <cell r="AA1112" t="str">
            <v>若手研究(B)</v>
          </cell>
          <cell r="AB1112" t="str">
            <v>16K21271</v>
          </cell>
          <cell r="AC1112" t="str">
            <v>許可しない</v>
          </cell>
          <cell r="AD1112" t="str">
            <v>許可しない</v>
          </cell>
          <cell r="AE1112" t="str">
            <v>許可しない</v>
          </cell>
          <cell r="AF1112" t="str">
            <v>収入</v>
          </cell>
          <cell r="AG1112">
            <v>700000000144</v>
          </cell>
          <cell r="AH1112" t="str">
            <v>（独）日本学術振興会</v>
          </cell>
          <cell r="AI1112">
            <v>0</v>
          </cell>
          <cell r="AJ1112">
            <v>1100000</v>
          </cell>
          <cell r="AK1112">
            <v>1100000</v>
          </cell>
          <cell r="AL1112">
            <v>1100000</v>
          </cell>
          <cell r="AM1112">
            <v>0</v>
          </cell>
          <cell r="AN1112">
            <v>0</v>
          </cell>
          <cell r="AO1112">
            <v>0</v>
          </cell>
          <cell r="AP1112">
            <v>0</v>
          </cell>
          <cell r="AQ1112">
            <v>0</v>
          </cell>
          <cell r="AR1112">
            <v>0</v>
          </cell>
        </row>
        <row r="1113">
          <cell r="A1113" t="str">
            <v>1616K21727対象外</v>
          </cell>
          <cell r="B1113" t="str">
            <v>対象外</v>
          </cell>
          <cell r="C1113" t="str">
            <v>2018年度</v>
          </cell>
          <cell r="D1113" t="str">
            <v>（収入）学術研究助成基金助成金(科基)</v>
          </cell>
          <cell r="E1113" t="str">
            <v>1616K21727</v>
          </cell>
          <cell r="F1113" t="str">
            <v>（科基・分）植物新種誕生の原理 -国際的研究中心形成に向けた国際活動支援センター-</v>
          </cell>
          <cell r="G1113" t="str">
            <v>（科基・分）植物新種誕生の原理 -国際的</v>
          </cell>
          <cell r="H1113" t="str">
            <v>科研費（基金）</v>
          </cell>
          <cell r="I1113">
            <v>20160630</v>
          </cell>
          <cell r="J1113">
            <v>20210331</v>
          </cell>
          <cell r="K1113" t="str">
            <v>2016年度</v>
          </cell>
          <cell r="L1113" t="str">
            <v>（支出）学術研究助成基金助成金(科基)</v>
          </cell>
          <cell r="M1113" t="str">
            <v>直接経費</v>
          </cell>
          <cell r="N1113" t="str">
            <v>科研費</v>
          </cell>
          <cell r="O1113" t="str">
            <v>繰越有</v>
          </cell>
          <cell r="P1113" t="str">
            <v>研）学術院</v>
          </cell>
          <cell r="Q1113" t="str">
            <v>木下　哲</v>
          </cell>
          <cell r="R1113" t="str">
            <v>舞岡キャンパス</v>
          </cell>
          <cell r="S1113" t="str">
            <v>教授</v>
          </cell>
          <cell r="W1113">
            <v>20210331</v>
          </cell>
          <cell r="X1113" t="str">
            <v>開始</v>
          </cell>
          <cell r="Y1113" t="str">
            <v>虎谷　裕子</v>
          </cell>
          <cell r="Z1113" t="str">
            <v>研究推進部（八景）（29-）</v>
          </cell>
          <cell r="AA1113" t="str">
            <v>国際共同研究加速基金 分担金（名古屋大学）</v>
          </cell>
          <cell r="AB1113" t="str">
            <v>16K21727</v>
          </cell>
          <cell r="AC1113" t="str">
            <v>許可しない</v>
          </cell>
          <cell r="AD1113" t="str">
            <v>許可しない</v>
          </cell>
          <cell r="AE1113" t="str">
            <v>許可しない</v>
          </cell>
          <cell r="AF1113" t="str">
            <v>収入</v>
          </cell>
          <cell r="AG1113">
            <v>700000000643</v>
          </cell>
          <cell r="AH1113" t="str">
            <v>国立大学法人　名古屋大学</v>
          </cell>
          <cell r="AI1113">
            <v>0</v>
          </cell>
          <cell r="AJ1113">
            <v>500000</v>
          </cell>
          <cell r="AK1113">
            <v>500000</v>
          </cell>
          <cell r="AL1113">
            <v>500000</v>
          </cell>
          <cell r="AM1113">
            <v>0</v>
          </cell>
          <cell r="AN1113">
            <v>0</v>
          </cell>
          <cell r="AO1113">
            <v>0</v>
          </cell>
          <cell r="AP1113">
            <v>0</v>
          </cell>
          <cell r="AQ1113">
            <v>0</v>
          </cell>
          <cell r="AR1113">
            <v>0</v>
          </cell>
        </row>
        <row r="1114">
          <cell r="A1114" t="str">
            <v>1616K29999対象外</v>
          </cell>
          <cell r="B1114" t="str">
            <v>対象外</v>
          </cell>
          <cell r="C1114" t="str">
            <v>2018年度</v>
          </cell>
          <cell r="D1114" t="str">
            <v>（収入）学術研究助成基金助成金(科基)</v>
          </cell>
          <cell r="E1114" t="str">
            <v>1616K29999</v>
          </cell>
          <cell r="F1114" t="str">
            <v>（科基・分）植物新種誕生の原理 -国際的研究中心形成に向けた国際活動支援センター-</v>
          </cell>
          <cell r="G1114" t="str">
            <v>（科基・分）植物新種誕生の原理 -国際的</v>
          </cell>
          <cell r="H1114" t="str">
            <v>科研費（基金）</v>
          </cell>
          <cell r="I1114">
            <v>20170401</v>
          </cell>
          <cell r="J1114">
            <v>20210331</v>
          </cell>
          <cell r="K1114" t="str">
            <v>2017年度</v>
          </cell>
          <cell r="L1114" t="str">
            <v>（支出）学術研究助成基金助成金(科基)</v>
          </cell>
          <cell r="M1114" t="str">
            <v>直接経費</v>
          </cell>
          <cell r="N1114" t="str">
            <v>科研費</v>
          </cell>
          <cell r="O1114" t="str">
            <v>繰越有</v>
          </cell>
          <cell r="P1114" t="str">
            <v>研）学術院</v>
          </cell>
          <cell r="Q1114" t="str">
            <v>辻　寛之</v>
          </cell>
          <cell r="R1114" t="str">
            <v>舞岡キャンパス</v>
          </cell>
          <cell r="S1114" t="str">
            <v>教授</v>
          </cell>
          <cell r="W1114">
            <v>20210331</v>
          </cell>
          <cell r="X1114" t="str">
            <v>開始</v>
          </cell>
          <cell r="Y1114" t="str">
            <v>虎谷　裕子</v>
          </cell>
          <cell r="Z1114" t="str">
            <v>研究推進部（八景）（29-）</v>
          </cell>
          <cell r="AA1114" t="str">
            <v>国際共同研究加速基金 分担金（名古屋大学）</v>
          </cell>
          <cell r="AB1114" t="str">
            <v>16K21727</v>
          </cell>
          <cell r="AC1114" t="str">
            <v>許可しない</v>
          </cell>
          <cell r="AD1114" t="str">
            <v>許可しない</v>
          </cell>
          <cell r="AE1114" t="str">
            <v>許可しない</v>
          </cell>
          <cell r="AF1114" t="str">
            <v>収入</v>
          </cell>
          <cell r="AG1114">
            <v>700000000643</v>
          </cell>
          <cell r="AH1114" t="str">
            <v>国立大学法人　名古屋大学</v>
          </cell>
          <cell r="AI1114">
            <v>0</v>
          </cell>
          <cell r="AJ1114">
            <v>6300000</v>
          </cell>
          <cell r="AK1114">
            <v>6300000</v>
          </cell>
          <cell r="AL1114">
            <v>6300000</v>
          </cell>
          <cell r="AM1114">
            <v>0</v>
          </cell>
          <cell r="AN1114">
            <v>0</v>
          </cell>
          <cell r="AO1114">
            <v>0</v>
          </cell>
          <cell r="AP1114">
            <v>0</v>
          </cell>
          <cell r="AQ1114">
            <v>0</v>
          </cell>
          <cell r="AR1114">
            <v>0</v>
          </cell>
        </row>
        <row r="1115">
          <cell r="A1115" t="str">
            <v>1616KT0073対象外</v>
          </cell>
          <cell r="B1115" t="str">
            <v>対象外</v>
          </cell>
          <cell r="C1115" t="str">
            <v>2018年度</v>
          </cell>
          <cell r="D1115" t="str">
            <v>（収入）学術研究助成基金助成金(科基)</v>
          </cell>
          <cell r="E1115" t="str">
            <v>1616KT0073</v>
          </cell>
          <cell r="F1115" t="str">
            <v>（科基）器官形成を誘導する分子・細胞・力学要素の時空間構造の解明</v>
          </cell>
          <cell r="G1115" t="str">
            <v>（科基）器官形成を誘導する分子・細胞・力</v>
          </cell>
          <cell r="H1115" t="str">
            <v>科研費（基金）</v>
          </cell>
          <cell r="I1115">
            <v>20160719</v>
          </cell>
          <cell r="J1115">
            <v>20180401</v>
          </cell>
          <cell r="K1115" t="str">
            <v>2016年度</v>
          </cell>
          <cell r="L1115" t="str">
            <v>（支出）学術研究助成基金助成金(科基)</v>
          </cell>
          <cell r="M1115" t="str">
            <v>直接経費</v>
          </cell>
          <cell r="N1115" t="str">
            <v>科研費</v>
          </cell>
          <cell r="O1115" t="str">
            <v>繰越有</v>
          </cell>
          <cell r="P1115" t="str">
            <v>研）学術院（福浦）</v>
          </cell>
          <cell r="Q1115" t="str">
            <v>武部　貴則</v>
          </cell>
          <cell r="R1115" t="str">
            <v>医学研究科</v>
          </cell>
          <cell r="S1115" t="str">
            <v>准教授</v>
          </cell>
          <cell r="W1115">
            <v>20180401</v>
          </cell>
          <cell r="X1115" t="str">
            <v>開始</v>
          </cell>
          <cell r="Y1115" t="str">
            <v>虎谷　裕子</v>
          </cell>
          <cell r="Z1115" t="str">
            <v>研究推進部（八景）（29-）</v>
          </cell>
          <cell r="AA1115" t="str">
            <v>基盤研究(B)特設分野研究 ※転出（東京医科歯科大学 2018.4.1）</v>
          </cell>
          <cell r="AB1115" t="str">
            <v>16KT0073</v>
          </cell>
          <cell r="AC1115" t="str">
            <v>許可しない</v>
          </cell>
          <cell r="AD1115" t="str">
            <v>許可しない</v>
          </cell>
          <cell r="AE1115" t="str">
            <v>許可しない</v>
          </cell>
          <cell r="AF1115" t="str">
            <v>収入</v>
          </cell>
          <cell r="AG1115">
            <v>700000000144</v>
          </cell>
          <cell r="AH1115" t="str">
            <v>（独）日本学術振興会</v>
          </cell>
          <cell r="AI1115">
            <v>0</v>
          </cell>
          <cell r="AJ1115">
            <v>1600000</v>
          </cell>
          <cell r="AK1115">
            <v>1600000</v>
          </cell>
          <cell r="AL1115">
            <v>1600000</v>
          </cell>
          <cell r="AM1115">
            <v>0</v>
          </cell>
          <cell r="AN1115">
            <v>0</v>
          </cell>
          <cell r="AO1115">
            <v>0</v>
          </cell>
          <cell r="AP1115">
            <v>0</v>
          </cell>
          <cell r="AQ1115">
            <v>0</v>
          </cell>
          <cell r="AR1115">
            <v>0</v>
          </cell>
        </row>
        <row r="1116">
          <cell r="A1116" t="str">
            <v>1616KT0109対象外</v>
          </cell>
          <cell r="B1116" t="str">
            <v>対象外</v>
          </cell>
          <cell r="C1116" t="str">
            <v>2018年度</v>
          </cell>
          <cell r="D1116" t="str">
            <v>（収入）学術研究助成基金助成金(科基)</v>
          </cell>
          <cell r="E1116" t="str">
            <v>1616KT0109</v>
          </cell>
          <cell r="F1116" t="str">
            <v>（科基・分）ヘテロクロマチン由来RNAがもたらす複雑系攪乱による発癌機構解明と病態検出法開発</v>
          </cell>
          <cell r="G1116" t="str">
            <v>（科基・分）ヘテロクロマチン由来RNAが</v>
          </cell>
          <cell r="H1116" t="str">
            <v>科研費（基金）</v>
          </cell>
          <cell r="I1116">
            <v>20160719</v>
          </cell>
          <cell r="J1116">
            <v>20190331</v>
          </cell>
          <cell r="K1116" t="str">
            <v>2016年度</v>
          </cell>
          <cell r="L1116" t="str">
            <v>（支出）学術研究助成基金助成金(科基)</v>
          </cell>
          <cell r="M1116" t="str">
            <v>直接経費</v>
          </cell>
          <cell r="N1116" t="str">
            <v>科研費</v>
          </cell>
          <cell r="O1116" t="str">
            <v>繰越有</v>
          </cell>
          <cell r="P1116" t="str">
            <v>研）学術院（福浦）</v>
          </cell>
          <cell r="Q1116" t="str">
            <v>前田　愼</v>
          </cell>
          <cell r="R1116" t="str">
            <v>医学研究科</v>
          </cell>
          <cell r="S1116" t="str">
            <v>教授</v>
          </cell>
          <cell r="W1116">
            <v>20190331</v>
          </cell>
          <cell r="X1116" t="str">
            <v>開始</v>
          </cell>
          <cell r="Y1116" t="str">
            <v>虎谷　裕子</v>
          </cell>
          <cell r="Z1116" t="str">
            <v>研究推進部（八景）（29-）</v>
          </cell>
          <cell r="AA1116" t="str">
            <v>基盤研究(B) 分担金（東京大学）</v>
          </cell>
          <cell r="AB1116" t="str">
            <v>16KT0109</v>
          </cell>
          <cell r="AC1116" t="str">
            <v>許可しない</v>
          </cell>
          <cell r="AD1116" t="str">
            <v>許可しない</v>
          </cell>
          <cell r="AE1116" t="str">
            <v>許可しない</v>
          </cell>
          <cell r="AF1116" t="str">
            <v>収入</v>
          </cell>
          <cell r="AG1116">
            <v>700000000314</v>
          </cell>
          <cell r="AH1116" t="str">
            <v>国立大学法人　東京大学</v>
          </cell>
          <cell r="AI1116">
            <v>0</v>
          </cell>
          <cell r="AJ1116">
            <v>50000</v>
          </cell>
          <cell r="AK1116">
            <v>50000</v>
          </cell>
          <cell r="AL1116">
            <v>50000</v>
          </cell>
          <cell r="AM1116">
            <v>0</v>
          </cell>
          <cell r="AN1116">
            <v>0</v>
          </cell>
          <cell r="AO1116">
            <v>0</v>
          </cell>
          <cell r="AP1116">
            <v>0</v>
          </cell>
          <cell r="AQ1116">
            <v>0</v>
          </cell>
          <cell r="AR1116">
            <v>0</v>
          </cell>
        </row>
        <row r="1117">
          <cell r="A1117" t="str">
            <v>1717K00555対象外</v>
          </cell>
          <cell r="B1117" t="str">
            <v>対象外</v>
          </cell>
          <cell r="C1117" t="str">
            <v>2018年度</v>
          </cell>
          <cell r="D1117" t="str">
            <v>（収入）学術研究助成基金助成金(科基)</v>
          </cell>
          <cell r="E1117" t="str">
            <v>1717K00555</v>
          </cell>
          <cell r="F1117" t="str">
            <v>（科基）Establishment of DNA adductomics to study human cells</v>
          </cell>
          <cell r="G1117" t="str">
            <v>（科基）Establishment of</v>
          </cell>
          <cell r="H1117" t="str">
            <v>科研費（基金）</v>
          </cell>
          <cell r="I1117">
            <v>20170401</v>
          </cell>
          <cell r="J1117">
            <v>20200331</v>
          </cell>
          <cell r="K1117" t="str">
            <v>2017年度</v>
          </cell>
          <cell r="L1117" t="str">
            <v>（支出）学術研究助成基金助成金(科基)</v>
          </cell>
          <cell r="M1117" t="str">
            <v>直接経費</v>
          </cell>
          <cell r="N1117" t="str">
            <v>科研費</v>
          </cell>
          <cell r="O1117" t="str">
            <v>繰越有</v>
          </cell>
          <cell r="P1117" t="str">
            <v>研）学術院</v>
          </cell>
          <cell r="Q1117" t="str">
            <v>ロバート．カナリー</v>
          </cell>
          <cell r="R1117" t="str">
            <v>八景キャンパス</v>
          </cell>
          <cell r="S1117" t="str">
            <v>教授</v>
          </cell>
          <cell r="W1117">
            <v>20200331</v>
          </cell>
          <cell r="X1117" t="str">
            <v>開始</v>
          </cell>
          <cell r="Y1117" t="str">
            <v>虎谷　裕子</v>
          </cell>
          <cell r="Z1117" t="str">
            <v>研究推進部（八景）（29-）</v>
          </cell>
          <cell r="AA1117" t="str">
            <v>基盤研究(C)</v>
          </cell>
          <cell r="AB1117" t="str">
            <v>17K00555</v>
          </cell>
          <cell r="AC1117" t="str">
            <v>許可しない</v>
          </cell>
          <cell r="AD1117" t="str">
            <v>許可しない</v>
          </cell>
          <cell r="AE1117" t="str">
            <v>許可しない</v>
          </cell>
          <cell r="AF1117" t="str">
            <v>収入</v>
          </cell>
          <cell r="AG1117">
            <v>700000000144</v>
          </cell>
          <cell r="AH1117" t="str">
            <v>（独）日本学術振興会</v>
          </cell>
          <cell r="AI1117">
            <v>0</v>
          </cell>
          <cell r="AJ1117">
            <v>1500000</v>
          </cell>
          <cell r="AK1117">
            <v>1500000</v>
          </cell>
          <cell r="AL1117">
            <v>1500000</v>
          </cell>
          <cell r="AM1117">
            <v>0</v>
          </cell>
          <cell r="AN1117">
            <v>0</v>
          </cell>
          <cell r="AO1117">
            <v>0</v>
          </cell>
          <cell r="AP1117">
            <v>0</v>
          </cell>
          <cell r="AQ1117">
            <v>0</v>
          </cell>
          <cell r="AR1117">
            <v>0</v>
          </cell>
        </row>
        <row r="1118">
          <cell r="A1118" t="str">
            <v>1717K03550対象外</v>
          </cell>
          <cell r="B1118" t="str">
            <v>対象外</v>
          </cell>
          <cell r="C1118" t="str">
            <v>2018年度</v>
          </cell>
          <cell r="D1118" t="str">
            <v>（収入）学術研究助成基金助成金(科基)</v>
          </cell>
          <cell r="E1118" t="str">
            <v>1717K03550</v>
          </cell>
          <cell r="F1118" t="str">
            <v>（科基）地方議会選挙の研究</v>
          </cell>
          <cell r="G1118" t="str">
            <v>（科基）地方議会選挙の研究</v>
          </cell>
          <cell r="H1118" t="str">
            <v>科研費（基金）</v>
          </cell>
          <cell r="I1118">
            <v>20170401</v>
          </cell>
          <cell r="J1118">
            <v>20200331</v>
          </cell>
          <cell r="K1118" t="str">
            <v>2017年度</v>
          </cell>
          <cell r="L1118" t="str">
            <v>（支出）学術研究助成基金助成金(科基)</v>
          </cell>
          <cell r="M1118" t="str">
            <v>直接経費</v>
          </cell>
          <cell r="N1118" t="str">
            <v>科研費</v>
          </cell>
          <cell r="O1118" t="str">
            <v>繰越有</v>
          </cell>
          <cell r="P1118" t="str">
            <v>研）学術院</v>
          </cell>
          <cell r="Q1118" t="str">
            <v>和田　淳一郎</v>
          </cell>
          <cell r="R1118" t="str">
            <v>八景キャンパス</v>
          </cell>
          <cell r="S1118" t="str">
            <v>教授</v>
          </cell>
          <cell r="W1118">
            <v>20200331</v>
          </cell>
          <cell r="X1118" t="str">
            <v>開始</v>
          </cell>
          <cell r="Y1118" t="str">
            <v>虎谷　裕子</v>
          </cell>
          <cell r="Z1118" t="str">
            <v>研究推進部（八景）（29-）</v>
          </cell>
          <cell r="AA1118" t="str">
            <v>基盤研究(C)</v>
          </cell>
          <cell r="AB1118" t="str">
            <v>17K03550</v>
          </cell>
          <cell r="AC1118" t="str">
            <v>許可しない</v>
          </cell>
          <cell r="AD1118" t="str">
            <v>許可しない</v>
          </cell>
          <cell r="AE1118" t="str">
            <v>許可しない</v>
          </cell>
          <cell r="AF1118" t="str">
            <v>収入</v>
          </cell>
          <cell r="AG1118">
            <v>700000000144</v>
          </cell>
          <cell r="AH1118" t="str">
            <v>（独）日本学術振興会</v>
          </cell>
          <cell r="AI1118">
            <v>0</v>
          </cell>
          <cell r="AJ1118">
            <v>1100000</v>
          </cell>
          <cell r="AK1118">
            <v>1100000</v>
          </cell>
          <cell r="AL1118">
            <v>1100000</v>
          </cell>
          <cell r="AM1118">
            <v>0</v>
          </cell>
          <cell r="AN1118">
            <v>0</v>
          </cell>
          <cell r="AO1118">
            <v>0</v>
          </cell>
          <cell r="AP1118">
            <v>0</v>
          </cell>
          <cell r="AQ1118">
            <v>0</v>
          </cell>
          <cell r="AR1118">
            <v>0</v>
          </cell>
        </row>
        <row r="1119">
          <cell r="A1119" t="str">
            <v>1717K03553対象外</v>
          </cell>
          <cell r="B1119" t="str">
            <v>対象外</v>
          </cell>
          <cell r="C1119" t="str">
            <v>2018年度</v>
          </cell>
          <cell r="D1119" t="str">
            <v>（収入）学術研究助成基金助成金(科基)</v>
          </cell>
          <cell r="E1119" t="str">
            <v>1717K03553</v>
          </cell>
          <cell r="F1119" t="str">
            <v>（科基）地方公共サービスの再公営化と現代化－組織改革の実施と社会的インパクト</v>
          </cell>
          <cell r="G1119" t="str">
            <v>（科基）地方公共サービスの再公営化と現代</v>
          </cell>
          <cell r="H1119" t="str">
            <v>科研費（基金）</v>
          </cell>
          <cell r="I1119">
            <v>20180401</v>
          </cell>
          <cell r="J1119">
            <v>20200331</v>
          </cell>
          <cell r="K1119" t="str">
            <v>2018年度</v>
          </cell>
          <cell r="L1119" t="str">
            <v>（支出）学術研究助成基金助成金(科基)</v>
          </cell>
          <cell r="M1119" t="str">
            <v>直接経費</v>
          </cell>
          <cell r="N1119" t="str">
            <v>科研費</v>
          </cell>
          <cell r="O1119" t="str">
            <v>繰越有</v>
          </cell>
          <cell r="P1119" t="str">
            <v>研）学術院</v>
          </cell>
          <cell r="Q1119" t="str">
            <v>宇野　二朗</v>
          </cell>
          <cell r="R1119" t="str">
            <v>八景キャンパス</v>
          </cell>
          <cell r="S1119" t="str">
            <v>教授</v>
          </cell>
          <cell r="W1119">
            <v>20200331</v>
          </cell>
          <cell r="X1119" t="str">
            <v>開始</v>
          </cell>
          <cell r="Y1119" t="str">
            <v>虎谷　裕子</v>
          </cell>
          <cell r="Z1119" t="str">
            <v>研究推進部（八景）（29-）</v>
          </cell>
          <cell r="AA1119" t="str">
            <v>基盤研究(C) 転入（札幌大学 2018.4.1）</v>
          </cell>
          <cell r="AB1119" t="str">
            <v>17K03553</v>
          </cell>
          <cell r="AC1119" t="str">
            <v>許可しない</v>
          </cell>
          <cell r="AD1119" t="str">
            <v>許可しない</v>
          </cell>
          <cell r="AE1119" t="str">
            <v>許可しない</v>
          </cell>
          <cell r="AF1119" t="str">
            <v>収入</v>
          </cell>
          <cell r="AG1119">
            <v>100000007588</v>
          </cell>
          <cell r="AH1119" t="str">
            <v>札幌大学</v>
          </cell>
          <cell r="AI1119">
            <v>0</v>
          </cell>
          <cell r="AJ1119">
            <v>1245471</v>
          </cell>
          <cell r="AK1119">
            <v>1245471</v>
          </cell>
          <cell r="AL1119">
            <v>1245471</v>
          </cell>
          <cell r="AM1119">
            <v>0</v>
          </cell>
          <cell r="AN1119">
            <v>0</v>
          </cell>
          <cell r="AO1119">
            <v>0</v>
          </cell>
          <cell r="AP1119">
            <v>0</v>
          </cell>
          <cell r="AQ1119">
            <v>0</v>
          </cell>
          <cell r="AR1119">
            <v>0</v>
          </cell>
        </row>
        <row r="1120">
          <cell r="A1120" t="str">
            <v>1717K03694対象外</v>
          </cell>
          <cell r="B1120" t="str">
            <v>対象外</v>
          </cell>
          <cell r="C1120" t="str">
            <v>2018年度</v>
          </cell>
          <cell r="D1120" t="str">
            <v>（収入）学術研究助成基金助成金(科基)</v>
          </cell>
          <cell r="E1120" t="str">
            <v>1717K03694</v>
          </cell>
          <cell r="F1120" t="str">
            <v>（科基・分）コンテンツ流通構造の変化と消費者選択への影響に関する研究</v>
          </cell>
          <cell r="G1120" t="str">
            <v>（科基・分）コンテンツ流通構造の変化と消</v>
          </cell>
          <cell r="H1120" t="str">
            <v>科研費（基金）</v>
          </cell>
          <cell r="I1120">
            <v>20170401</v>
          </cell>
          <cell r="J1120">
            <v>20200331</v>
          </cell>
          <cell r="K1120" t="str">
            <v>2017年度</v>
          </cell>
          <cell r="L1120" t="str">
            <v>（支出）学術研究助成基金助成金(科基)</v>
          </cell>
          <cell r="M1120" t="str">
            <v>直接経費</v>
          </cell>
          <cell r="N1120" t="str">
            <v>科研費</v>
          </cell>
          <cell r="O1120" t="str">
            <v>繰越有</v>
          </cell>
          <cell r="P1120" t="str">
            <v>研）学術院</v>
          </cell>
          <cell r="Q1120" t="str">
            <v>中村　彰宏</v>
          </cell>
          <cell r="R1120" t="str">
            <v>八景キャンパス</v>
          </cell>
          <cell r="S1120" t="str">
            <v>教授</v>
          </cell>
          <cell r="W1120">
            <v>20200331</v>
          </cell>
          <cell r="X1120" t="str">
            <v>開始</v>
          </cell>
          <cell r="Y1120" t="str">
            <v>虎谷　裕子</v>
          </cell>
          <cell r="Z1120" t="str">
            <v>研究推進部（八景）（29-）</v>
          </cell>
          <cell r="AA1120" t="str">
            <v>基盤研究(C) 分担金（長崎大学）</v>
          </cell>
          <cell r="AB1120" t="str">
            <v>17K03694</v>
          </cell>
          <cell r="AC1120" t="str">
            <v>許可しない</v>
          </cell>
          <cell r="AD1120" t="str">
            <v>許可しない</v>
          </cell>
          <cell r="AE1120" t="str">
            <v>許可しない</v>
          </cell>
          <cell r="AF1120" t="str">
            <v>収入</v>
          </cell>
          <cell r="AG1120">
            <v>100000005428</v>
          </cell>
          <cell r="AH1120" t="str">
            <v>国立大学法人　長崎大学</v>
          </cell>
          <cell r="AI1120">
            <v>0</v>
          </cell>
          <cell r="AJ1120">
            <v>500000</v>
          </cell>
          <cell r="AK1120">
            <v>500000</v>
          </cell>
          <cell r="AL1120">
            <v>500000</v>
          </cell>
          <cell r="AM1120">
            <v>0</v>
          </cell>
          <cell r="AN1120">
            <v>0</v>
          </cell>
          <cell r="AO1120">
            <v>0</v>
          </cell>
          <cell r="AP1120">
            <v>0</v>
          </cell>
          <cell r="AQ1120">
            <v>0</v>
          </cell>
          <cell r="AR1120">
            <v>0</v>
          </cell>
        </row>
        <row r="1121">
          <cell r="A1121" t="str">
            <v>1717K03938対象外</v>
          </cell>
          <cell r="B1121" t="str">
            <v>対象外</v>
          </cell>
          <cell r="C1121" t="str">
            <v>2018年度</v>
          </cell>
          <cell r="D1121" t="str">
            <v>（収入）学術研究助成基金助成金(科基)</v>
          </cell>
          <cell r="E1121" t="str">
            <v>1717K03938</v>
          </cell>
          <cell r="F1121" t="str">
            <v>（科基）我が国製造業のサービス化と収益化シナリオに関する研究</v>
          </cell>
          <cell r="G1121" t="str">
            <v>（科基）我が国製造業のサービス化と収益化</v>
          </cell>
          <cell r="H1121" t="str">
            <v>科研費（基金）</v>
          </cell>
          <cell r="I1121">
            <v>20170401</v>
          </cell>
          <cell r="J1121">
            <v>20200331</v>
          </cell>
          <cell r="K1121" t="str">
            <v>2017年度</v>
          </cell>
          <cell r="L1121" t="str">
            <v>（支出）学術研究助成基金助成金(科基)</v>
          </cell>
          <cell r="M1121" t="str">
            <v>直接経費</v>
          </cell>
          <cell r="N1121" t="str">
            <v>科研費</v>
          </cell>
          <cell r="O1121" t="str">
            <v>繰越有</v>
          </cell>
          <cell r="P1121" t="str">
            <v>研）学術院</v>
          </cell>
          <cell r="Q1121" t="str">
            <v>鴨志田　晃</v>
          </cell>
          <cell r="R1121" t="str">
            <v>八景キャンパス</v>
          </cell>
          <cell r="S1121" t="str">
            <v>教授</v>
          </cell>
          <cell r="W1121">
            <v>20200331</v>
          </cell>
          <cell r="X1121" t="str">
            <v>開始</v>
          </cell>
          <cell r="Y1121" t="str">
            <v>虎谷　裕子</v>
          </cell>
          <cell r="Z1121" t="str">
            <v>研究推進部（八景）（29-）</v>
          </cell>
          <cell r="AA1121" t="str">
            <v>基盤研究(C)</v>
          </cell>
          <cell r="AB1121" t="str">
            <v>17K03938</v>
          </cell>
          <cell r="AC1121" t="str">
            <v>許可しない</v>
          </cell>
          <cell r="AD1121" t="str">
            <v>許可しない</v>
          </cell>
          <cell r="AE1121" t="str">
            <v>許可しない</v>
          </cell>
          <cell r="AF1121" t="str">
            <v>収入</v>
          </cell>
          <cell r="AG1121">
            <v>700000000144</v>
          </cell>
          <cell r="AH1121" t="str">
            <v>（独）日本学術振興会</v>
          </cell>
          <cell r="AI1121">
            <v>0</v>
          </cell>
          <cell r="AJ1121">
            <v>1100000</v>
          </cell>
          <cell r="AK1121">
            <v>1100000</v>
          </cell>
          <cell r="AL1121">
            <v>1100000</v>
          </cell>
          <cell r="AM1121">
            <v>0</v>
          </cell>
          <cell r="AN1121">
            <v>0</v>
          </cell>
          <cell r="AO1121">
            <v>0</v>
          </cell>
          <cell r="AP1121">
            <v>0</v>
          </cell>
          <cell r="AQ1121">
            <v>0</v>
          </cell>
          <cell r="AR1121">
            <v>0</v>
          </cell>
        </row>
        <row r="1122">
          <cell r="A1122" t="str">
            <v>1717K03940対象外</v>
          </cell>
          <cell r="B1122" t="str">
            <v>対象外</v>
          </cell>
          <cell r="C1122" t="str">
            <v>2018年度</v>
          </cell>
          <cell r="D1122" t="str">
            <v>（収入）学術研究助成基金助成金(科基)</v>
          </cell>
          <cell r="E1122" t="str">
            <v>1717K03940</v>
          </cell>
          <cell r="F1122" t="str">
            <v>（科基・分）大学発ベンチャーのガバナンスの設計と調整：大学及び大学研究者の関与の在り方</v>
          </cell>
          <cell r="G1122" t="str">
            <v>（科基・分）大学発ベンチャーのガバナンス</v>
          </cell>
          <cell r="H1122" t="str">
            <v>科研費（基金）</v>
          </cell>
          <cell r="I1122">
            <v>20170401</v>
          </cell>
          <cell r="J1122">
            <v>20180401</v>
          </cell>
          <cell r="K1122" t="str">
            <v>2017年度</v>
          </cell>
          <cell r="L1122" t="str">
            <v>（支出）学術研究助成基金助成金(科基)</v>
          </cell>
          <cell r="M1122" t="str">
            <v>直接経費</v>
          </cell>
          <cell r="N1122" t="str">
            <v>科研費</v>
          </cell>
          <cell r="O1122" t="str">
            <v>繰越有</v>
          </cell>
          <cell r="P1122" t="str">
            <v>研）学術院</v>
          </cell>
          <cell r="Q1122" t="str">
            <v>赤羽　淳</v>
          </cell>
          <cell r="R1122" t="str">
            <v>八景キャンパス</v>
          </cell>
          <cell r="S1122" t="str">
            <v>准教授</v>
          </cell>
          <cell r="W1122">
            <v>20180401</v>
          </cell>
          <cell r="X1122" t="str">
            <v>開始</v>
          </cell>
          <cell r="Y1122" t="str">
            <v>虎谷　裕子</v>
          </cell>
          <cell r="Z1122" t="str">
            <v>研究推進部（八景）（29-）</v>
          </cell>
          <cell r="AA1122" t="str">
            <v>基盤研究(C) 分担金（大阪市立大学） ※転出（中央大学 H30.4.1）</v>
          </cell>
          <cell r="AB1122" t="str">
            <v>17K03940</v>
          </cell>
          <cell r="AC1122" t="str">
            <v>許可しない</v>
          </cell>
          <cell r="AD1122" t="str">
            <v>許可しない</v>
          </cell>
          <cell r="AE1122" t="str">
            <v>許可しない</v>
          </cell>
          <cell r="AF1122" t="str">
            <v>収入</v>
          </cell>
          <cell r="AG1122">
            <v>700000001429</v>
          </cell>
          <cell r="AH1122" t="str">
            <v>大阪市立大学</v>
          </cell>
          <cell r="AI1122">
            <v>0</v>
          </cell>
          <cell r="AJ1122">
            <v>0</v>
          </cell>
          <cell r="AK1122">
            <v>0</v>
          </cell>
          <cell r="AL1122">
            <v>0</v>
          </cell>
          <cell r="AM1122">
            <v>0</v>
          </cell>
          <cell r="AN1122">
            <v>0</v>
          </cell>
          <cell r="AO1122">
            <v>0</v>
          </cell>
          <cell r="AP1122">
            <v>0</v>
          </cell>
          <cell r="AQ1122">
            <v>0</v>
          </cell>
          <cell r="AR1122">
            <v>0</v>
          </cell>
        </row>
        <row r="1123">
          <cell r="A1123" t="str">
            <v>1717K03951対象外</v>
          </cell>
          <cell r="B1123" t="str">
            <v>対象外</v>
          </cell>
          <cell r="C1123" t="str">
            <v>2018年度</v>
          </cell>
          <cell r="D1123" t="str">
            <v>（収入）学術研究助成基金助成金(科基)</v>
          </cell>
          <cell r="E1123" t="str">
            <v>1717K03951</v>
          </cell>
          <cell r="F1123" t="str">
            <v>（科基・分）国内２次３次サプライヤーの海外進出先選定に関する研究</v>
          </cell>
          <cell r="G1123" t="str">
            <v>（科基・分）国内２次３次サプライヤーの海</v>
          </cell>
          <cell r="H1123" t="str">
            <v>科研費（基金）</v>
          </cell>
          <cell r="I1123">
            <v>20170401</v>
          </cell>
          <cell r="J1123">
            <v>20180401</v>
          </cell>
          <cell r="K1123" t="str">
            <v>2017年度</v>
          </cell>
          <cell r="L1123" t="str">
            <v>（支出）学術研究助成基金助成金(科基)</v>
          </cell>
          <cell r="M1123" t="str">
            <v>直接経費</v>
          </cell>
          <cell r="N1123" t="str">
            <v>科研費</v>
          </cell>
          <cell r="O1123" t="str">
            <v>繰越有</v>
          </cell>
          <cell r="P1123" t="str">
            <v>研）学術院</v>
          </cell>
          <cell r="Q1123" t="str">
            <v>赤羽　淳</v>
          </cell>
          <cell r="R1123" t="str">
            <v>八景キャンパス</v>
          </cell>
          <cell r="S1123" t="str">
            <v>准教授</v>
          </cell>
          <cell r="W1123">
            <v>20180401</v>
          </cell>
          <cell r="X1123" t="str">
            <v>開始</v>
          </cell>
          <cell r="Y1123" t="str">
            <v>虎谷　裕子</v>
          </cell>
          <cell r="Z1123" t="str">
            <v>研究推進部（八景）（29-）</v>
          </cell>
          <cell r="AA1123" t="str">
            <v>基盤研究(C) 分担金（桜美林大学） ※転出（中央大学 H30.4.1）</v>
          </cell>
          <cell r="AB1123" t="str">
            <v>17K03951</v>
          </cell>
          <cell r="AC1123" t="str">
            <v>許可しない</v>
          </cell>
          <cell r="AD1123" t="str">
            <v>許可しない</v>
          </cell>
          <cell r="AE1123" t="str">
            <v>許可しない</v>
          </cell>
          <cell r="AF1123" t="str">
            <v>収入</v>
          </cell>
          <cell r="AG1123">
            <v>750000000239</v>
          </cell>
          <cell r="AH1123" t="str">
            <v>桜美林大学大学院</v>
          </cell>
          <cell r="AI1123">
            <v>0</v>
          </cell>
          <cell r="AJ1123">
            <v>0</v>
          </cell>
          <cell r="AK1123">
            <v>0</v>
          </cell>
          <cell r="AL1123">
            <v>0</v>
          </cell>
          <cell r="AM1123">
            <v>0</v>
          </cell>
          <cell r="AN1123">
            <v>0</v>
          </cell>
          <cell r="AO1123">
            <v>0</v>
          </cell>
          <cell r="AP1123">
            <v>0</v>
          </cell>
          <cell r="AQ1123">
            <v>0</v>
          </cell>
          <cell r="AR1123">
            <v>0</v>
          </cell>
        </row>
        <row r="1124">
          <cell r="A1124" t="str">
            <v>1717K04694対象外</v>
          </cell>
          <cell r="B1124" t="str">
            <v>対象外</v>
          </cell>
          <cell r="C1124" t="str">
            <v>2018年度</v>
          </cell>
          <cell r="D1124" t="str">
            <v>（収入）学術研究助成基金助成金(科基)</v>
          </cell>
          <cell r="E1124" t="str">
            <v>1717K04694</v>
          </cell>
          <cell r="F1124" t="str">
            <v>（科基）近代イランにおける女性教育の推進：イスラームと西洋近代の相克</v>
          </cell>
          <cell r="G1124" t="str">
            <v>（科基）近代イランにおける女性教育の推進</v>
          </cell>
          <cell r="H1124" t="str">
            <v>科研費（基金）</v>
          </cell>
          <cell r="I1124">
            <v>20170401</v>
          </cell>
          <cell r="J1124">
            <v>20200331</v>
          </cell>
          <cell r="K1124" t="str">
            <v>2017年度</v>
          </cell>
          <cell r="L1124" t="str">
            <v>（支出）学術研究助成基金助成金(科基)</v>
          </cell>
          <cell r="M1124" t="str">
            <v>直接経費</v>
          </cell>
          <cell r="N1124" t="str">
            <v>科研費</v>
          </cell>
          <cell r="O1124" t="str">
            <v>繰越有</v>
          </cell>
          <cell r="P1124" t="str">
            <v>研）学術院</v>
          </cell>
          <cell r="Q1124" t="str">
            <v>山﨑　和美</v>
          </cell>
          <cell r="R1124" t="str">
            <v>八景キャンパス</v>
          </cell>
          <cell r="S1124" t="str">
            <v>准教授</v>
          </cell>
          <cell r="W1124">
            <v>20200331</v>
          </cell>
          <cell r="X1124" t="str">
            <v>開始</v>
          </cell>
          <cell r="Y1124" t="str">
            <v>虎谷　裕子</v>
          </cell>
          <cell r="Z1124" t="str">
            <v>研究推進部（八景）（29-）</v>
          </cell>
          <cell r="AA1124" t="str">
            <v>基盤研究(C)</v>
          </cell>
          <cell r="AB1124" t="str">
            <v>17K04694</v>
          </cell>
          <cell r="AC1124" t="str">
            <v>許可しない</v>
          </cell>
          <cell r="AD1124" t="str">
            <v>許可しない</v>
          </cell>
          <cell r="AE1124" t="str">
            <v>許可しない</v>
          </cell>
          <cell r="AF1124" t="str">
            <v>収入</v>
          </cell>
          <cell r="AG1124">
            <v>700000000144</v>
          </cell>
          <cell r="AH1124" t="str">
            <v>（独）日本学術振興会</v>
          </cell>
          <cell r="AI1124">
            <v>0</v>
          </cell>
          <cell r="AJ1124">
            <v>900000</v>
          </cell>
          <cell r="AK1124">
            <v>900000</v>
          </cell>
          <cell r="AL1124">
            <v>900000</v>
          </cell>
          <cell r="AM1124">
            <v>0</v>
          </cell>
          <cell r="AN1124">
            <v>0</v>
          </cell>
          <cell r="AO1124">
            <v>0</v>
          </cell>
          <cell r="AP1124">
            <v>0</v>
          </cell>
          <cell r="AQ1124">
            <v>0</v>
          </cell>
          <cell r="AR1124">
            <v>0</v>
          </cell>
        </row>
        <row r="1125">
          <cell r="A1125" t="str">
            <v>1717K05060対象外</v>
          </cell>
          <cell r="B1125" t="str">
            <v>対象外</v>
          </cell>
          <cell r="C1125" t="str">
            <v>2018年度</v>
          </cell>
          <cell r="D1125" t="str">
            <v>（収入）学術研究助成基金助成金(科基)</v>
          </cell>
          <cell r="E1125" t="str">
            <v>1717K05060</v>
          </cell>
          <cell r="F1125" t="str">
            <v>（科基）量子構造を持つ分子ワイヤの単一分子伝導計測</v>
          </cell>
          <cell r="G1125" t="str">
            <v>（科基）量子構造を持つ分子ワイヤの単一分</v>
          </cell>
          <cell r="H1125" t="str">
            <v>科研費（基金）</v>
          </cell>
          <cell r="I1125">
            <v>20170401</v>
          </cell>
          <cell r="J1125">
            <v>20200331</v>
          </cell>
          <cell r="K1125" t="str">
            <v>2017年度</v>
          </cell>
          <cell r="L1125" t="str">
            <v>（支出）学術研究助成基金助成金(科基)</v>
          </cell>
          <cell r="M1125" t="str">
            <v>直接経費</v>
          </cell>
          <cell r="N1125" t="str">
            <v>科研費</v>
          </cell>
          <cell r="O1125" t="str">
            <v>繰越有</v>
          </cell>
          <cell r="P1125" t="str">
            <v>研）学術院</v>
          </cell>
          <cell r="Q1125" t="str">
            <v>横山　崇</v>
          </cell>
          <cell r="R1125" t="str">
            <v>八景キャンパス</v>
          </cell>
          <cell r="S1125" t="str">
            <v>教授</v>
          </cell>
          <cell r="W1125">
            <v>20200331</v>
          </cell>
          <cell r="X1125" t="str">
            <v>開始</v>
          </cell>
          <cell r="Y1125" t="str">
            <v>虎谷　裕子</v>
          </cell>
          <cell r="Z1125" t="str">
            <v>研究推進部（八景）（29-）</v>
          </cell>
          <cell r="AA1125" t="str">
            <v>基盤研究(C)</v>
          </cell>
          <cell r="AB1125" t="str">
            <v>17K05060</v>
          </cell>
          <cell r="AC1125" t="str">
            <v>許可しない</v>
          </cell>
          <cell r="AD1125" t="str">
            <v>許可しない</v>
          </cell>
          <cell r="AE1125" t="str">
            <v>許可しない</v>
          </cell>
          <cell r="AF1125" t="str">
            <v>収入</v>
          </cell>
          <cell r="AG1125">
            <v>700000000144</v>
          </cell>
          <cell r="AH1125" t="str">
            <v>（独）日本学術振興会</v>
          </cell>
          <cell r="AI1125">
            <v>0</v>
          </cell>
          <cell r="AJ1125">
            <v>1100000</v>
          </cell>
          <cell r="AK1125">
            <v>1100000</v>
          </cell>
          <cell r="AL1125">
            <v>1100000</v>
          </cell>
          <cell r="AM1125">
            <v>0</v>
          </cell>
          <cell r="AN1125">
            <v>0</v>
          </cell>
          <cell r="AO1125">
            <v>0</v>
          </cell>
          <cell r="AP1125">
            <v>0</v>
          </cell>
          <cell r="AQ1125">
            <v>0</v>
          </cell>
          <cell r="AR1125">
            <v>0</v>
          </cell>
        </row>
        <row r="1126">
          <cell r="A1126" t="str">
            <v>1717K05143対象外</v>
          </cell>
          <cell r="B1126" t="str">
            <v>対象外</v>
          </cell>
          <cell r="C1126" t="str">
            <v>2018年度</v>
          </cell>
          <cell r="D1126" t="str">
            <v>（収入）学術研究助成基金助成金(科基)</v>
          </cell>
          <cell r="E1126" t="str">
            <v>1717K05143</v>
          </cell>
          <cell r="F1126" t="str">
            <v>（科基・分）一般化カットオフ法と合成系密度力学による多様な分子動力学シミュレーションの実現</v>
          </cell>
          <cell r="G1126" t="str">
            <v>（科基・分）一般化カットオフ法と合成系密</v>
          </cell>
          <cell r="H1126" t="str">
            <v>科研費（基金）</v>
          </cell>
          <cell r="I1126">
            <v>20170401</v>
          </cell>
          <cell r="J1126">
            <v>20200331</v>
          </cell>
          <cell r="K1126" t="str">
            <v>2017年度</v>
          </cell>
          <cell r="L1126" t="str">
            <v>（支出）学術研究助成基金助成金(科基)</v>
          </cell>
          <cell r="M1126" t="str">
            <v>直接経費</v>
          </cell>
          <cell r="N1126" t="str">
            <v>科研費</v>
          </cell>
          <cell r="O1126" t="str">
            <v>繰越有</v>
          </cell>
          <cell r="P1126" t="str">
            <v>客）客員教員等</v>
          </cell>
          <cell r="Q1126" t="str">
            <v>森次　圭</v>
          </cell>
          <cell r="R1126" t="str">
            <v>鶴見キャンパス</v>
          </cell>
          <cell r="S1126" t="str">
            <v>特任准教授</v>
          </cell>
          <cell r="W1126">
            <v>20200331</v>
          </cell>
          <cell r="X1126" t="str">
            <v>開始</v>
          </cell>
          <cell r="Y1126" t="str">
            <v>虎谷　裕子</v>
          </cell>
          <cell r="Z1126" t="str">
            <v>研究推進部（八景）（29-）</v>
          </cell>
          <cell r="AA1126" t="str">
            <v>基盤研究(C) 分担金（大阪大学）</v>
          </cell>
          <cell r="AB1126" t="str">
            <v>17K05143</v>
          </cell>
          <cell r="AC1126" t="str">
            <v>許可しない</v>
          </cell>
          <cell r="AD1126" t="str">
            <v>許可しない</v>
          </cell>
          <cell r="AE1126" t="str">
            <v>許可しない</v>
          </cell>
          <cell r="AF1126" t="str">
            <v>収入</v>
          </cell>
          <cell r="AG1126">
            <v>100000009545</v>
          </cell>
          <cell r="AH1126" t="str">
            <v>兵庫県立大学</v>
          </cell>
          <cell r="AI1126">
            <v>0</v>
          </cell>
          <cell r="AJ1126">
            <v>100000</v>
          </cell>
          <cell r="AK1126">
            <v>100000</v>
          </cell>
          <cell r="AL1126">
            <v>100000</v>
          </cell>
          <cell r="AM1126">
            <v>0</v>
          </cell>
          <cell r="AN1126">
            <v>0</v>
          </cell>
          <cell r="AO1126">
            <v>0</v>
          </cell>
          <cell r="AP1126">
            <v>0</v>
          </cell>
          <cell r="AQ1126">
            <v>0</v>
          </cell>
          <cell r="AR1126">
            <v>0</v>
          </cell>
        </row>
        <row r="1127">
          <cell r="A1127" t="str">
            <v>1717K05143対象外</v>
          </cell>
          <cell r="B1127" t="str">
            <v>対象外</v>
          </cell>
          <cell r="C1127" t="str">
            <v>2018年度</v>
          </cell>
          <cell r="D1127" t="str">
            <v>（収入）学術研究助成基金助成金(科基)</v>
          </cell>
          <cell r="E1127" t="str">
            <v>1717K05143</v>
          </cell>
          <cell r="F1127" t="str">
            <v>（科基・分）一般化カットオフ法と合成系密度力学による多様な分子動力学シミュレーションの実現</v>
          </cell>
          <cell r="G1127" t="str">
            <v>（科基・分）一般化カットオフ法と合成系密</v>
          </cell>
          <cell r="H1127" t="str">
            <v>科研費（基金）</v>
          </cell>
          <cell r="I1127">
            <v>20170401</v>
          </cell>
          <cell r="J1127">
            <v>20200331</v>
          </cell>
          <cell r="K1127" t="str">
            <v>2017年度</v>
          </cell>
          <cell r="L1127" t="str">
            <v>（支出）学術研究助成基金助成金(科基)</v>
          </cell>
          <cell r="M1127" t="str">
            <v>直接経費</v>
          </cell>
          <cell r="N1127" t="str">
            <v>科研費</v>
          </cell>
          <cell r="O1127" t="str">
            <v>繰越有</v>
          </cell>
          <cell r="P1127" t="str">
            <v>客）客員教員等</v>
          </cell>
          <cell r="Q1127" t="str">
            <v>森次　圭</v>
          </cell>
          <cell r="R1127" t="str">
            <v>鶴見キャンパス</v>
          </cell>
          <cell r="S1127" t="str">
            <v>特任准教授</v>
          </cell>
          <cell r="W1127">
            <v>20200331</v>
          </cell>
          <cell r="X1127" t="str">
            <v>開始</v>
          </cell>
          <cell r="Y1127" t="str">
            <v>虎谷　裕子</v>
          </cell>
          <cell r="Z1127" t="str">
            <v>研究推進部（八景）（29-）</v>
          </cell>
          <cell r="AA1127" t="str">
            <v>基盤研究(C) 分担金（大阪大学）</v>
          </cell>
          <cell r="AB1127" t="str">
            <v>17K05143</v>
          </cell>
          <cell r="AC1127" t="str">
            <v>許可しない</v>
          </cell>
          <cell r="AD1127" t="str">
            <v>許可しない</v>
          </cell>
          <cell r="AE1127" t="str">
            <v>許可しない</v>
          </cell>
          <cell r="AF1127" t="str">
            <v>収入</v>
          </cell>
          <cell r="AG1127">
            <v>700000002290</v>
          </cell>
          <cell r="AH1127" t="str">
            <v>国立大学法人　大阪大学</v>
          </cell>
          <cell r="AI1127">
            <v>0</v>
          </cell>
          <cell r="AJ1127">
            <v>0</v>
          </cell>
          <cell r="AK1127">
            <v>0</v>
          </cell>
          <cell r="AL1127">
            <v>0</v>
          </cell>
          <cell r="AM1127">
            <v>0</v>
          </cell>
          <cell r="AN1127">
            <v>0</v>
          </cell>
          <cell r="AO1127">
            <v>0</v>
          </cell>
          <cell r="AP1127">
            <v>0</v>
          </cell>
          <cell r="AQ1127">
            <v>0</v>
          </cell>
          <cell r="AR1127">
            <v>0</v>
          </cell>
        </row>
        <row r="1128">
          <cell r="A1128" t="str">
            <v>1717K06716対象外</v>
          </cell>
          <cell r="B1128" t="str">
            <v>対象外</v>
          </cell>
          <cell r="C1128" t="str">
            <v>2018年度</v>
          </cell>
          <cell r="D1128" t="str">
            <v>（収入）学術研究助成基金助成金(科基)</v>
          </cell>
          <cell r="E1128" t="str">
            <v>1717K06716</v>
          </cell>
          <cell r="F1128" t="str">
            <v>（科基）超高齢時代の住宅地の選択と集中に向けた郊外住宅地の構造分析と対応策の検討</v>
          </cell>
          <cell r="G1128" t="str">
            <v>（科基）超高齢時代の住宅地の選択と集中に</v>
          </cell>
          <cell r="H1128" t="str">
            <v>科研費（基金）</v>
          </cell>
          <cell r="I1128">
            <v>20170401</v>
          </cell>
          <cell r="J1128">
            <v>20200331</v>
          </cell>
          <cell r="K1128" t="str">
            <v>2017年度</v>
          </cell>
          <cell r="L1128" t="str">
            <v>（支出）学術研究助成基金助成金(科基)</v>
          </cell>
          <cell r="M1128" t="str">
            <v>直接経費</v>
          </cell>
          <cell r="N1128" t="str">
            <v>科研費</v>
          </cell>
          <cell r="O1128" t="str">
            <v>繰越有</v>
          </cell>
          <cell r="P1128" t="str">
            <v>研）学術院</v>
          </cell>
          <cell r="Q1128" t="str">
            <v>中西　正彦</v>
          </cell>
          <cell r="R1128" t="str">
            <v>八景キャンパス</v>
          </cell>
          <cell r="S1128" t="str">
            <v>准教授</v>
          </cell>
          <cell r="W1128">
            <v>20200331</v>
          </cell>
          <cell r="X1128" t="str">
            <v>開始</v>
          </cell>
          <cell r="Y1128" t="str">
            <v>虎谷　裕子</v>
          </cell>
          <cell r="Z1128" t="str">
            <v>研究推進部（八景）（29-）</v>
          </cell>
          <cell r="AA1128" t="str">
            <v>基盤研究(C)</v>
          </cell>
          <cell r="AB1128" t="str">
            <v>17K06716</v>
          </cell>
          <cell r="AC1128" t="str">
            <v>許可しない</v>
          </cell>
          <cell r="AD1128" t="str">
            <v>許可しない</v>
          </cell>
          <cell r="AE1128" t="str">
            <v>許可しない</v>
          </cell>
          <cell r="AF1128" t="str">
            <v>収入</v>
          </cell>
          <cell r="AG1128">
            <v>700000000144</v>
          </cell>
          <cell r="AH1128" t="str">
            <v>（独）日本学術振興会</v>
          </cell>
          <cell r="AI1128">
            <v>0</v>
          </cell>
          <cell r="AJ1128">
            <v>1300000</v>
          </cell>
          <cell r="AK1128">
            <v>1300000</v>
          </cell>
          <cell r="AL1128">
            <v>1300000</v>
          </cell>
          <cell r="AM1128">
            <v>0</v>
          </cell>
          <cell r="AN1128">
            <v>0</v>
          </cell>
          <cell r="AO1128">
            <v>0</v>
          </cell>
          <cell r="AP1128">
            <v>0</v>
          </cell>
          <cell r="AQ1128">
            <v>0</v>
          </cell>
          <cell r="AR1128">
            <v>0</v>
          </cell>
        </row>
        <row r="1129">
          <cell r="A1129" t="str">
            <v>1717K06716対象外</v>
          </cell>
          <cell r="B1129" t="str">
            <v>対象外</v>
          </cell>
          <cell r="C1129" t="str">
            <v>2018年度</v>
          </cell>
          <cell r="D1129" t="str">
            <v>（収入）学術研究助成基金助成金(科基)</v>
          </cell>
          <cell r="E1129" t="str">
            <v>1717K06716</v>
          </cell>
          <cell r="F1129" t="str">
            <v>（科基）超高齢時代の住宅地の選択と集中に向けた郊外住宅地の構造分析と対応策の検討</v>
          </cell>
          <cell r="G1129" t="str">
            <v>（科基）超高齢時代の住宅地の選択と集中に</v>
          </cell>
          <cell r="H1129" t="str">
            <v>科研費（基金）</v>
          </cell>
          <cell r="I1129">
            <v>20170401</v>
          </cell>
          <cell r="J1129">
            <v>20200331</v>
          </cell>
          <cell r="K1129" t="str">
            <v>2017年度</v>
          </cell>
          <cell r="L1129" t="str">
            <v>（支出）学術研究助成基金助成金(科基)</v>
          </cell>
          <cell r="M1129" t="str">
            <v>直接経費</v>
          </cell>
          <cell r="N1129" t="str">
            <v>科研費</v>
          </cell>
          <cell r="O1129" t="str">
            <v>繰越有</v>
          </cell>
          <cell r="P1129" t="str">
            <v>研）学術院</v>
          </cell>
          <cell r="Q1129" t="str">
            <v>中西　正彦</v>
          </cell>
          <cell r="R1129" t="str">
            <v>八景キャンパス</v>
          </cell>
          <cell r="S1129" t="str">
            <v>准教授</v>
          </cell>
          <cell r="W1129">
            <v>20200331</v>
          </cell>
          <cell r="X1129" t="str">
            <v>開始</v>
          </cell>
          <cell r="Y1129" t="str">
            <v>虎谷　裕子</v>
          </cell>
          <cell r="Z1129" t="str">
            <v>研究推進部（八景）（29-）</v>
          </cell>
          <cell r="AA1129" t="str">
            <v>基盤研究(C)</v>
          </cell>
          <cell r="AB1129" t="str">
            <v>17K06716</v>
          </cell>
          <cell r="AC1129" t="str">
            <v>許可しない</v>
          </cell>
          <cell r="AD1129" t="str">
            <v>許可しない</v>
          </cell>
          <cell r="AE1129" t="str">
            <v>許可しない</v>
          </cell>
          <cell r="AF1129" t="str">
            <v>収入</v>
          </cell>
          <cell r="AG1129">
            <v>700000000660</v>
          </cell>
          <cell r="AH1129" t="str">
            <v>駒澤大学</v>
          </cell>
          <cell r="AI1129">
            <v>0</v>
          </cell>
          <cell r="AJ1129">
            <v>200000</v>
          </cell>
          <cell r="AK1129">
            <v>200000</v>
          </cell>
          <cell r="AL1129">
            <v>0</v>
          </cell>
          <cell r="AM1129">
            <v>200000</v>
          </cell>
          <cell r="AN1129">
            <v>0</v>
          </cell>
          <cell r="AO1129">
            <v>0</v>
          </cell>
          <cell r="AP1129">
            <v>0</v>
          </cell>
          <cell r="AQ1129">
            <v>0</v>
          </cell>
          <cell r="AR1129">
            <v>0</v>
          </cell>
        </row>
        <row r="1130">
          <cell r="A1130" t="str">
            <v>1717K06797対象外</v>
          </cell>
          <cell r="B1130" t="str">
            <v>対象外</v>
          </cell>
          <cell r="C1130" t="str">
            <v>2018年度</v>
          </cell>
          <cell r="D1130" t="str">
            <v>（収入）学術研究助成基金助成金(科基)</v>
          </cell>
          <cell r="E1130" t="str">
            <v>1717K06797</v>
          </cell>
          <cell r="F1130" t="str">
            <v>（科基）カーボンナノウォールの構造制御と燃料電池電極への応用</v>
          </cell>
          <cell r="G1130" t="str">
            <v>（科基）カーボンナノウォールの構造制御と</v>
          </cell>
          <cell r="H1130" t="str">
            <v>科研費（基金）</v>
          </cell>
          <cell r="I1130">
            <v>20170401</v>
          </cell>
          <cell r="J1130">
            <v>20200331</v>
          </cell>
          <cell r="K1130" t="str">
            <v>2017年度</v>
          </cell>
          <cell r="L1130" t="str">
            <v>（支出）学術研究助成基金助成金(科基)</v>
          </cell>
          <cell r="M1130" t="str">
            <v>直接経費</v>
          </cell>
          <cell r="N1130" t="str">
            <v>科研費</v>
          </cell>
          <cell r="O1130" t="str">
            <v>繰越有</v>
          </cell>
          <cell r="P1130" t="str">
            <v>研）学術院</v>
          </cell>
          <cell r="Q1130" t="str">
            <v>橘　勝</v>
          </cell>
          <cell r="R1130" t="str">
            <v>八景キャンパス</v>
          </cell>
          <cell r="S1130" t="str">
            <v>教授</v>
          </cell>
          <cell r="W1130">
            <v>20200331</v>
          </cell>
          <cell r="X1130" t="str">
            <v>開始</v>
          </cell>
          <cell r="Y1130" t="str">
            <v>虎谷　裕子</v>
          </cell>
          <cell r="Z1130" t="str">
            <v>研究推進部（八景）（29-）</v>
          </cell>
          <cell r="AA1130" t="str">
            <v>基盤研究(C)</v>
          </cell>
          <cell r="AB1130" t="str">
            <v>17K06797</v>
          </cell>
          <cell r="AC1130" t="str">
            <v>許可しない</v>
          </cell>
          <cell r="AD1130" t="str">
            <v>許可しない</v>
          </cell>
          <cell r="AE1130" t="str">
            <v>許可しない</v>
          </cell>
          <cell r="AF1130" t="str">
            <v>収入</v>
          </cell>
          <cell r="AG1130">
            <v>700000000144</v>
          </cell>
          <cell r="AH1130" t="str">
            <v>（独）日本学術振興会</v>
          </cell>
          <cell r="AI1130">
            <v>0</v>
          </cell>
          <cell r="AJ1130">
            <v>700000</v>
          </cell>
          <cell r="AK1130">
            <v>700000</v>
          </cell>
          <cell r="AL1130">
            <v>700000</v>
          </cell>
          <cell r="AM1130">
            <v>0</v>
          </cell>
          <cell r="AN1130">
            <v>0</v>
          </cell>
          <cell r="AO1130">
            <v>0</v>
          </cell>
          <cell r="AP1130">
            <v>0</v>
          </cell>
          <cell r="AQ1130">
            <v>0</v>
          </cell>
          <cell r="AR1130">
            <v>0</v>
          </cell>
        </row>
        <row r="1131">
          <cell r="A1131" t="str">
            <v>1717K07313対象外</v>
          </cell>
          <cell r="B1131" t="str">
            <v>対象外</v>
          </cell>
          <cell r="C1131" t="str">
            <v>2018年度</v>
          </cell>
          <cell r="D1131" t="str">
            <v>（収入）学術研究助成基金助成金(科基)</v>
          </cell>
          <cell r="E1131" t="str">
            <v>1717K07313</v>
          </cell>
          <cell r="F1131" t="str">
            <v>（科基）修飾ヌクレオソームの質量分析による構造生物学</v>
          </cell>
          <cell r="G1131" t="str">
            <v>（科基）修飾ヌクレオソームの質量分析によ</v>
          </cell>
          <cell r="H1131" t="str">
            <v>科研費（基金）</v>
          </cell>
          <cell r="I1131">
            <v>20170401</v>
          </cell>
          <cell r="J1131">
            <v>20200331</v>
          </cell>
          <cell r="K1131" t="str">
            <v>2017年度</v>
          </cell>
          <cell r="L1131" t="str">
            <v>（支出）学術研究助成基金助成金(科基)</v>
          </cell>
          <cell r="M1131" t="str">
            <v>直接経費</v>
          </cell>
          <cell r="N1131" t="str">
            <v>科研費</v>
          </cell>
          <cell r="O1131" t="str">
            <v>繰越有</v>
          </cell>
          <cell r="P1131" t="str">
            <v>研）学術院</v>
          </cell>
          <cell r="Q1131" t="str">
            <v>明石　知子</v>
          </cell>
          <cell r="R1131" t="str">
            <v>鶴見キャンパス</v>
          </cell>
          <cell r="S1131" t="str">
            <v>准教授</v>
          </cell>
          <cell r="W1131">
            <v>20200331</v>
          </cell>
          <cell r="X1131" t="str">
            <v>開始</v>
          </cell>
          <cell r="Y1131" t="str">
            <v>虎谷　裕子</v>
          </cell>
          <cell r="Z1131" t="str">
            <v>研究推進部（八景）（29-）</v>
          </cell>
          <cell r="AA1131" t="str">
            <v>基盤研究(C)</v>
          </cell>
          <cell r="AB1131" t="str">
            <v>17K07313</v>
          </cell>
          <cell r="AC1131" t="str">
            <v>許可しない</v>
          </cell>
          <cell r="AD1131" t="str">
            <v>許可しない</v>
          </cell>
          <cell r="AE1131" t="str">
            <v>許可しない</v>
          </cell>
          <cell r="AF1131" t="str">
            <v>収入</v>
          </cell>
          <cell r="AG1131">
            <v>700000000144</v>
          </cell>
          <cell r="AH1131" t="str">
            <v>（独）日本学術振興会</v>
          </cell>
          <cell r="AI1131">
            <v>0</v>
          </cell>
          <cell r="AJ1131">
            <v>1400000</v>
          </cell>
          <cell r="AK1131">
            <v>1400000</v>
          </cell>
          <cell r="AL1131">
            <v>1400000</v>
          </cell>
          <cell r="AM1131">
            <v>0</v>
          </cell>
          <cell r="AN1131">
            <v>0</v>
          </cell>
          <cell r="AO1131">
            <v>0</v>
          </cell>
          <cell r="AP1131">
            <v>0</v>
          </cell>
          <cell r="AQ1131">
            <v>0</v>
          </cell>
          <cell r="AR1131">
            <v>0</v>
          </cell>
        </row>
        <row r="1132">
          <cell r="A1132" t="str">
            <v>1717K07448対象外</v>
          </cell>
          <cell r="B1132" t="str">
            <v>対象外</v>
          </cell>
          <cell r="C1132" t="str">
            <v>2018年度</v>
          </cell>
          <cell r="D1132" t="str">
            <v>（収入）学術研究助成基金助成金(科基)</v>
          </cell>
          <cell r="E1132" t="str">
            <v>1717K07448</v>
          </cell>
          <cell r="F1132" t="str">
            <v>（科基）根の形態形成を制御するGRAS/IDDファミリーによる転写制御機構の構造研究</v>
          </cell>
          <cell r="G1132" t="str">
            <v>（科基）根の形態形成を制御するGRAS/</v>
          </cell>
          <cell r="H1132" t="str">
            <v>科研費（基金）</v>
          </cell>
          <cell r="I1132">
            <v>20170401</v>
          </cell>
          <cell r="J1132">
            <v>20200331</v>
          </cell>
          <cell r="K1132" t="str">
            <v>2017年度</v>
          </cell>
          <cell r="L1132" t="str">
            <v>（支出）学術研究助成基金助成金(科基)</v>
          </cell>
          <cell r="M1132" t="str">
            <v>直接経費</v>
          </cell>
          <cell r="N1132" t="str">
            <v>科研費</v>
          </cell>
          <cell r="O1132" t="str">
            <v>繰越有</v>
          </cell>
          <cell r="P1132" t="str">
            <v>客）客員教員等</v>
          </cell>
          <cell r="Q1132" t="str">
            <v>平野　良憲</v>
          </cell>
          <cell r="R1132" t="str">
            <v>舞岡キャンパス</v>
          </cell>
          <cell r="S1132" t="str">
            <v>特任講師</v>
          </cell>
          <cell r="W1132">
            <v>20200331</v>
          </cell>
          <cell r="X1132" t="str">
            <v>開始</v>
          </cell>
          <cell r="Y1132" t="str">
            <v>虎谷　裕子</v>
          </cell>
          <cell r="Z1132" t="str">
            <v>研究推進部（八景）（29-）</v>
          </cell>
          <cell r="AA1132" t="str">
            <v>基盤研究(C)</v>
          </cell>
          <cell r="AB1132" t="str">
            <v>17K07448</v>
          </cell>
          <cell r="AC1132" t="str">
            <v>許可しない</v>
          </cell>
          <cell r="AD1132" t="str">
            <v>許可しない</v>
          </cell>
          <cell r="AE1132" t="str">
            <v>許可しない</v>
          </cell>
          <cell r="AF1132" t="str">
            <v>収入</v>
          </cell>
          <cell r="AG1132">
            <v>700000000144</v>
          </cell>
          <cell r="AH1132" t="str">
            <v>（独）日本学術振興会</v>
          </cell>
          <cell r="AI1132">
            <v>0</v>
          </cell>
          <cell r="AJ1132">
            <v>1400000</v>
          </cell>
          <cell r="AK1132">
            <v>1400000</v>
          </cell>
          <cell r="AL1132">
            <v>1400000</v>
          </cell>
          <cell r="AM1132">
            <v>0</v>
          </cell>
          <cell r="AN1132">
            <v>0</v>
          </cell>
          <cell r="AO1132">
            <v>0</v>
          </cell>
          <cell r="AP1132">
            <v>0</v>
          </cell>
          <cell r="AQ1132">
            <v>0</v>
          </cell>
          <cell r="AR1132">
            <v>0</v>
          </cell>
        </row>
        <row r="1133">
          <cell r="A1133" t="str">
            <v>1717K07609対象外</v>
          </cell>
          <cell r="B1133" t="str">
            <v>対象外</v>
          </cell>
          <cell r="C1133" t="str">
            <v>2018年度</v>
          </cell>
          <cell r="D1133" t="str">
            <v>（収入）学術研究助成基金助成金(科基)</v>
          </cell>
          <cell r="E1133" t="str">
            <v>1717K07609</v>
          </cell>
          <cell r="F1133" t="str">
            <v>（科基）フロリゲン複合体が誘導するジャガイモ塊茎分化初期過程の解明</v>
          </cell>
          <cell r="G1133" t="str">
            <v>（科基）フロリゲン複合体が誘導するジャガ</v>
          </cell>
          <cell r="H1133" t="str">
            <v>科研費（基金）</v>
          </cell>
          <cell r="I1133">
            <v>20170401</v>
          </cell>
          <cell r="J1133">
            <v>20200331</v>
          </cell>
          <cell r="K1133" t="str">
            <v>2017年度</v>
          </cell>
          <cell r="L1133" t="str">
            <v>（支出）学術研究助成基金助成金(科基)</v>
          </cell>
          <cell r="M1133" t="str">
            <v>直接経費</v>
          </cell>
          <cell r="N1133" t="str">
            <v>科研費</v>
          </cell>
          <cell r="O1133" t="str">
            <v>繰越有</v>
          </cell>
          <cell r="P1133" t="str">
            <v>客）客員教員等</v>
          </cell>
          <cell r="Q1133" t="str">
            <v>田岡　健一郎</v>
          </cell>
          <cell r="R1133" t="str">
            <v>舞岡キャンパス</v>
          </cell>
          <cell r="S1133" t="str">
            <v>特任助教</v>
          </cell>
          <cell r="W1133">
            <v>20200331</v>
          </cell>
          <cell r="X1133" t="str">
            <v>開始</v>
          </cell>
          <cell r="Y1133" t="str">
            <v>虎谷　裕子</v>
          </cell>
          <cell r="Z1133" t="str">
            <v>研究推進部（八景）（29-）</v>
          </cell>
          <cell r="AA1133" t="str">
            <v>基盤研究(C)</v>
          </cell>
          <cell r="AB1133" t="str">
            <v>17K07609</v>
          </cell>
          <cell r="AC1133" t="str">
            <v>許可しない</v>
          </cell>
          <cell r="AD1133" t="str">
            <v>許可しない</v>
          </cell>
          <cell r="AE1133" t="str">
            <v>許可しない</v>
          </cell>
          <cell r="AF1133" t="str">
            <v>収入</v>
          </cell>
          <cell r="AG1133">
            <v>700000000144</v>
          </cell>
          <cell r="AH1133" t="str">
            <v>（独）日本学術振興会</v>
          </cell>
          <cell r="AI1133">
            <v>0</v>
          </cell>
          <cell r="AJ1133">
            <v>1300000</v>
          </cell>
          <cell r="AK1133">
            <v>1300000</v>
          </cell>
          <cell r="AL1133">
            <v>1300000</v>
          </cell>
          <cell r="AM1133">
            <v>0</v>
          </cell>
          <cell r="AN1133">
            <v>0</v>
          </cell>
          <cell r="AO1133">
            <v>0</v>
          </cell>
          <cell r="AP1133">
            <v>0</v>
          </cell>
          <cell r="AQ1133">
            <v>0</v>
          </cell>
          <cell r="AR1133">
            <v>0</v>
          </cell>
        </row>
        <row r="1134">
          <cell r="A1134" t="str">
            <v>1717K07668対象外</v>
          </cell>
          <cell r="B1134" t="str">
            <v>対象外</v>
          </cell>
          <cell r="C1134" t="str">
            <v>2018年度</v>
          </cell>
          <cell r="D1134" t="str">
            <v>（収入）学術研究助成基金助成金(科基)</v>
          </cell>
          <cell r="E1134" t="str">
            <v>1717K07668</v>
          </cell>
          <cell r="F1134" t="str">
            <v>（科基）クライオ電子顕微鏡を用いた抵抗性タンパク質の活性化機構と立体構造の解明</v>
          </cell>
          <cell r="G1134" t="str">
            <v>（科基）クライオ電子顕微鏡を用いた抵抗性</v>
          </cell>
          <cell r="H1134" t="str">
            <v>科研費（基金）</v>
          </cell>
          <cell r="I1134">
            <v>20170401</v>
          </cell>
          <cell r="J1134">
            <v>20200331</v>
          </cell>
          <cell r="K1134" t="str">
            <v>2017年度</v>
          </cell>
          <cell r="L1134" t="str">
            <v>（支出）学術研究助成基金助成金(科基)</v>
          </cell>
          <cell r="M1134" t="str">
            <v>直接経費</v>
          </cell>
          <cell r="N1134" t="str">
            <v>科研費</v>
          </cell>
          <cell r="O1134" t="str">
            <v>繰越有</v>
          </cell>
          <cell r="P1134" t="str">
            <v>客）客員教員等</v>
          </cell>
          <cell r="Q1134" t="str">
            <v>河野　洋治</v>
          </cell>
          <cell r="R1134" t="str">
            <v>舞岡キャンパス</v>
          </cell>
          <cell r="S1134" t="str">
            <v>客員准教授</v>
          </cell>
          <cell r="W1134">
            <v>20200331</v>
          </cell>
          <cell r="X1134" t="str">
            <v>開始</v>
          </cell>
          <cell r="Y1134" t="str">
            <v>虎谷　裕子</v>
          </cell>
          <cell r="Z1134" t="str">
            <v>研究推進部（八景）（29-）</v>
          </cell>
          <cell r="AA1134" t="str">
            <v>基盤研究(C)</v>
          </cell>
          <cell r="AB1134" t="str">
            <v>17K07668</v>
          </cell>
          <cell r="AC1134" t="str">
            <v>許可しない</v>
          </cell>
          <cell r="AD1134" t="str">
            <v>許可しない</v>
          </cell>
          <cell r="AE1134" t="str">
            <v>許可しない</v>
          </cell>
          <cell r="AF1134" t="str">
            <v>収入</v>
          </cell>
          <cell r="AG1134">
            <v>700000000144</v>
          </cell>
          <cell r="AH1134" t="str">
            <v>（独）日本学術振興会</v>
          </cell>
          <cell r="AI1134">
            <v>0</v>
          </cell>
          <cell r="AJ1134">
            <v>900000</v>
          </cell>
          <cell r="AK1134">
            <v>900000</v>
          </cell>
          <cell r="AL1134">
            <v>900000</v>
          </cell>
          <cell r="AM1134">
            <v>0</v>
          </cell>
          <cell r="AN1134">
            <v>0</v>
          </cell>
          <cell r="AO1134">
            <v>0</v>
          </cell>
          <cell r="AP1134">
            <v>0</v>
          </cell>
          <cell r="AQ1134">
            <v>0</v>
          </cell>
          <cell r="AR1134">
            <v>0</v>
          </cell>
        </row>
        <row r="1135">
          <cell r="A1135" t="str">
            <v>1717K07764対象外</v>
          </cell>
          <cell r="B1135" t="str">
            <v>対象外</v>
          </cell>
          <cell r="C1135" t="str">
            <v>2018年度</v>
          </cell>
          <cell r="D1135" t="str">
            <v>（収入）学術研究助成基金助成金(科基)</v>
          </cell>
          <cell r="E1135" t="str">
            <v>1717K07764</v>
          </cell>
          <cell r="F1135" t="str">
            <v>（科基）活性酸素の老化調節機構の解析</v>
          </cell>
          <cell r="G1135" t="str">
            <v>（科基）活性酸素の老化調節機構の解析</v>
          </cell>
          <cell r="H1135" t="str">
            <v>科研費（基金）</v>
          </cell>
          <cell r="I1135">
            <v>20170401</v>
          </cell>
          <cell r="J1135">
            <v>20200331</v>
          </cell>
          <cell r="K1135" t="str">
            <v>2017年度</v>
          </cell>
          <cell r="L1135" t="str">
            <v>（支出）学術研究助成基金助成金(科基)</v>
          </cell>
          <cell r="M1135" t="str">
            <v>直接経費</v>
          </cell>
          <cell r="N1135" t="str">
            <v>科研費</v>
          </cell>
          <cell r="O1135" t="str">
            <v>繰越有</v>
          </cell>
          <cell r="P1135" t="str">
            <v>研）学術院</v>
          </cell>
          <cell r="Q1135" t="str">
            <v>藤井　道彦</v>
          </cell>
          <cell r="R1135" t="str">
            <v>八景キャンパス</v>
          </cell>
          <cell r="S1135" t="str">
            <v>教授</v>
          </cell>
          <cell r="W1135">
            <v>20200331</v>
          </cell>
          <cell r="X1135" t="str">
            <v>開始</v>
          </cell>
          <cell r="Y1135" t="str">
            <v>虎谷　裕子</v>
          </cell>
          <cell r="Z1135" t="str">
            <v>研究推進部（八景）（29-）</v>
          </cell>
          <cell r="AA1135" t="str">
            <v>基盤研究(C)</v>
          </cell>
          <cell r="AB1135" t="str">
            <v>17K07764</v>
          </cell>
          <cell r="AC1135" t="str">
            <v>許可しない</v>
          </cell>
          <cell r="AD1135" t="str">
            <v>許可しない</v>
          </cell>
          <cell r="AE1135" t="str">
            <v>許可しない</v>
          </cell>
          <cell r="AF1135" t="str">
            <v>収入</v>
          </cell>
          <cell r="AG1135">
            <v>700000000144</v>
          </cell>
          <cell r="AH1135" t="str">
            <v>（独）日本学術振興会</v>
          </cell>
          <cell r="AI1135">
            <v>0</v>
          </cell>
          <cell r="AJ1135">
            <v>1100000</v>
          </cell>
          <cell r="AK1135">
            <v>1100000</v>
          </cell>
          <cell r="AL1135">
            <v>1100000</v>
          </cell>
          <cell r="AM1135">
            <v>0</v>
          </cell>
          <cell r="AN1135">
            <v>0</v>
          </cell>
          <cell r="AO1135">
            <v>0</v>
          </cell>
          <cell r="AP1135">
            <v>0</v>
          </cell>
          <cell r="AQ1135">
            <v>0</v>
          </cell>
          <cell r="AR1135">
            <v>0</v>
          </cell>
        </row>
        <row r="1136">
          <cell r="A1136" t="str">
            <v>1717K08126対象外</v>
          </cell>
          <cell r="B1136" t="str">
            <v>対象外</v>
          </cell>
          <cell r="C1136" t="str">
            <v>2018年度</v>
          </cell>
          <cell r="D1136" t="str">
            <v>（収入）学術研究助成基金助成金(科基)</v>
          </cell>
          <cell r="E1136" t="str">
            <v>1717K08126</v>
          </cell>
          <cell r="F1136" t="str">
            <v>（科基）食細胞の活性酸素産生異常に起因する炎症重篤化の分子生物学的解析</v>
          </cell>
          <cell r="G1136" t="str">
            <v>（科基）食細胞の活性酸素産生異常に起因す</v>
          </cell>
          <cell r="H1136" t="str">
            <v>科研費（基金）</v>
          </cell>
          <cell r="I1136">
            <v>20170401</v>
          </cell>
          <cell r="J1136">
            <v>20200331</v>
          </cell>
          <cell r="K1136" t="str">
            <v>2017年度</v>
          </cell>
          <cell r="L1136" t="str">
            <v>（支出）学術研究助成基金助成金(科基)</v>
          </cell>
          <cell r="M1136" t="str">
            <v>直接経費</v>
          </cell>
          <cell r="N1136" t="str">
            <v>科研費</v>
          </cell>
          <cell r="O1136" t="str">
            <v>繰越有</v>
          </cell>
          <cell r="P1136" t="str">
            <v>研）学術院</v>
          </cell>
          <cell r="Q1136" t="str">
            <v>荒谷　康昭</v>
          </cell>
          <cell r="R1136" t="str">
            <v>八景キャンパス</v>
          </cell>
          <cell r="S1136" t="str">
            <v>教授</v>
          </cell>
          <cell r="W1136">
            <v>20200331</v>
          </cell>
          <cell r="X1136" t="str">
            <v>開始</v>
          </cell>
          <cell r="Y1136" t="str">
            <v>虎谷　裕子</v>
          </cell>
          <cell r="Z1136" t="str">
            <v>研究推進部（八景）（29-）</v>
          </cell>
          <cell r="AA1136" t="str">
            <v>基盤研究(C)</v>
          </cell>
          <cell r="AB1136" t="str">
            <v>17K08126</v>
          </cell>
          <cell r="AC1136" t="str">
            <v>許可しない</v>
          </cell>
          <cell r="AD1136" t="str">
            <v>許可しない</v>
          </cell>
          <cell r="AE1136" t="str">
            <v>許可しない</v>
          </cell>
          <cell r="AF1136" t="str">
            <v>収入</v>
          </cell>
          <cell r="AG1136">
            <v>700000000144</v>
          </cell>
          <cell r="AH1136" t="str">
            <v>（独）日本学術振興会</v>
          </cell>
          <cell r="AI1136">
            <v>0</v>
          </cell>
          <cell r="AJ1136">
            <v>1300000</v>
          </cell>
          <cell r="AK1136">
            <v>1300000</v>
          </cell>
          <cell r="AL1136">
            <v>1300000</v>
          </cell>
          <cell r="AM1136">
            <v>0</v>
          </cell>
          <cell r="AN1136">
            <v>0</v>
          </cell>
          <cell r="AO1136">
            <v>0</v>
          </cell>
          <cell r="AP1136">
            <v>0</v>
          </cell>
          <cell r="AQ1136">
            <v>0</v>
          </cell>
          <cell r="AR1136">
            <v>0</v>
          </cell>
        </row>
        <row r="1137">
          <cell r="A1137" t="str">
            <v>1717K08724対象外</v>
          </cell>
          <cell r="B1137" t="str">
            <v>対象外</v>
          </cell>
          <cell r="C1137" t="str">
            <v>2018年度</v>
          </cell>
          <cell r="D1137" t="str">
            <v>（収入）学術研究助成基金助成金(科基)</v>
          </cell>
          <cell r="E1137" t="str">
            <v>1717K08724</v>
          </cell>
          <cell r="F1137" t="str">
            <v>（科基）特発性間質性肺炎に合併する肺腺癌の病理学的特性と組織発生</v>
          </cell>
          <cell r="G1137" t="str">
            <v>（科基）特発性間質性肺炎に合併する肺腺癌</v>
          </cell>
          <cell r="H1137" t="str">
            <v>科研費（基金）</v>
          </cell>
          <cell r="I1137">
            <v>20170401</v>
          </cell>
          <cell r="J1137">
            <v>20200331</v>
          </cell>
          <cell r="K1137" t="str">
            <v>2017年度</v>
          </cell>
          <cell r="L1137" t="str">
            <v>（支出）学術研究助成基金助成金(科基)</v>
          </cell>
          <cell r="M1137" t="str">
            <v>直接経費</v>
          </cell>
          <cell r="N1137" t="str">
            <v>科研費</v>
          </cell>
          <cell r="O1137" t="str">
            <v>繰越有</v>
          </cell>
          <cell r="P1137" t="str">
            <v>研）学術院（福浦）</v>
          </cell>
          <cell r="Q1137" t="str">
            <v>奥寺　康司</v>
          </cell>
          <cell r="R1137" t="str">
            <v>医学研究科</v>
          </cell>
          <cell r="S1137" t="str">
            <v>准教授</v>
          </cell>
          <cell r="W1137">
            <v>20200331</v>
          </cell>
          <cell r="X1137" t="str">
            <v>開始</v>
          </cell>
          <cell r="Y1137" t="str">
            <v>虎谷　裕子</v>
          </cell>
          <cell r="Z1137" t="str">
            <v>研究推進部（八景）（29-）</v>
          </cell>
          <cell r="AA1137" t="str">
            <v>基盤研究(C)</v>
          </cell>
          <cell r="AB1137" t="str">
            <v>17K08724</v>
          </cell>
          <cell r="AC1137" t="str">
            <v>許可しない</v>
          </cell>
          <cell r="AD1137" t="str">
            <v>許可しない</v>
          </cell>
          <cell r="AE1137" t="str">
            <v>許可しない</v>
          </cell>
          <cell r="AF1137" t="str">
            <v>収入</v>
          </cell>
          <cell r="AG1137">
            <v>700000000144</v>
          </cell>
          <cell r="AH1137" t="str">
            <v>（独）日本学術振興会</v>
          </cell>
          <cell r="AI1137">
            <v>0</v>
          </cell>
          <cell r="AJ1137">
            <v>1100000</v>
          </cell>
          <cell r="AK1137">
            <v>1100000</v>
          </cell>
          <cell r="AL1137">
            <v>1100000</v>
          </cell>
          <cell r="AM1137">
            <v>0</v>
          </cell>
          <cell r="AN1137">
            <v>0</v>
          </cell>
          <cell r="AO1137">
            <v>0</v>
          </cell>
          <cell r="AP1137">
            <v>0</v>
          </cell>
          <cell r="AQ1137">
            <v>0</v>
          </cell>
          <cell r="AR1137">
            <v>0</v>
          </cell>
        </row>
        <row r="1138">
          <cell r="A1138" t="str">
            <v>1717K08745対象外</v>
          </cell>
          <cell r="B1138" t="str">
            <v>対象外</v>
          </cell>
          <cell r="C1138" t="str">
            <v>2018年度</v>
          </cell>
          <cell r="D1138" t="str">
            <v>（収入）学術研究助成基金助成金(科基)</v>
          </cell>
          <cell r="E1138" t="str">
            <v>1717K08745</v>
          </cell>
          <cell r="F1138" t="str">
            <v>（科基）不死化細胞を用いたFLCN機能不全の解析および多彩な腎病変の病理学的研究</v>
          </cell>
          <cell r="G1138" t="str">
            <v>（科基）不死化細胞を用いたFLCN機能不</v>
          </cell>
          <cell r="H1138" t="str">
            <v>科研費（基金）</v>
          </cell>
          <cell r="I1138">
            <v>20170401</v>
          </cell>
          <cell r="J1138">
            <v>20200331</v>
          </cell>
          <cell r="K1138" t="str">
            <v>2017年度</v>
          </cell>
          <cell r="L1138" t="str">
            <v>（支出）学術研究助成基金助成金(科基)</v>
          </cell>
          <cell r="M1138" t="str">
            <v>直接経費</v>
          </cell>
          <cell r="N1138" t="str">
            <v>科研費</v>
          </cell>
          <cell r="O1138" t="str">
            <v>繰越有</v>
          </cell>
          <cell r="P1138" t="str">
            <v>研）学術院（福浦）</v>
          </cell>
          <cell r="Q1138" t="str">
            <v>古屋　充子</v>
          </cell>
          <cell r="R1138" t="str">
            <v>医学研究科</v>
          </cell>
          <cell r="S1138" t="str">
            <v>准教授</v>
          </cell>
          <cell r="W1138">
            <v>20200331</v>
          </cell>
          <cell r="X1138" t="str">
            <v>開始</v>
          </cell>
          <cell r="Y1138" t="str">
            <v>虎谷　裕子</v>
          </cell>
          <cell r="Z1138" t="str">
            <v>研究推進部（八景）（29-）</v>
          </cell>
          <cell r="AA1138" t="str">
            <v>基盤研究(C)</v>
          </cell>
          <cell r="AB1138" t="str">
            <v>17K08745</v>
          </cell>
          <cell r="AC1138" t="str">
            <v>許可しない</v>
          </cell>
          <cell r="AD1138" t="str">
            <v>許可しない</v>
          </cell>
          <cell r="AE1138" t="str">
            <v>許可しない</v>
          </cell>
          <cell r="AF1138" t="str">
            <v>収入</v>
          </cell>
          <cell r="AG1138">
            <v>700000000144</v>
          </cell>
          <cell r="AH1138" t="str">
            <v>（独）日本学術振興会</v>
          </cell>
          <cell r="AI1138">
            <v>0</v>
          </cell>
          <cell r="AJ1138">
            <v>1300000</v>
          </cell>
          <cell r="AK1138">
            <v>1300000</v>
          </cell>
          <cell r="AL1138">
            <v>1300000</v>
          </cell>
          <cell r="AM1138">
            <v>0</v>
          </cell>
          <cell r="AN1138">
            <v>0</v>
          </cell>
          <cell r="AO1138">
            <v>0</v>
          </cell>
          <cell r="AP1138">
            <v>0</v>
          </cell>
          <cell r="AQ1138">
            <v>0</v>
          </cell>
          <cell r="AR1138">
            <v>0</v>
          </cell>
        </row>
        <row r="1139">
          <cell r="A1139" t="str">
            <v>1717K08946対象外</v>
          </cell>
          <cell r="B1139" t="str">
            <v>対象外</v>
          </cell>
          <cell r="C1139" t="str">
            <v>2018年度</v>
          </cell>
          <cell r="D1139" t="str">
            <v>（収入）学術研究助成基金助成金(科基)</v>
          </cell>
          <cell r="E1139" t="str">
            <v>1717K08946</v>
          </cell>
          <cell r="F1139" t="str">
            <v>（科基・分）ゲノム薬理学的解析とプロテオーム解析を用いた薬剤性中枢神経障害の病態解明</v>
          </cell>
          <cell r="G1139" t="str">
            <v>（科基・分）ゲノム薬理学的解析とプロテオ</v>
          </cell>
          <cell r="H1139" t="str">
            <v>科研費（基金）</v>
          </cell>
          <cell r="I1139">
            <v>20170401</v>
          </cell>
          <cell r="J1139">
            <v>20200331</v>
          </cell>
          <cell r="K1139" t="str">
            <v>2017年度</v>
          </cell>
          <cell r="L1139" t="str">
            <v>（支出）学術研究助成基金助成金(科基)</v>
          </cell>
          <cell r="M1139" t="str">
            <v>直接経費</v>
          </cell>
          <cell r="N1139" t="str">
            <v>科研費</v>
          </cell>
          <cell r="O1139" t="str">
            <v>繰越有</v>
          </cell>
          <cell r="P1139" t="str">
            <v>研）学術院（福浦）</v>
          </cell>
          <cell r="Q1139" t="str">
            <v>竹内　正宣</v>
          </cell>
          <cell r="R1139" t="str">
            <v>医学研究科</v>
          </cell>
          <cell r="S1139" t="str">
            <v>助教</v>
          </cell>
          <cell r="W1139">
            <v>20200331</v>
          </cell>
          <cell r="X1139" t="str">
            <v>開始</v>
          </cell>
          <cell r="Y1139" t="str">
            <v>虎谷　裕子</v>
          </cell>
          <cell r="Z1139" t="str">
            <v>研究推進部（八景）（29-）</v>
          </cell>
          <cell r="AA1139" t="str">
            <v>基盤研究(C) 分担金（東京医科歯科大学）</v>
          </cell>
          <cell r="AB1139" t="str">
            <v>17K08946</v>
          </cell>
          <cell r="AC1139" t="str">
            <v>許可しない</v>
          </cell>
          <cell r="AD1139" t="str">
            <v>許可しない</v>
          </cell>
          <cell r="AE1139" t="str">
            <v>許可しない</v>
          </cell>
          <cell r="AF1139" t="str">
            <v>収入</v>
          </cell>
          <cell r="AG1139">
            <v>100000002299</v>
          </cell>
          <cell r="AH1139" t="str">
            <v>（大）東京医科歯科大学</v>
          </cell>
          <cell r="AI1139">
            <v>0</v>
          </cell>
          <cell r="AJ1139">
            <v>200000</v>
          </cell>
          <cell r="AK1139">
            <v>200000</v>
          </cell>
          <cell r="AL1139">
            <v>200000</v>
          </cell>
          <cell r="AM1139">
            <v>0</v>
          </cell>
          <cell r="AN1139">
            <v>0</v>
          </cell>
          <cell r="AO1139">
            <v>0</v>
          </cell>
          <cell r="AP1139">
            <v>0</v>
          </cell>
          <cell r="AQ1139">
            <v>0</v>
          </cell>
          <cell r="AR1139">
            <v>0</v>
          </cell>
        </row>
        <row r="1140">
          <cell r="A1140" t="str">
            <v>1717K08956対象外</v>
          </cell>
          <cell r="B1140" t="str">
            <v>対象外</v>
          </cell>
          <cell r="C1140" t="str">
            <v>2018年度</v>
          </cell>
          <cell r="D1140" t="str">
            <v>（収入）学術研究助成基金助成金(科基)</v>
          </cell>
          <cell r="E1140" t="str">
            <v>1717K08956</v>
          </cell>
          <cell r="F1140" t="str">
            <v>（科基）SGLT-2阻害薬、DPP-4阻害薬によるβ細胞機能改善効果に関する比較検討</v>
          </cell>
          <cell r="G1140" t="str">
            <v>（科基）SGLT-2阻害薬、DPP-4阻</v>
          </cell>
          <cell r="H1140" t="str">
            <v>科研費（基金）</v>
          </cell>
          <cell r="I1140">
            <v>20170401</v>
          </cell>
          <cell r="J1140">
            <v>20200331</v>
          </cell>
          <cell r="K1140" t="str">
            <v>2017年度</v>
          </cell>
          <cell r="L1140" t="str">
            <v>（支出）学術研究助成基金助成金(科基)</v>
          </cell>
          <cell r="M1140" t="str">
            <v>直接経費</v>
          </cell>
          <cell r="N1140" t="str">
            <v>科研費</v>
          </cell>
          <cell r="O1140" t="str">
            <v>繰越有</v>
          </cell>
          <cell r="P1140" t="str">
            <v>客)客員教員等(医学・病院等）</v>
          </cell>
          <cell r="Q1140" t="str">
            <v>近藤　義宣</v>
          </cell>
          <cell r="R1140" t="str">
            <v>医学研究科</v>
          </cell>
          <cell r="S1140" t="str">
            <v>客員研究員</v>
          </cell>
          <cell r="W1140">
            <v>20200331</v>
          </cell>
          <cell r="X1140" t="str">
            <v>開始</v>
          </cell>
          <cell r="Y1140" t="str">
            <v>虎谷　裕子</v>
          </cell>
          <cell r="Z1140" t="str">
            <v>研究推進部（八景）（29-）</v>
          </cell>
          <cell r="AA1140" t="str">
            <v>基盤研究(C)</v>
          </cell>
          <cell r="AB1140" t="str">
            <v>17K08956</v>
          </cell>
          <cell r="AC1140" t="str">
            <v>許可しない</v>
          </cell>
          <cell r="AD1140" t="str">
            <v>許可しない</v>
          </cell>
          <cell r="AE1140" t="str">
            <v>許可しない</v>
          </cell>
          <cell r="AF1140" t="str">
            <v>収入</v>
          </cell>
          <cell r="AG1140">
            <v>700000000144</v>
          </cell>
          <cell r="AH1140" t="str">
            <v>（独）日本学術振興会</v>
          </cell>
          <cell r="AI1140">
            <v>0</v>
          </cell>
          <cell r="AJ1140">
            <v>1200000</v>
          </cell>
          <cell r="AK1140">
            <v>1200000</v>
          </cell>
          <cell r="AL1140">
            <v>1200000</v>
          </cell>
          <cell r="AM1140">
            <v>0</v>
          </cell>
          <cell r="AN1140">
            <v>0</v>
          </cell>
          <cell r="AO1140">
            <v>0</v>
          </cell>
          <cell r="AP1140">
            <v>0</v>
          </cell>
          <cell r="AQ1140">
            <v>0</v>
          </cell>
          <cell r="AR1140">
            <v>0</v>
          </cell>
        </row>
        <row r="1141">
          <cell r="A1141" t="str">
            <v>1717K08976対象外</v>
          </cell>
          <cell r="B1141" t="str">
            <v>対象外</v>
          </cell>
          <cell r="C1141" t="str">
            <v>2018年度</v>
          </cell>
          <cell r="D1141" t="str">
            <v>（収入）学術研究助成基金助成金(科基)</v>
          </cell>
          <cell r="E1141" t="str">
            <v>1717K08976</v>
          </cell>
          <cell r="F1141" t="str">
            <v>（科基・分）Epac1欠損マウスを用いた骨髄由来細胞の血管内膜肥厚促進機序の解明</v>
          </cell>
          <cell r="G1141" t="str">
            <v>（科基・分）Epac1欠損マウスを用いた</v>
          </cell>
          <cell r="H1141" t="str">
            <v>科研費（基金）</v>
          </cell>
          <cell r="I1141">
            <v>20170401</v>
          </cell>
          <cell r="J1141">
            <v>20200331</v>
          </cell>
          <cell r="K1141" t="str">
            <v>2017年度</v>
          </cell>
          <cell r="L1141" t="str">
            <v>（支出）学術研究助成基金助成金(科基)</v>
          </cell>
          <cell r="M1141" t="str">
            <v>直接経費</v>
          </cell>
          <cell r="N1141" t="str">
            <v>科研費</v>
          </cell>
          <cell r="O1141" t="str">
            <v>繰越有</v>
          </cell>
          <cell r="P1141" t="str">
            <v>研）学術院（福浦）</v>
          </cell>
          <cell r="Q1141" t="str">
            <v>横山　詩子</v>
          </cell>
          <cell r="R1141" t="str">
            <v>医学研究科</v>
          </cell>
          <cell r="S1141" t="str">
            <v>准教授</v>
          </cell>
          <cell r="W1141">
            <v>20200331</v>
          </cell>
          <cell r="X1141" t="str">
            <v>開始</v>
          </cell>
          <cell r="Y1141" t="str">
            <v>虎谷　裕子</v>
          </cell>
          <cell r="Z1141" t="str">
            <v>研究推進部（八景）（29-）</v>
          </cell>
          <cell r="AA1141" t="str">
            <v>基盤研究(C) 分担金（東京医科歯科大学）</v>
          </cell>
          <cell r="AB1141" t="str">
            <v>17K08976</v>
          </cell>
          <cell r="AC1141" t="str">
            <v>許可しない</v>
          </cell>
          <cell r="AD1141" t="str">
            <v>許可しない</v>
          </cell>
          <cell r="AE1141" t="str">
            <v>許可しない</v>
          </cell>
          <cell r="AF1141" t="str">
            <v>収入</v>
          </cell>
          <cell r="AG1141">
            <v>100000002299</v>
          </cell>
          <cell r="AH1141" t="str">
            <v>（大）東京医科歯科大学</v>
          </cell>
          <cell r="AI1141">
            <v>0</v>
          </cell>
          <cell r="AJ1141">
            <v>200000</v>
          </cell>
          <cell r="AK1141">
            <v>200000</v>
          </cell>
          <cell r="AL1141">
            <v>200000</v>
          </cell>
          <cell r="AM1141">
            <v>0</v>
          </cell>
          <cell r="AN1141">
            <v>0</v>
          </cell>
          <cell r="AO1141">
            <v>0</v>
          </cell>
          <cell r="AP1141">
            <v>0</v>
          </cell>
          <cell r="AQ1141">
            <v>0</v>
          </cell>
          <cell r="AR1141">
            <v>0</v>
          </cell>
        </row>
        <row r="1142">
          <cell r="A1142" t="str">
            <v>1717K09120対象外</v>
          </cell>
          <cell r="B1142" t="str">
            <v>対象外</v>
          </cell>
          <cell r="C1142" t="str">
            <v>2018年度</v>
          </cell>
          <cell r="D1142" t="str">
            <v>（収入）学術研究助成基金助成金(科基)</v>
          </cell>
          <cell r="E1142" t="str">
            <v>1717K09120</v>
          </cell>
          <cell r="F1142" t="str">
            <v>（科基）アルコール代謝関連酵素活性別にみた飲酒と睡眠の質及び生理的変化に関する研究</v>
          </cell>
          <cell r="G1142" t="str">
            <v>（科基）アルコール代謝関連酵素活性別にみ</v>
          </cell>
          <cell r="H1142" t="str">
            <v>科研費（基金）</v>
          </cell>
          <cell r="I1142">
            <v>20170401</v>
          </cell>
          <cell r="J1142">
            <v>20200331</v>
          </cell>
          <cell r="K1142" t="str">
            <v>2017年度</v>
          </cell>
          <cell r="L1142" t="str">
            <v>（支出）学術研究助成基金助成金(科基)</v>
          </cell>
          <cell r="M1142" t="str">
            <v>直接経費</v>
          </cell>
          <cell r="N1142" t="str">
            <v>科研費</v>
          </cell>
          <cell r="O1142" t="str">
            <v>繰越有</v>
          </cell>
          <cell r="P1142" t="str">
            <v>研）学術院（福浦）</v>
          </cell>
          <cell r="Q1142" t="str">
            <v>齋藤　京子</v>
          </cell>
          <cell r="R1142" t="str">
            <v>医学研究科</v>
          </cell>
          <cell r="S1142" t="str">
            <v>助教</v>
          </cell>
          <cell r="W1142">
            <v>20200331</v>
          </cell>
          <cell r="X1142" t="str">
            <v>開始</v>
          </cell>
          <cell r="Y1142" t="str">
            <v>虎谷　裕子</v>
          </cell>
          <cell r="Z1142" t="str">
            <v>研究推進部（八景）（29-）</v>
          </cell>
          <cell r="AA1142" t="str">
            <v>基盤研究(C)</v>
          </cell>
          <cell r="AB1142" t="str">
            <v>17K09120</v>
          </cell>
          <cell r="AC1142" t="str">
            <v>許可しない</v>
          </cell>
          <cell r="AD1142" t="str">
            <v>許可しない</v>
          </cell>
          <cell r="AE1142" t="str">
            <v>許可しない</v>
          </cell>
          <cell r="AF1142" t="str">
            <v>収入</v>
          </cell>
          <cell r="AG1142">
            <v>700000000144</v>
          </cell>
          <cell r="AH1142" t="str">
            <v>（独）日本学術振興会</v>
          </cell>
          <cell r="AI1142">
            <v>0</v>
          </cell>
          <cell r="AJ1142">
            <v>1400000</v>
          </cell>
          <cell r="AK1142">
            <v>1400000</v>
          </cell>
          <cell r="AL1142">
            <v>1400000</v>
          </cell>
          <cell r="AM1142">
            <v>0</v>
          </cell>
          <cell r="AN1142">
            <v>0</v>
          </cell>
          <cell r="AO1142">
            <v>0</v>
          </cell>
          <cell r="AP1142">
            <v>0</v>
          </cell>
          <cell r="AQ1142">
            <v>0</v>
          </cell>
          <cell r="AR1142">
            <v>0</v>
          </cell>
        </row>
        <row r="1143">
          <cell r="A1143" t="str">
            <v>1717K09313対象外</v>
          </cell>
          <cell r="B1143" t="str">
            <v>対象外</v>
          </cell>
          <cell r="C1143" t="str">
            <v>2018年度</v>
          </cell>
          <cell r="D1143" t="str">
            <v>（収入）学術研究助成基金助成金(科基)</v>
          </cell>
          <cell r="E1143" t="str">
            <v>1717K09313</v>
          </cell>
          <cell r="F1143" t="str">
            <v>（科基）老化にともなう心血管病における受容体結合型心血管保護分子の病態生理学的意義の検討</v>
          </cell>
          <cell r="G1143" t="str">
            <v>（科基）老化にともなう心血管病における受</v>
          </cell>
          <cell r="H1143" t="str">
            <v>科研費（基金）</v>
          </cell>
          <cell r="I1143">
            <v>20170401</v>
          </cell>
          <cell r="J1143">
            <v>20200331</v>
          </cell>
          <cell r="K1143" t="str">
            <v>2017年度</v>
          </cell>
          <cell r="L1143" t="str">
            <v>（支出）学術研究助成基金助成金(科基)</v>
          </cell>
          <cell r="M1143" t="str">
            <v>直接経費</v>
          </cell>
          <cell r="N1143" t="str">
            <v>科研費</v>
          </cell>
          <cell r="O1143" t="str">
            <v>繰越有</v>
          </cell>
          <cell r="P1143" t="str">
            <v>研）学術院（福浦）</v>
          </cell>
          <cell r="Q1143" t="str">
            <v>涌井　広道</v>
          </cell>
          <cell r="R1143" t="str">
            <v>医学研究科</v>
          </cell>
          <cell r="S1143" t="str">
            <v>講師</v>
          </cell>
          <cell r="W1143">
            <v>20200331</v>
          </cell>
          <cell r="X1143" t="str">
            <v>開始</v>
          </cell>
          <cell r="Y1143" t="str">
            <v>虎谷　裕子</v>
          </cell>
          <cell r="Z1143" t="str">
            <v>研究推進部（八景）（29-）</v>
          </cell>
          <cell r="AA1143" t="str">
            <v>基盤研究(C)</v>
          </cell>
          <cell r="AB1143" t="str">
            <v>17K09313</v>
          </cell>
          <cell r="AC1143" t="str">
            <v>許可しない</v>
          </cell>
          <cell r="AD1143" t="str">
            <v>許可しない</v>
          </cell>
          <cell r="AE1143" t="str">
            <v>許可しない</v>
          </cell>
          <cell r="AF1143" t="str">
            <v>収入</v>
          </cell>
          <cell r="AG1143">
            <v>700000000144</v>
          </cell>
          <cell r="AH1143" t="str">
            <v>（独）日本学術振興会</v>
          </cell>
          <cell r="AI1143">
            <v>0</v>
          </cell>
          <cell r="AJ1143">
            <v>1200000</v>
          </cell>
          <cell r="AK1143">
            <v>1200000</v>
          </cell>
          <cell r="AL1143">
            <v>1200000</v>
          </cell>
          <cell r="AM1143">
            <v>0</v>
          </cell>
          <cell r="AN1143">
            <v>0</v>
          </cell>
          <cell r="AO1143">
            <v>0</v>
          </cell>
          <cell r="AP1143">
            <v>0</v>
          </cell>
          <cell r="AQ1143">
            <v>0</v>
          </cell>
          <cell r="AR1143">
            <v>0</v>
          </cell>
        </row>
        <row r="1144">
          <cell r="A1144" t="str">
            <v>1717K09434対象外</v>
          </cell>
          <cell r="B1144" t="str">
            <v>対象外</v>
          </cell>
          <cell r="C1144" t="str">
            <v>2018年度</v>
          </cell>
          <cell r="D1144" t="str">
            <v>（収入）学術研究助成基金助成金(科基)</v>
          </cell>
          <cell r="E1144" t="str">
            <v>1717K09434</v>
          </cell>
          <cell r="F1144" t="str">
            <v>（科基）NASH由来肝細胞癌における腸内細菌の役割を検討する</v>
          </cell>
          <cell r="G1144" t="str">
            <v>（科基）NASH由来肝細胞癌における腸内</v>
          </cell>
          <cell r="H1144" t="str">
            <v>科研費（基金）</v>
          </cell>
          <cell r="I1144">
            <v>20170401</v>
          </cell>
          <cell r="J1144">
            <v>20200331</v>
          </cell>
          <cell r="K1144" t="str">
            <v>2017年度</v>
          </cell>
          <cell r="L1144" t="str">
            <v>（支出）学術研究助成基金助成金(科基)</v>
          </cell>
          <cell r="M1144" t="str">
            <v>直接経費</v>
          </cell>
          <cell r="N1144" t="str">
            <v>科研費</v>
          </cell>
          <cell r="O1144" t="str">
            <v>繰越有</v>
          </cell>
          <cell r="P1144" t="str">
            <v>病）学術院（病院）</v>
          </cell>
          <cell r="Q1144" t="str">
            <v>今城　健人</v>
          </cell>
          <cell r="R1144" t="str">
            <v>附属病院</v>
          </cell>
          <cell r="S1144" t="str">
            <v>助教</v>
          </cell>
          <cell r="W1144">
            <v>20200331</v>
          </cell>
          <cell r="X1144" t="str">
            <v>開始</v>
          </cell>
          <cell r="Y1144" t="str">
            <v>杉浦　恵子</v>
          </cell>
          <cell r="Z1144" t="str">
            <v>研究推進部（八景）（29-）</v>
          </cell>
          <cell r="AA1144" t="str">
            <v>基盤研究(C)</v>
          </cell>
          <cell r="AB1144" t="str">
            <v>17K09434</v>
          </cell>
          <cell r="AC1144" t="str">
            <v>許可しない</v>
          </cell>
          <cell r="AD1144" t="str">
            <v>許可しない</v>
          </cell>
          <cell r="AE1144" t="str">
            <v>許可しない</v>
          </cell>
          <cell r="AF1144" t="str">
            <v>収入</v>
          </cell>
          <cell r="AG1144">
            <v>700000000144</v>
          </cell>
          <cell r="AH1144" t="str">
            <v>（独）日本学術振興会</v>
          </cell>
          <cell r="AI1144">
            <v>0</v>
          </cell>
          <cell r="AJ1144">
            <v>1100000</v>
          </cell>
          <cell r="AK1144">
            <v>1100000</v>
          </cell>
          <cell r="AL1144">
            <v>1100000</v>
          </cell>
          <cell r="AM1144">
            <v>0</v>
          </cell>
          <cell r="AN1144">
            <v>0</v>
          </cell>
          <cell r="AO1144">
            <v>0</v>
          </cell>
          <cell r="AP1144">
            <v>0</v>
          </cell>
          <cell r="AQ1144">
            <v>0</v>
          </cell>
          <cell r="AR1144">
            <v>0</v>
          </cell>
        </row>
        <row r="1145">
          <cell r="A1145" t="str">
            <v>1717K09465対象外</v>
          </cell>
          <cell r="B1145" t="str">
            <v>対象外</v>
          </cell>
          <cell r="C1145" t="str">
            <v>2018年度</v>
          </cell>
          <cell r="D1145" t="str">
            <v>（収入）学術研究助成基金助成金(科基)</v>
          </cell>
          <cell r="E1145" t="str">
            <v>1717K09465</v>
          </cell>
          <cell r="F1145" t="str">
            <v>（科基）胆膵癌個別化医療実現のための3次元腫瘍バンクの構築</v>
          </cell>
          <cell r="G1145" t="str">
            <v>（科基）胆膵癌個別化医療実現のための3次</v>
          </cell>
          <cell r="H1145" t="str">
            <v>科研費（基金）</v>
          </cell>
          <cell r="I1145">
            <v>20170401</v>
          </cell>
          <cell r="J1145">
            <v>20200331</v>
          </cell>
          <cell r="K1145" t="str">
            <v>2017年度</v>
          </cell>
          <cell r="L1145" t="str">
            <v>（支出）学術研究助成基金助成金(科基)</v>
          </cell>
          <cell r="M1145" t="str">
            <v>直接経費</v>
          </cell>
          <cell r="N1145" t="str">
            <v>科研費</v>
          </cell>
          <cell r="O1145" t="str">
            <v>繰越有</v>
          </cell>
          <cell r="P1145" t="str">
            <v>病）学術院（病院）</v>
          </cell>
          <cell r="Q1145" t="str">
            <v>杉森　一哉</v>
          </cell>
          <cell r="R1145" t="str">
            <v>センター病院</v>
          </cell>
          <cell r="S1145" t="str">
            <v>講師</v>
          </cell>
          <cell r="W1145">
            <v>20200331</v>
          </cell>
          <cell r="X1145" t="str">
            <v>開始</v>
          </cell>
          <cell r="Y1145" t="str">
            <v>虎谷　裕子</v>
          </cell>
          <cell r="Z1145" t="str">
            <v>研究推進部（八景）（29-）</v>
          </cell>
          <cell r="AA1145" t="str">
            <v>基盤研究(C)</v>
          </cell>
          <cell r="AB1145" t="str">
            <v>17K09465</v>
          </cell>
          <cell r="AC1145" t="str">
            <v>許可しない</v>
          </cell>
          <cell r="AD1145" t="str">
            <v>許可しない</v>
          </cell>
          <cell r="AE1145" t="str">
            <v>許可しない</v>
          </cell>
          <cell r="AF1145" t="str">
            <v>収入</v>
          </cell>
          <cell r="AG1145">
            <v>700000000144</v>
          </cell>
          <cell r="AH1145" t="str">
            <v>（独）日本学術振興会</v>
          </cell>
          <cell r="AI1145">
            <v>0</v>
          </cell>
          <cell r="AJ1145">
            <v>1600000</v>
          </cell>
          <cell r="AK1145">
            <v>1600000</v>
          </cell>
          <cell r="AL1145">
            <v>1600000</v>
          </cell>
          <cell r="AM1145">
            <v>0</v>
          </cell>
          <cell r="AN1145">
            <v>0</v>
          </cell>
          <cell r="AO1145">
            <v>0</v>
          </cell>
          <cell r="AP1145">
            <v>0</v>
          </cell>
          <cell r="AQ1145">
            <v>0</v>
          </cell>
          <cell r="AR1145">
            <v>0</v>
          </cell>
        </row>
        <row r="1146">
          <cell r="A1146" t="str">
            <v>1717K09542対象外</v>
          </cell>
          <cell r="B1146" t="str">
            <v>対象外</v>
          </cell>
          <cell r="C1146" t="str">
            <v>2018年度</v>
          </cell>
          <cell r="D1146" t="str">
            <v>（収入）学術研究助成基金助成金(科基)</v>
          </cell>
          <cell r="E1146" t="str">
            <v>1717K09542</v>
          </cell>
          <cell r="F1146" t="str">
            <v>（科基・分）急性冠症候群レジストリ構築と東アジア人のリアルワールドデータ統合</v>
          </cell>
          <cell r="G1146" t="str">
            <v>（科基・分）急性冠症候群レジストリ構築と</v>
          </cell>
          <cell r="H1146" t="str">
            <v>科研費（基金）</v>
          </cell>
          <cell r="I1146">
            <v>20170401</v>
          </cell>
          <cell r="J1146">
            <v>20200331</v>
          </cell>
          <cell r="K1146" t="str">
            <v>2017年度</v>
          </cell>
          <cell r="L1146" t="str">
            <v>（支出）学術研究助成基金助成金(科基)</v>
          </cell>
          <cell r="M1146" t="str">
            <v>直接経費</v>
          </cell>
          <cell r="N1146" t="str">
            <v>科研費</v>
          </cell>
          <cell r="O1146" t="str">
            <v>繰越有</v>
          </cell>
          <cell r="P1146" t="str">
            <v>病）学術院（病院）</v>
          </cell>
          <cell r="Q1146" t="str">
            <v>木村　一雄</v>
          </cell>
          <cell r="R1146" t="str">
            <v>センター病院</v>
          </cell>
          <cell r="S1146" t="str">
            <v>教授</v>
          </cell>
          <cell r="W1146">
            <v>20200331</v>
          </cell>
          <cell r="X1146" t="str">
            <v>開始</v>
          </cell>
          <cell r="Y1146" t="str">
            <v>虎谷　裕子</v>
          </cell>
          <cell r="Z1146" t="str">
            <v>研究推進部（八景）（29-）</v>
          </cell>
          <cell r="AA1146" t="str">
            <v>基盤研究(C) 分担金（国立研究開発法人国立循環器病研究センター）</v>
          </cell>
          <cell r="AB1146" t="str">
            <v>17K09542</v>
          </cell>
          <cell r="AC1146" t="str">
            <v>許可しない</v>
          </cell>
          <cell r="AD1146" t="str">
            <v>許可しない</v>
          </cell>
          <cell r="AE1146" t="str">
            <v>許可しない</v>
          </cell>
          <cell r="AF1146" t="str">
            <v>収入</v>
          </cell>
          <cell r="AG1146">
            <v>700000000916</v>
          </cell>
          <cell r="AH1146" t="str">
            <v>（研）国立循環器病研究センター</v>
          </cell>
          <cell r="AI1146">
            <v>0</v>
          </cell>
          <cell r="AJ1146">
            <v>100000</v>
          </cell>
          <cell r="AK1146">
            <v>100000</v>
          </cell>
          <cell r="AL1146">
            <v>100000</v>
          </cell>
          <cell r="AM1146">
            <v>0</v>
          </cell>
          <cell r="AN1146">
            <v>0</v>
          </cell>
          <cell r="AO1146">
            <v>0</v>
          </cell>
          <cell r="AP1146">
            <v>0</v>
          </cell>
          <cell r="AQ1146">
            <v>0</v>
          </cell>
          <cell r="AR1146">
            <v>0</v>
          </cell>
        </row>
        <row r="1147">
          <cell r="A1147" t="str">
            <v>1717K09620対象外</v>
          </cell>
          <cell r="B1147" t="str">
            <v>対象外</v>
          </cell>
          <cell r="C1147" t="str">
            <v>2018年度</v>
          </cell>
          <cell r="D1147" t="str">
            <v>（収入）学術研究助成基金助成金(科基)</v>
          </cell>
          <cell r="E1147" t="str">
            <v>1717K09620</v>
          </cell>
          <cell r="F1147" t="str">
            <v>（科基）非扁平上皮非小細胞肺癌への殺細胞性抗癌剤効果予測タンパク質のプロテオミクス探索</v>
          </cell>
          <cell r="G1147" t="str">
            <v>（科基）非扁平上皮非小細胞肺癌への殺細胞</v>
          </cell>
          <cell r="H1147" t="str">
            <v>科研費（基金）</v>
          </cell>
          <cell r="I1147">
            <v>20170401</v>
          </cell>
          <cell r="J1147">
            <v>20200331</v>
          </cell>
          <cell r="K1147" t="str">
            <v>2017年度</v>
          </cell>
          <cell r="L1147" t="str">
            <v>（支出）学術研究助成基金助成金(科基)</v>
          </cell>
          <cell r="M1147" t="str">
            <v>直接経費</v>
          </cell>
          <cell r="N1147" t="str">
            <v>科研費</v>
          </cell>
          <cell r="O1147" t="str">
            <v>繰越有</v>
          </cell>
          <cell r="P1147" t="str">
            <v>客)客員教員等(医学・病院等）</v>
          </cell>
          <cell r="Q1147" t="str">
            <v>堀田　信之</v>
          </cell>
          <cell r="R1147" t="str">
            <v>医学研究科</v>
          </cell>
          <cell r="S1147" t="str">
            <v>客員研究員</v>
          </cell>
          <cell r="W1147">
            <v>20200331</v>
          </cell>
          <cell r="X1147" t="str">
            <v>開始</v>
          </cell>
          <cell r="Y1147" t="str">
            <v>虎谷　裕子</v>
          </cell>
          <cell r="Z1147" t="str">
            <v>研究推進部（八景）（29-）</v>
          </cell>
          <cell r="AA1147" t="str">
            <v>基盤研究(C)</v>
          </cell>
          <cell r="AB1147" t="str">
            <v>17K09620</v>
          </cell>
          <cell r="AC1147" t="str">
            <v>許可しない</v>
          </cell>
          <cell r="AD1147" t="str">
            <v>許可しない</v>
          </cell>
          <cell r="AE1147" t="str">
            <v>許可しない</v>
          </cell>
          <cell r="AF1147" t="str">
            <v>収入</v>
          </cell>
          <cell r="AG1147">
            <v>700000000144</v>
          </cell>
          <cell r="AH1147" t="str">
            <v>（独）日本学術振興会</v>
          </cell>
          <cell r="AI1147">
            <v>0</v>
          </cell>
          <cell r="AJ1147">
            <v>1100000</v>
          </cell>
          <cell r="AK1147">
            <v>1100000</v>
          </cell>
          <cell r="AL1147">
            <v>1100000</v>
          </cell>
          <cell r="AM1147">
            <v>0</v>
          </cell>
          <cell r="AN1147">
            <v>0</v>
          </cell>
          <cell r="AO1147">
            <v>0</v>
          </cell>
          <cell r="AP1147">
            <v>0</v>
          </cell>
          <cell r="AQ1147">
            <v>0</v>
          </cell>
          <cell r="AR1147">
            <v>0</v>
          </cell>
        </row>
        <row r="1148">
          <cell r="A1148" t="str">
            <v>1717K09730対象外</v>
          </cell>
          <cell r="B1148" t="str">
            <v>対象外</v>
          </cell>
          <cell r="C1148" t="str">
            <v>2018年度</v>
          </cell>
          <cell r="D1148" t="str">
            <v>（収入）学術研究助成基金助成金(科基)</v>
          </cell>
          <cell r="E1148" t="str">
            <v>1717K09730</v>
          </cell>
          <cell r="F1148" t="str">
            <v>（科基）尿細管性機序に基づく食塩感受性・高血圧症の分子病態の解明と展開</v>
          </cell>
          <cell r="G1148" t="str">
            <v>（科基）尿細管性機序に基づく食塩感受性・</v>
          </cell>
          <cell r="H1148" t="str">
            <v>科研費（基金）</v>
          </cell>
          <cell r="I1148">
            <v>20170401</v>
          </cell>
          <cell r="J1148">
            <v>20200331</v>
          </cell>
          <cell r="K1148" t="str">
            <v>2017年度</v>
          </cell>
          <cell r="L1148" t="str">
            <v>（支出）学術研究助成基金助成金(科基)</v>
          </cell>
          <cell r="M1148" t="str">
            <v>直接経費</v>
          </cell>
          <cell r="N1148" t="str">
            <v>科研費</v>
          </cell>
          <cell r="O1148" t="str">
            <v>繰越有</v>
          </cell>
          <cell r="P1148" t="str">
            <v>研）学術院（福浦）</v>
          </cell>
          <cell r="Q1148" t="str">
            <v>石上　友章</v>
          </cell>
          <cell r="R1148" t="str">
            <v>医学研究科</v>
          </cell>
          <cell r="S1148" t="str">
            <v>准教授</v>
          </cell>
          <cell r="W1148">
            <v>20200331</v>
          </cell>
          <cell r="X1148" t="str">
            <v>開始</v>
          </cell>
          <cell r="Y1148" t="str">
            <v>虎谷　裕子</v>
          </cell>
          <cell r="Z1148" t="str">
            <v>研究推進部（八景）（29-）</v>
          </cell>
          <cell r="AA1148" t="str">
            <v>基盤研究(C)</v>
          </cell>
          <cell r="AB1148" t="str">
            <v>17K09730</v>
          </cell>
          <cell r="AC1148" t="str">
            <v>許可しない</v>
          </cell>
          <cell r="AD1148" t="str">
            <v>許可しない</v>
          </cell>
          <cell r="AE1148" t="str">
            <v>許可しない</v>
          </cell>
          <cell r="AF1148" t="str">
            <v>収入</v>
          </cell>
          <cell r="AG1148">
            <v>700000000144</v>
          </cell>
          <cell r="AH1148" t="str">
            <v>（独）日本学術振興会</v>
          </cell>
          <cell r="AI1148">
            <v>0</v>
          </cell>
          <cell r="AJ1148">
            <v>1400000</v>
          </cell>
          <cell r="AK1148">
            <v>1400000</v>
          </cell>
          <cell r="AL1148">
            <v>1400000</v>
          </cell>
          <cell r="AM1148">
            <v>0</v>
          </cell>
          <cell r="AN1148">
            <v>0</v>
          </cell>
          <cell r="AO1148">
            <v>0</v>
          </cell>
          <cell r="AP1148">
            <v>0</v>
          </cell>
          <cell r="AQ1148">
            <v>0</v>
          </cell>
          <cell r="AR1148">
            <v>0</v>
          </cell>
        </row>
        <row r="1149">
          <cell r="A1149" t="str">
            <v>1717K09805対象外</v>
          </cell>
          <cell r="B1149" t="str">
            <v>対象外</v>
          </cell>
          <cell r="C1149" t="str">
            <v>2018年度</v>
          </cell>
          <cell r="D1149" t="str">
            <v>（収入）学術研究助成基金助成金(科基)</v>
          </cell>
          <cell r="E1149" t="str">
            <v>1717K09805</v>
          </cell>
          <cell r="F1149" t="str">
            <v>（科基）多系統萎縮症における低尿酸血症による病態解明</v>
          </cell>
          <cell r="G1149" t="str">
            <v>（科基）多系統萎縮症における低尿酸血症に</v>
          </cell>
          <cell r="H1149" t="str">
            <v>科研費（基金）</v>
          </cell>
          <cell r="I1149">
            <v>20170401</v>
          </cell>
          <cell r="J1149">
            <v>20200331</v>
          </cell>
          <cell r="K1149" t="str">
            <v>2017年度</v>
          </cell>
          <cell r="L1149" t="str">
            <v>（支出）学術研究助成基金助成金(科基)</v>
          </cell>
          <cell r="M1149" t="str">
            <v>直接経費</v>
          </cell>
          <cell r="N1149" t="str">
            <v>科研費</v>
          </cell>
          <cell r="O1149" t="str">
            <v>繰越有</v>
          </cell>
          <cell r="P1149" t="str">
            <v>客)客員教員等(医学・病院等）</v>
          </cell>
          <cell r="Q1149" t="str">
            <v>児矢野　繁</v>
          </cell>
          <cell r="R1149" t="str">
            <v>医学研究科</v>
          </cell>
          <cell r="S1149" t="str">
            <v>客員教授</v>
          </cell>
          <cell r="W1149">
            <v>20200331</v>
          </cell>
          <cell r="X1149" t="str">
            <v>開始</v>
          </cell>
          <cell r="Y1149" t="str">
            <v>虎谷　裕子</v>
          </cell>
          <cell r="Z1149" t="str">
            <v>研究推進部（八景）（29-）</v>
          </cell>
          <cell r="AA1149" t="str">
            <v>基盤研究(C)</v>
          </cell>
          <cell r="AB1149" t="str">
            <v>17K09805</v>
          </cell>
          <cell r="AC1149" t="str">
            <v>許可しない</v>
          </cell>
          <cell r="AD1149" t="str">
            <v>許可しない</v>
          </cell>
          <cell r="AE1149" t="str">
            <v>許可しない</v>
          </cell>
          <cell r="AF1149" t="str">
            <v>収入</v>
          </cell>
          <cell r="AG1149">
            <v>700000000144</v>
          </cell>
          <cell r="AH1149" t="str">
            <v>（独）日本学術振興会</v>
          </cell>
          <cell r="AI1149">
            <v>0</v>
          </cell>
          <cell r="AJ1149">
            <v>900000</v>
          </cell>
          <cell r="AK1149">
            <v>900000</v>
          </cell>
          <cell r="AL1149">
            <v>900000</v>
          </cell>
          <cell r="AM1149">
            <v>0</v>
          </cell>
          <cell r="AN1149">
            <v>0</v>
          </cell>
          <cell r="AO1149">
            <v>0</v>
          </cell>
          <cell r="AP1149">
            <v>0</v>
          </cell>
          <cell r="AQ1149">
            <v>0</v>
          </cell>
          <cell r="AR1149">
            <v>0</v>
          </cell>
        </row>
        <row r="1150">
          <cell r="A1150" t="str">
            <v>1717K09841対象外</v>
          </cell>
          <cell r="B1150" t="str">
            <v>対象外</v>
          </cell>
          <cell r="C1150" t="str">
            <v>2018年度</v>
          </cell>
          <cell r="D1150" t="str">
            <v>（収入）学術研究助成基金助成金(科基)</v>
          </cell>
          <cell r="E1150" t="str">
            <v>1717K09841</v>
          </cell>
          <cell r="F1150" t="str">
            <v>（科基）2型糖尿病における睡眠の質と血糖コントロールとの関連</v>
          </cell>
          <cell r="G1150" t="str">
            <v>（科基）2型糖尿病における睡眠の質と血糖</v>
          </cell>
          <cell r="H1150" t="str">
            <v>科研費（基金）</v>
          </cell>
          <cell r="I1150">
            <v>20170401</v>
          </cell>
          <cell r="J1150">
            <v>20200331</v>
          </cell>
          <cell r="K1150" t="str">
            <v>2017年度</v>
          </cell>
          <cell r="L1150" t="str">
            <v>（支出）学術研究助成基金助成金(科基)</v>
          </cell>
          <cell r="M1150" t="str">
            <v>直接経費</v>
          </cell>
          <cell r="N1150" t="str">
            <v>科研費</v>
          </cell>
          <cell r="O1150" t="str">
            <v>繰越有</v>
          </cell>
          <cell r="P1150" t="str">
            <v>病）学術院（病院）</v>
          </cell>
          <cell r="Q1150" t="str">
            <v>山川　正</v>
          </cell>
          <cell r="R1150" t="str">
            <v>センター病院</v>
          </cell>
          <cell r="S1150" t="str">
            <v>准教授</v>
          </cell>
          <cell r="W1150">
            <v>20200331</v>
          </cell>
          <cell r="X1150" t="str">
            <v>開始</v>
          </cell>
          <cell r="Y1150" t="str">
            <v>虎谷　裕子</v>
          </cell>
          <cell r="Z1150" t="str">
            <v>研究推進部（八景）（29-）</v>
          </cell>
          <cell r="AA1150" t="str">
            <v>基盤研究(C)</v>
          </cell>
          <cell r="AB1150" t="str">
            <v>17K09841</v>
          </cell>
          <cell r="AC1150" t="str">
            <v>許可しない</v>
          </cell>
          <cell r="AD1150" t="str">
            <v>許可しない</v>
          </cell>
          <cell r="AE1150" t="str">
            <v>許可しない</v>
          </cell>
          <cell r="AF1150" t="str">
            <v>収入</v>
          </cell>
          <cell r="AG1150">
            <v>700000000144</v>
          </cell>
          <cell r="AH1150" t="str">
            <v>（独）日本学術振興会</v>
          </cell>
          <cell r="AI1150">
            <v>0</v>
          </cell>
          <cell r="AJ1150">
            <v>1400000</v>
          </cell>
          <cell r="AK1150">
            <v>1400000</v>
          </cell>
          <cell r="AL1150">
            <v>1400000</v>
          </cell>
          <cell r="AM1150">
            <v>0</v>
          </cell>
          <cell r="AN1150">
            <v>0</v>
          </cell>
          <cell r="AO1150">
            <v>0</v>
          </cell>
          <cell r="AP1150">
            <v>0</v>
          </cell>
          <cell r="AQ1150">
            <v>0</v>
          </cell>
          <cell r="AR1150">
            <v>0</v>
          </cell>
        </row>
        <row r="1151">
          <cell r="A1151" t="str">
            <v>1717K09909対象外</v>
          </cell>
          <cell r="B1151" t="str">
            <v>対象外</v>
          </cell>
          <cell r="C1151" t="str">
            <v>2018年度</v>
          </cell>
          <cell r="D1151" t="str">
            <v>（収入）学術研究助成基金助成金(科基)</v>
          </cell>
          <cell r="E1151" t="str">
            <v>1717K09909</v>
          </cell>
          <cell r="F1151" t="str">
            <v>（科基）O-GlcNAc糖鎖修飾による正常造血と異常造血の分子制御メカニズム</v>
          </cell>
          <cell r="G1151" t="str">
            <v>（科基）O-GlcNAc糖鎖修飾による正</v>
          </cell>
          <cell r="H1151" t="str">
            <v>科研費（基金）</v>
          </cell>
          <cell r="I1151">
            <v>20170401</v>
          </cell>
          <cell r="J1151">
            <v>20200331</v>
          </cell>
          <cell r="K1151" t="str">
            <v>2017年度</v>
          </cell>
          <cell r="L1151" t="str">
            <v>（支出）学術研究助成基金助成金(科基)</v>
          </cell>
          <cell r="M1151" t="str">
            <v>直接経費</v>
          </cell>
          <cell r="N1151" t="str">
            <v>科研費</v>
          </cell>
          <cell r="O1151" t="str">
            <v>繰越有</v>
          </cell>
          <cell r="P1151" t="str">
            <v>研）学術院（福浦）</v>
          </cell>
          <cell r="Q1151" t="str">
            <v>中島　秀明</v>
          </cell>
          <cell r="R1151" t="str">
            <v>医学研究科</v>
          </cell>
          <cell r="S1151" t="str">
            <v>教授</v>
          </cell>
          <cell r="W1151">
            <v>20200331</v>
          </cell>
          <cell r="X1151" t="str">
            <v>開始</v>
          </cell>
          <cell r="Y1151" t="str">
            <v>虎谷　裕子</v>
          </cell>
          <cell r="Z1151" t="str">
            <v>研究推進部（八景）（29-）</v>
          </cell>
          <cell r="AA1151" t="str">
            <v>基盤研究(C)</v>
          </cell>
          <cell r="AB1151" t="str">
            <v>17K09909</v>
          </cell>
          <cell r="AC1151" t="str">
            <v>許可しない</v>
          </cell>
          <cell r="AD1151" t="str">
            <v>許可しない</v>
          </cell>
          <cell r="AE1151" t="str">
            <v>許可しない</v>
          </cell>
          <cell r="AF1151" t="str">
            <v>収入</v>
          </cell>
          <cell r="AG1151">
            <v>700000000144</v>
          </cell>
          <cell r="AH1151" t="str">
            <v>（独）日本学術振興会</v>
          </cell>
          <cell r="AI1151">
            <v>0</v>
          </cell>
          <cell r="AJ1151">
            <v>1200000</v>
          </cell>
          <cell r="AK1151">
            <v>1200000</v>
          </cell>
          <cell r="AL1151">
            <v>1200000</v>
          </cell>
          <cell r="AM1151">
            <v>0</v>
          </cell>
          <cell r="AN1151">
            <v>0</v>
          </cell>
          <cell r="AO1151">
            <v>0</v>
          </cell>
          <cell r="AP1151">
            <v>0</v>
          </cell>
          <cell r="AQ1151">
            <v>0</v>
          </cell>
          <cell r="AR1151">
            <v>0</v>
          </cell>
        </row>
        <row r="1152">
          <cell r="A1152" t="str">
            <v>1717K09935対象外</v>
          </cell>
          <cell r="B1152" t="str">
            <v>対象外</v>
          </cell>
          <cell r="C1152" t="str">
            <v>2018年度</v>
          </cell>
          <cell r="D1152" t="str">
            <v>（収入）学術研究助成基金助成金(科基)</v>
          </cell>
          <cell r="E1152" t="str">
            <v>1717K09935</v>
          </cell>
          <cell r="F1152" t="str">
            <v>（科基）白血病幹細胞特異的なDNA損傷修復機構の解明と新規治療法の開発</v>
          </cell>
          <cell r="G1152" t="str">
            <v>（科基）白血病幹細胞特異的なDNA損傷修</v>
          </cell>
          <cell r="H1152" t="str">
            <v>科研費（基金）</v>
          </cell>
          <cell r="I1152">
            <v>20170401</v>
          </cell>
          <cell r="J1152">
            <v>20200331</v>
          </cell>
          <cell r="K1152" t="str">
            <v>2017年度</v>
          </cell>
          <cell r="L1152" t="str">
            <v>（支出）学術研究助成基金助成金(科基)</v>
          </cell>
          <cell r="M1152" t="str">
            <v>直接経費</v>
          </cell>
          <cell r="N1152" t="str">
            <v>科研費</v>
          </cell>
          <cell r="O1152" t="str">
            <v>繰越有</v>
          </cell>
          <cell r="P1152" t="str">
            <v>研）学術院（福浦）</v>
          </cell>
          <cell r="Q1152" t="str">
            <v>宮崎　拓也</v>
          </cell>
          <cell r="R1152" t="str">
            <v>医学研究科</v>
          </cell>
          <cell r="S1152" t="str">
            <v>助教</v>
          </cell>
          <cell r="W1152">
            <v>20200331</v>
          </cell>
          <cell r="X1152" t="str">
            <v>開始</v>
          </cell>
          <cell r="Y1152" t="str">
            <v>虎谷　裕子</v>
          </cell>
          <cell r="Z1152" t="str">
            <v>研究推進部（八景）（29-）</v>
          </cell>
          <cell r="AA1152" t="str">
            <v>基盤研究(C)</v>
          </cell>
          <cell r="AB1152" t="str">
            <v>17K09935</v>
          </cell>
          <cell r="AC1152" t="str">
            <v>許可しない</v>
          </cell>
          <cell r="AD1152" t="str">
            <v>許可しない</v>
          </cell>
          <cell r="AE1152" t="str">
            <v>許可しない</v>
          </cell>
          <cell r="AF1152" t="str">
            <v>収入</v>
          </cell>
          <cell r="AG1152">
            <v>700000000144</v>
          </cell>
          <cell r="AH1152" t="str">
            <v>（独）日本学術振興会</v>
          </cell>
          <cell r="AI1152">
            <v>0</v>
          </cell>
          <cell r="AJ1152">
            <v>1300000</v>
          </cell>
          <cell r="AK1152">
            <v>1300000</v>
          </cell>
          <cell r="AL1152">
            <v>1300000</v>
          </cell>
          <cell r="AM1152">
            <v>0</v>
          </cell>
          <cell r="AN1152">
            <v>0</v>
          </cell>
          <cell r="AO1152">
            <v>0</v>
          </cell>
          <cell r="AP1152">
            <v>0</v>
          </cell>
          <cell r="AQ1152">
            <v>0</v>
          </cell>
          <cell r="AR1152">
            <v>0</v>
          </cell>
        </row>
        <row r="1153">
          <cell r="A1153" t="str">
            <v>1717K09990対象外</v>
          </cell>
          <cell r="B1153" t="str">
            <v>対象外</v>
          </cell>
          <cell r="C1153" t="str">
            <v>2018年度</v>
          </cell>
          <cell r="D1153" t="str">
            <v>（収入）学術研究助成基金助成金(科基)</v>
          </cell>
          <cell r="E1153" t="str">
            <v>1717K09990</v>
          </cell>
          <cell r="F1153" t="str">
            <v>（科基・分）臨床症状と遺伝素因に基づくベーチェット病の亜群分類</v>
          </cell>
          <cell r="G1153" t="str">
            <v>（科基・分）臨床症状と遺伝素因に基づくベ</v>
          </cell>
          <cell r="H1153" t="str">
            <v>科研費（基金）</v>
          </cell>
          <cell r="I1153">
            <v>20170401</v>
          </cell>
          <cell r="J1153">
            <v>20200331</v>
          </cell>
          <cell r="K1153" t="str">
            <v>2017年度</v>
          </cell>
          <cell r="L1153" t="str">
            <v>（支出）学術研究助成基金助成金(科基)</v>
          </cell>
          <cell r="M1153" t="str">
            <v>直接経費</v>
          </cell>
          <cell r="N1153" t="str">
            <v>科研費</v>
          </cell>
          <cell r="O1153" t="str">
            <v>繰越有</v>
          </cell>
          <cell r="P1153" t="str">
            <v>研）学術院（福浦）</v>
          </cell>
          <cell r="Q1153" t="str">
            <v>桐野　洋平</v>
          </cell>
          <cell r="R1153" t="str">
            <v>医学研究科</v>
          </cell>
          <cell r="S1153" t="str">
            <v>講師</v>
          </cell>
          <cell r="W1153">
            <v>20200331</v>
          </cell>
          <cell r="X1153" t="str">
            <v>開始</v>
          </cell>
          <cell r="Y1153" t="str">
            <v>虎谷　裕子</v>
          </cell>
          <cell r="Z1153" t="str">
            <v>研究推進部（八景）（29-）</v>
          </cell>
          <cell r="AA1153" t="str">
            <v>基盤研究(C) 分担金（日本医科大学）</v>
          </cell>
          <cell r="AB1153" t="str">
            <v>17K09990</v>
          </cell>
          <cell r="AC1153" t="str">
            <v>許可しない</v>
          </cell>
          <cell r="AD1153" t="str">
            <v>許可しない</v>
          </cell>
          <cell r="AE1153" t="str">
            <v>許可しない</v>
          </cell>
          <cell r="AF1153" t="str">
            <v>収入</v>
          </cell>
          <cell r="AG1153">
            <v>700000001285</v>
          </cell>
          <cell r="AH1153" t="str">
            <v>（学）日本医科大学</v>
          </cell>
          <cell r="AI1153">
            <v>0</v>
          </cell>
          <cell r="AJ1153">
            <v>100000</v>
          </cell>
          <cell r="AK1153">
            <v>100000</v>
          </cell>
          <cell r="AL1153">
            <v>100000</v>
          </cell>
          <cell r="AM1153">
            <v>0</v>
          </cell>
          <cell r="AN1153">
            <v>0</v>
          </cell>
          <cell r="AO1153">
            <v>0</v>
          </cell>
          <cell r="AP1153">
            <v>0</v>
          </cell>
          <cell r="AQ1153">
            <v>0</v>
          </cell>
          <cell r="AR1153">
            <v>0</v>
          </cell>
        </row>
        <row r="1154">
          <cell r="A1154" t="str">
            <v>1717K09999対象外</v>
          </cell>
          <cell r="B1154" t="str">
            <v>対象外</v>
          </cell>
          <cell r="C1154" t="str">
            <v>2018年度</v>
          </cell>
          <cell r="D1154" t="str">
            <v>（収入）学術研究助成基金助成金(科基)</v>
          </cell>
          <cell r="E1154" t="str">
            <v>1717K09999</v>
          </cell>
          <cell r="F1154" t="str">
            <v>（科基・分）臨床症状と遺伝素因に基づくベーチェット病の亜群分類</v>
          </cell>
          <cell r="G1154" t="str">
            <v>（科基・分）臨床症状と遺伝素因に基づくベ</v>
          </cell>
          <cell r="H1154" t="str">
            <v>科研費（基金）</v>
          </cell>
          <cell r="I1154">
            <v>20170401</v>
          </cell>
          <cell r="J1154">
            <v>20200331</v>
          </cell>
          <cell r="K1154" t="str">
            <v>2017年度</v>
          </cell>
          <cell r="L1154" t="str">
            <v>（支出）学術研究助成基金助成金(科基)</v>
          </cell>
          <cell r="M1154" t="str">
            <v>直接経費</v>
          </cell>
          <cell r="N1154" t="str">
            <v>科研費</v>
          </cell>
          <cell r="O1154" t="str">
            <v>繰越有</v>
          </cell>
          <cell r="P1154" t="str">
            <v>研）学術院（福浦）</v>
          </cell>
          <cell r="Q1154" t="str">
            <v>水木　信久</v>
          </cell>
          <cell r="R1154" t="str">
            <v>医学研究科</v>
          </cell>
          <cell r="S1154" t="str">
            <v>教授</v>
          </cell>
          <cell r="W1154">
            <v>20200331</v>
          </cell>
          <cell r="X1154" t="str">
            <v>開始</v>
          </cell>
          <cell r="Y1154" t="str">
            <v>虎谷　裕子</v>
          </cell>
          <cell r="Z1154" t="str">
            <v>研究推進部（八景）（29-）</v>
          </cell>
          <cell r="AA1154" t="str">
            <v>基盤研究(C) 分担金（日本医科大学）</v>
          </cell>
          <cell r="AB1154" t="str">
            <v>17K09990</v>
          </cell>
          <cell r="AC1154" t="str">
            <v>許可しない</v>
          </cell>
          <cell r="AD1154" t="str">
            <v>許可しない</v>
          </cell>
          <cell r="AE1154" t="str">
            <v>許可しない</v>
          </cell>
          <cell r="AF1154" t="str">
            <v>収入</v>
          </cell>
          <cell r="AG1154">
            <v>700000001285</v>
          </cell>
          <cell r="AH1154" t="str">
            <v>（学）日本医科大学</v>
          </cell>
          <cell r="AI1154">
            <v>0</v>
          </cell>
          <cell r="AJ1154">
            <v>50000</v>
          </cell>
          <cell r="AK1154">
            <v>50000</v>
          </cell>
          <cell r="AL1154">
            <v>50000</v>
          </cell>
          <cell r="AM1154">
            <v>0</v>
          </cell>
          <cell r="AN1154">
            <v>0</v>
          </cell>
          <cell r="AO1154">
            <v>0</v>
          </cell>
          <cell r="AP1154">
            <v>0</v>
          </cell>
          <cell r="AQ1154">
            <v>0</v>
          </cell>
          <cell r="AR1154">
            <v>0</v>
          </cell>
        </row>
        <row r="1155">
          <cell r="A1155" t="str">
            <v>1717K10057対象外</v>
          </cell>
          <cell r="B1155" t="str">
            <v>対象外</v>
          </cell>
          <cell r="C1155" t="str">
            <v>2018年度</v>
          </cell>
          <cell r="D1155" t="str">
            <v>（収入）学術研究助成基金助成金(科基)</v>
          </cell>
          <cell r="E1155" t="str">
            <v>1717K10057</v>
          </cell>
          <cell r="F1155" t="str">
            <v>（科基）ガングリオシドーシスの中枢神経系における炎症のメカニズムの解明</v>
          </cell>
          <cell r="G1155" t="str">
            <v>（科基）ガングリオシドーシスの中枢神経系</v>
          </cell>
          <cell r="H1155" t="str">
            <v>科研費（基金）</v>
          </cell>
          <cell r="I1155">
            <v>20170401</v>
          </cell>
          <cell r="J1155">
            <v>20200331</v>
          </cell>
          <cell r="K1155" t="str">
            <v>2017年度</v>
          </cell>
          <cell r="L1155" t="str">
            <v>（支出）学術研究助成基金助成金(科基)</v>
          </cell>
          <cell r="M1155" t="str">
            <v>直接経費</v>
          </cell>
          <cell r="N1155" t="str">
            <v>科研費</v>
          </cell>
          <cell r="O1155" t="str">
            <v>繰越有</v>
          </cell>
          <cell r="P1155" t="str">
            <v>病）学術院（病院）</v>
          </cell>
          <cell r="Q1155" t="str">
            <v>山中　正二</v>
          </cell>
          <cell r="R1155" t="str">
            <v>附属病院</v>
          </cell>
          <cell r="S1155" t="str">
            <v>准教授</v>
          </cell>
          <cell r="W1155">
            <v>20200331</v>
          </cell>
          <cell r="X1155" t="str">
            <v>開始</v>
          </cell>
          <cell r="Y1155" t="str">
            <v>虎谷　裕子</v>
          </cell>
          <cell r="Z1155" t="str">
            <v>研究推進部（八景）（29-）</v>
          </cell>
          <cell r="AA1155" t="str">
            <v>基盤研究(C)</v>
          </cell>
          <cell r="AB1155" t="str">
            <v>17K10057</v>
          </cell>
          <cell r="AC1155" t="str">
            <v>許可しない</v>
          </cell>
          <cell r="AD1155" t="str">
            <v>許可しない</v>
          </cell>
          <cell r="AE1155" t="str">
            <v>許可しない</v>
          </cell>
          <cell r="AF1155" t="str">
            <v>収入</v>
          </cell>
          <cell r="AG1155">
            <v>700000000144</v>
          </cell>
          <cell r="AH1155" t="str">
            <v>（独）日本学術振興会</v>
          </cell>
          <cell r="AI1155">
            <v>0</v>
          </cell>
          <cell r="AJ1155">
            <v>1200000</v>
          </cell>
          <cell r="AK1155">
            <v>1200000</v>
          </cell>
          <cell r="AL1155">
            <v>1200000</v>
          </cell>
          <cell r="AM1155">
            <v>0</v>
          </cell>
          <cell r="AN1155">
            <v>0</v>
          </cell>
          <cell r="AO1155">
            <v>0</v>
          </cell>
          <cell r="AP1155">
            <v>0</v>
          </cell>
          <cell r="AQ1155">
            <v>0</v>
          </cell>
          <cell r="AR1155">
            <v>0</v>
          </cell>
        </row>
        <row r="1156">
          <cell r="A1156" t="str">
            <v>1717K10080対象外</v>
          </cell>
          <cell r="B1156" t="str">
            <v>対象外</v>
          </cell>
          <cell r="C1156" t="str">
            <v>2018年度</v>
          </cell>
          <cell r="D1156" t="str">
            <v>（収入）学術研究助成基金助成金(科基)</v>
          </cell>
          <cell r="E1156" t="str">
            <v>1717K10080</v>
          </cell>
          <cell r="F1156" t="str">
            <v>（科基）傍シルビウス裂症候群の包括的なゲノム解析</v>
          </cell>
          <cell r="G1156" t="str">
            <v>（科基）傍シルビウス裂症候群の包括的なゲ</v>
          </cell>
          <cell r="H1156" t="str">
            <v>科研費（基金）</v>
          </cell>
          <cell r="I1156">
            <v>20170401</v>
          </cell>
          <cell r="J1156">
            <v>20200331</v>
          </cell>
          <cell r="K1156" t="str">
            <v>2017年度</v>
          </cell>
          <cell r="L1156" t="str">
            <v>（支出）学術研究助成基金助成金(科基)</v>
          </cell>
          <cell r="M1156" t="str">
            <v>直接経費</v>
          </cell>
          <cell r="N1156" t="str">
            <v>科研費</v>
          </cell>
          <cell r="O1156" t="str">
            <v>繰越有</v>
          </cell>
          <cell r="P1156" t="str">
            <v>病）学術院（病院）</v>
          </cell>
          <cell r="Q1156" t="str">
            <v>宮武　聡子</v>
          </cell>
          <cell r="R1156" t="str">
            <v>附属病院</v>
          </cell>
          <cell r="S1156" t="str">
            <v>講師</v>
          </cell>
          <cell r="W1156">
            <v>20200331</v>
          </cell>
          <cell r="X1156" t="str">
            <v>開始</v>
          </cell>
          <cell r="Y1156" t="str">
            <v>虎谷　裕子</v>
          </cell>
          <cell r="Z1156" t="str">
            <v>研究推進部（八景）（29-）</v>
          </cell>
          <cell r="AA1156" t="str">
            <v>基盤研究(C)</v>
          </cell>
          <cell r="AB1156" t="str">
            <v>17K10080</v>
          </cell>
          <cell r="AC1156" t="str">
            <v>許可しない</v>
          </cell>
          <cell r="AD1156" t="str">
            <v>許可しない</v>
          </cell>
          <cell r="AE1156" t="str">
            <v>許可しない</v>
          </cell>
          <cell r="AF1156" t="str">
            <v>収入</v>
          </cell>
          <cell r="AG1156">
            <v>700000000144</v>
          </cell>
          <cell r="AH1156" t="str">
            <v>（独）日本学術振興会</v>
          </cell>
          <cell r="AI1156">
            <v>0</v>
          </cell>
          <cell r="AJ1156">
            <v>500000</v>
          </cell>
          <cell r="AK1156">
            <v>500000</v>
          </cell>
          <cell r="AL1156">
            <v>500000</v>
          </cell>
          <cell r="AM1156">
            <v>0</v>
          </cell>
          <cell r="AN1156">
            <v>0</v>
          </cell>
          <cell r="AO1156">
            <v>0</v>
          </cell>
          <cell r="AP1156">
            <v>0</v>
          </cell>
          <cell r="AQ1156">
            <v>0</v>
          </cell>
          <cell r="AR1156">
            <v>0</v>
          </cell>
        </row>
        <row r="1157">
          <cell r="A1157" t="str">
            <v>1717K10313対象外</v>
          </cell>
          <cell r="B1157" t="str">
            <v>対象外</v>
          </cell>
          <cell r="C1157" t="str">
            <v>2018年度</v>
          </cell>
          <cell r="D1157" t="str">
            <v>（収入）学術研究助成基金助成金(科基)</v>
          </cell>
          <cell r="E1157" t="str">
            <v>1717K10313</v>
          </cell>
          <cell r="F1157" t="str">
            <v>（科基）パニック症における安静時脳機能、脳構造、自律神経機能との関連</v>
          </cell>
          <cell r="G1157" t="str">
            <v>（科基）パニック症における安静時脳機能、</v>
          </cell>
          <cell r="H1157" t="str">
            <v>科研費（基金）</v>
          </cell>
          <cell r="I1157">
            <v>20170401</v>
          </cell>
          <cell r="J1157">
            <v>20210331</v>
          </cell>
          <cell r="K1157" t="str">
            <v>2017年度</v>
          </cell>
          <cell r="L1157" t="str">
            <v>（支出）学術研究助成基金助成金(科基)</v>
          </cell>
          <cell r="M1157" t="str">
            <v>直接経費</v>
          </cell>
          <cell r="N1157" t="str">
            <v>科研費</v>
          </cell>
          <cell r="O1157" t="str">
            <v>繰越有</v>
          </cell>
          <cell r="P1157" t="str">
            <v>研）学術院（福浦）</v>
          </cell>
          <cell r="Q1157" t="str">
            <v>浅見　剛</v>
          </cell>
          <cell r="R1157" t="str">
            <v>医学研究科</v>
          </cell>
          <cell r="S1157" t="str">
            <v>講師</v>
          </cell>
          <cell r="W1157">
            <v>20210331</v>
          </cell>
          <cell r="X1157" t="str">
            <v>開始</v>
          </cell>
          <cell r="Y1157" t="str">
            <v>虎谷　裕子</v>
          </cell>
          <cell r="Z1157" t="str">
            <v>研究推進部（八景）（29-）</v>
          </cell>
          <cell r="AA1157" t="str">
            <v>基盤研究(C)</v>
          </cell>
          <cell r="AB1157" t="str">
            <v>17K10313</v>
          </cell>
          <cell r="AC1157" t="str">
            <v>許可しない</v>
          </cell>
          <cell r="AD1157" t="str">
            <v>許可しない</v>
          </cell>
          <cell r="AE1157" t="str">
            <v>許可しない</v>
          </cell>
          <cell r="AF1157" t="str">
            <v>収入</v>
          </cell>
          <cell r="AG1157">
            <v>700000000144</v>
          </cell>
          <cell r="AH1157" t="str">
            <v>（独）日本学術振興会</v>
          </cell>
          <cell r="AI1157">
            <v>0</v>
          </cell>
          <cell r="AJ1157">
            <v>500000</v>
          </cell>
          <cell r="AK1157">
            <v>500000</v>
          </cell>
          <cell r="AL1157">
            <v>500000</v>
          </cell>
          <cell r="AM1157">
            <v>0</v>
          </cell>
          <cell r="AN1157">
            <v>0</v>
          </cell>
          <cell r="AO1157">
            <v>0</v>
          </cell>
          <cell r="AP1157">
            <v>0</v>
          </cell>
          <cell r="AQ1157">
            <v>0</v>
          </cell>
          <cell r="AR1157">
            <v>0</v>
          </cell>
        </row>
        <row r="1158">
          <cell r="A1158" t="str">
            <v>1717K10337対象外</v>
          </cell>
          <cell r="B1158" t="str">
            <v>対象外</v>
          </cell>
          <cell r="C1158" t="str">
            <v>2018年度</v>
          </cell>
          <cell r="D1158" t="str">
            <v>（収入）学術研究助成基金助成金(科基)</v>
          </cell>
          <cell r="E1158" t="str">
            <v>1717K10337</v>
          </cell>
          <cell r="F1158" t="str">
            <v>（科基）有効性が示されている心理社会的介入プログラムの脳構造への影響</v>
          </cell>
          <cell r="G1158" t="str">
            <v>（科基）有効性が示されている心理社会的介</v>
          </cell>
          <cell r="H1158" t="str">
            <v>科研費（基金）</v>
          </cell>
          <cell r="I1158">
            <v>20170401</v>
          </cell>
          <cell r="J1158">
            <v>20220331</v>
          </cell>
          <cell r="K1158" t="str">
            <v>2017年度</v>
          </cell>
          <cell r="L1158" t="str">
            <v>（支出）学術研究助成基金助成金(科基)</v>
          </cell>
          <cell r="M1158" t="str">
            <v>直接経費</v>
          </cell>
          <cell r="N1158" t="str">
            <v>科研費</v>
          </cell>
          <cell r="O1158" t="str">
            <v>繰越有</v>
          </cell>
          <cell r="P1158" t="str">
            <v>病）学術院（病院）</v>
          </cell>
          <cell r="Q1158" t="str">
            <v>吉見　明香</v>
          </cell>
          <cell r="R1158" t="str">
            <v>附属病院</v>
          </cell>
          <cell r="S1158" t="str">
            <v>助教</v>
          </cell>
          <cell r="W1158">
            <v>20220331</v>
          </cell>
          <cell r="X1158" t="str">
            <v>開始</v>
          </cell>
          <cell r="Y1158" t="str">
            <v>虎谷　裕子</v>
          </cell>
          <cell r="Z1158" t="str">
            <v>研究推進部（八景）（29-）</v>
          </cell>
          <cell r="AA1158" t="str">
            <v>基盤研究(C)</v>
          </cell>
          <cell r="AB1158" t="str">
            <v>17K10337</v>
          </cell>
          <cell r="AC1158" t="str">
            <v>許可しない</v>
          </cell>
          <cell r="AD1158" t="str">
            <v>許可しない</v>
          </cell>
          <cell r="AE1158" t="str">
            <v>許可しない</v>
          </cell>
          <cell r="AF1158" t="str">
            <v>収入</v>
          </cell>
          <cell r="AG1158">
            <v>700000000144</v>
          </cell>
          <cell r="AH1158" t="str">
            <v>（独）日本学術振興会</v>
          </cell>
          <cell r="AI1158">
            <v>0</v>
          </cell>
          <cell r="AJ1158">
            <v>500000</v>
          </cell>
          <cell r="AK1158">
            <v>500000</v>
          </cell>
          <cell r="AL1158">
            <v>500000</v>
          </cell>
          <cell r="AM1158">
            <v>0</v>
          </cell>
          <cell r="AN1158">
            <v>0</v>
          </cell>
          <cell r="AO1158">
            <v>0</v>
          </cell>
          <cell r="AP1158">
            <v>0</v>
          </cell>
          <cell r="AQ1158">
            <v>0</v>
          </cell>
          <cell r="AR1158">
            <v>0</v>
          </cell>
        </row>
        <row r="1159">
          <cell r="A1159" t="str">
            <v>1717K10486対象外</v>
          </cell>
          <cell r="B1159" t="str">
            <v>対象外</v>
          </cell>
          <cell r="C1159" t="str">
            <v>2018年度</v>
          </cell>
          <cell r="D1159" t="str">
            <v>（収入）学術研究助成基金助成金(科基)</v>
          </cell>
          <cell r="E1159" t="str">
            <v>1717K10486</v>
          </cell>
          <cell r="F1159" t="str">
            <v>（科基）体幹部放射線治療における呼吸性移動　－四次元アルゴリズム解析と治療法の標準化－</v>
          </cell>
          <cell r="G1159" t="str">
            <v>（科基）体幹部放射線治療における呼吸性移</v>
          </cell>
          <cell r="H1159" t="str">
            <v>科研費（基金）</v>
          </cell>
          <cell r="I1159">
            <v>20170401</v>
          </cell>
          <cell r="J1159">
            <v>20200331</v>
          </cell>
          <cell r="K1159" t="str">
            <v>2017年度</v>
          </cell>
          <cell r="L1159" t="str">
            <v>（支出）学術研究助成基金助成金(科基)</v>
          </cell>
          <cell r="M1159" t="str">
            <v>直接経費</v>
          </cell>
          <cell r="N1159" t="str">
            <v>科研費</v>
          </cell>
          <cell r="O1159" t="str">
            <v>繰越有</v>
          </cell>
          <cell r="P1159" t="str">
            <v>研）学術院（福浦）</v>
          </cell>
          <cell r="Q1159" t="str">
            <v>幡多　政治</v>
          </cell>
          <cell r="R1159" t="str">
            <v>医学研究科</v>
          </cell>
          <cell r="S1159" t="str">
            <v>教授</v>
          </cell>
          <cell r="W1159">
            <v>20200331</v>
          </cell>
          <cell r="X1159" t="str">
            <v>開始</v>
          </cell>
          <cell r="Y1159" t="str">
            <v>虎谷　裕子</v>
          </cell>
          <cell r="Z1159" t="str">
            <v>研究推進部（八景）（29-）</v>
          </cell>
          <cell r="AA1159" t="str">
            <v>基盤研究(C)</v>
          </cell>
          <cell r="AB1159" t="str">
            <v>17K10486</v>
          </cell>
          <cell r="AC1159" t="str">
            <v>許可しない</v>
          </cell>
          <cell r="AD1159" t="str">
            <v>許可しない</v>
          </cell>
          <cell r="AE1159" t="str">
            <v>許可しない</v>
          </cell>
          <cell r="AF1159" t="str">
            <v>収入</v>
          </cell>
          <cell r="AG1159">
            <v>700000000144</v>
          </cell>
          <cell r="AH1159" t="str">
            <v>（独）日本学術振興会</v>
          </cell>
          <cell r="AI1159">
            <v>0</v>
          </cell>
          <cell r="AJ1159">
            <v>700000</v>
          </cell>
          <cell r="AK1159">
            <v>700000</v>
          </cell>
          <cell r="AL1159">
            <v>700000</v>
          </cell>
          <cell r="AM1159">
            <v>0</v>
          </cell>
          <cell r="AN1159">
            <v>0</v>
          </cell>
          <cell r="AO1159">
            <v>0</v>
          </cell>
          <cell r="AP1159">
            <v>0</v>
          </cell>
          <cell r="AQ1159">
            <v>0</v>
          </cell>
          <cell r="AR1159">
            <v>0</v>
          </cell>
        </row>
        <row r="1160">
          <cell r="A1160" t="str">
            <v>1717K10487対象外</v>
          </cell>
          <cell r="B1160" t="str">
            <v>対象外</v>
          </cell>
          <cell r="C1160" t="str">
            <v>2018年度</v>
          </cell>
          <cell r="D1160" t="str">
            <v>（収入）学術研究助成基金助成金(科基)</v>
          </cell>
          <cell r="E1160" t="str">
            <v>1717K10487</v>
          </cell>
          <cell r="F1160" t="str">
            <v>（科基）リン酸カルシウムペーストを用いた乳がん温存療法の研究</v>
          </cell>
          <cell r="G1160" t="str">
            <v>（科基）リン酸カルシウムペーストを用いた</v>
          </cell>
          <cell r="H1160" t="str">
            <v>科研費（基金）</v>
          </cell>
          <cell r="I1160">
            <v>20170401</v>
          </cell>
          <cell r="J1160">
            <v>20200331</v>
          </cell>
          <cell r="K1160" t="str">
            <v>2017年度</v>
          </cell>
          <cell r="L1160" t="str">
            <v>（支出）学術研究助成基金助成金(科基)</v>
          </cell>
          <cell r="M1160" t="str">
            <v>直接経費</v>
          </cell>
          <cell r="N1160" t="str">
            <v>科研費</v>
          </cell>
          <cell r="O1160" t="str">
            <v>繰越有</v>
          </cell>
          <cell r="P1160" t="str">
            <v>病）学術院（病院）</v>
          </cell>
          <cell r="Q1160" t="str">
            <v>荻野　伊知朗</v>
          </cell>
          <cell r="R1160" t="str">
            <v>センター病院</v>
          </cell>
          <cell r="S1160" t="str">
            <v>准教授</v>
          </cell>
          <cell r="W1160">
            <v>20200331</v>
          </cell>
          <cell r="X1160" t="str">
            <v>開始</v>
          </cell>
          <cell r="Y1160" t="str">
            <v>虎谷　裕子</v>
          </cell>
          <cell r="Z1160" t="str">
            <v>研究推進部（八景）（29-）</v>
          </cell>
          <cell r="AA1160" t="str">
            <v>基盤研究(C)</v>
          </cell>
          <cell r="AB1160" t="str">
            <v>17K10487</v>
          </cell>
          <cell r="AC1160" t="str">
            <v>許可しない</v>
          </cell>
          <cell r="AD1160" t="str">
            <v>許可しない</v>
          </cell>
          <cell r="AE1160" t="str">
            <v>許可しない</v>
          </cell>
          <cell r="AF1160" t="str">
            <v>収入</v>
          </cell>
          <cell r="AG1160">
            <v>700000000144</v>
          </cell>
          <cell r="AH1160" t="str">
            <v>（独）日本学術振興会</v>
          </cell>
          <cell r="AI1160">
            <v>0</v>
          </cell>
          <cell r="AJ1160">
            <v>1800000</v>
          </cell>
          <cell r="AK1160">
            <v>1800000</v>
          </cell>
          <cell r="AL1160">
            <v>1800000</v>
          </cell>
          <cell r="AM1160">
            <v>0</v>
          </cell>
          <cell r="AN1160">
            <v>0</v>
          </cell>
          <cell r="AO1160">
            <v>0</v>
          </cell>
          <cell r="AP1160">
            <v>0</v>
          </cell>
          <cell r="AQ1160">
            <v>0</v>
          </cell>
          <cell r="AR1160">
            <v>0</v>
          </cell>
        </row>
        <row r="1161">
          <cell r="A1161" t="str">
            <v>1717K10517対象外</v>
          </cell>
          <cell r="B1161" t="str">
            <v>対象外</v>
          </cell>
          <cell r="C1161" t="str">
            <v>2018年度</v>
          </cell>
          <cell r="D1161" t="str">
            <v>（収入）学術研究助成基金助成金(科基)</v>
          </cell>
          <cell r="E1161" t="str">
            <v>1717K10517</v>
          </cell>
          <cell r="F1161" t="str">
            <v>（科基）微小環境を伴うヒト膵オルガノイドの再構成に基づく新規膵癌薬剤評価系の構築</v>
          </cell>
          <cell r="G1161" t="str">
            <v>（科基）微小環境を伴うヒト膵オルガノイド</v>
          </cell>
          <cell r="H1161" t="str">
            <v>科研費（基金）</v>
          </cell>
          <cell r="I1161">
            <v>20170401</v>
          </cell>
          <cell r="J1161">
            <v>20200331</v>
          </cell>
          <cell r="K1161" t="str">
            <v>2017年度</v>
          </cell>
          <cell r="L1161" t="str">
            <v>（支出）学術研究助成基金助成金(科基)</v>
          </cell>
          <cell r="M1161" t="str">
            <v>直接経費</v>
          </cell>
          <cell r="N1161" t="str">
            <v>科研費</v>
          </cell>
          <cell r="O1161" t="str">
            <v>繰越有</v>
          </cell>
          <cell r="P1161" t="str">
            <v>客)客員教員等(医学・病院等）</v>
          </cell>
          <cell r="Q1161" t="str">
            <v>上野　康晴</v>
          </cell>
          <cell r="R1161" t="str">
            <v>医学研究科</v>
          </cell>
          <cell r="S1161" t="str">
            <v>特任助教</v>
          </cell>
          <cell r="W1161">
            <v>20200331</v>
          </cell>
          <cell r="X1161" t="str">
            <v>開始</v>
          </cell>
          <cell r="Y1161" t="str">
            <v>山本　晶子</v>
          </cell>
          <cell r="Z1161" t="str">
            <v>研究推進部（八景）（29-）</v>
          </cell>
          <cell r="AA1161" t="str">
            <v>基盤研究(C)</v>
          </cell>
          <cell r="AB1161" t="str">
            <v>17K10517</v>
          </cell>
          <cell r="AC1161" t="str">
            <v>許可しない</v>
          </cell>
          <cell r="AD1161" t="str">
            <v>許可しない</v>
          </cell>
          <cell r="AE1161" t="str">
            <v>許可しない</v>
          </cell>
          <cell r="AF1161" t="str">
            <v>収入</v>
          </cell>
          <cell r="AG1161">
            <v>700000000144</v>
          </cell>
          <cell r="AH1161" t="str">
            <v>（独）日本学術振興会</v>
          </cell>
          <cell r="AI1161">
            <v>0</v>
          </cell>
          <cell r="AJ1161">
            <v>1200000</v>
          </cell>
          <cell r="AK1161">
            <v>1200000</v>
          </cell>
          <cell r="AL1161">
            <v>1200000</v>
          </cell>
          <cell r="AM1161">
            <v>0</v>
          </cell>
          <cell r="AN1161">
            <v>0</v>
          </cell>
          <cell r="AO1161">
            <v>0</v>
          </cell>
          <cell r="AP1161">
            <v>0</v>
          </cell>
          <cell r="AQ1161">
            <v>0</v>
          </cell>
          <cell r="AR1161">
            <v>0</v>
          </cell>
        </row>
        <row r="1162">
          <cell r="A1162" t="str">
            <v>1717K10557対象外</v>
          </cell>
          <cell r="B1162" t="str">
            <v>対象外</v>
          </cell>
          <cell r="C1162" t="str">
            <v>2018年度</v>
          </cell>
          <cell r="D1162" t="str">
            <v>（収入）学術研究助成基金助成金(科基)</v>
          </cell>
          <cell r="E1162" t="str">
            <v>1717K10557</v>
          </cell>
          <cell r="F1162" t="str">
            <v>（科基）新規モデル系を用いた癌の神経浸潤における細胞間相互作用因子の探索</v>
          </cell>
          <cell r="G1162" t="str">
            <v>（科基）新規モデル系を用いた癌の神経浸潤</v>
          </cell>
          <cell r="H1162" t="str">
            <v>科研費（基金）</v>
          </cell>
          <cell r="I1162">
            <v>20170401</v>
          </cell>
          <cell r="J1162">
            <v>20200331</v>
          </cell>
          <cell r="K1162" t="str">
            <v>2017年度</v>
          </cell>
          <cell r="L1162" t="str">
            <v>（支出）学術研究助成基金助成金(科基)</v>
          </cell>
          <cell r="M1162" t="str">
            <v>直接経費</v>
          </cell>
          <cell r="N1162" t="str">
            <v>科研費</v>
          </cell>
          <cell r="O1162" t="str">
            <v>繰越有</v>
          </cell>
          <cell r="P1162" t="str">
            <v>客)客員教員等(医学・病院等）</v>
          </cell>
          <cell r="Q1162" t="str">
            <v>岡本　理志</v>
          </cell>
          <cell r="R1162" t="str">
            <v>医学研究科</v>
          </cell>
          <cell r="S1162" t="str">
            <v>特任講師</v>
          </cell>
          <cell r="W1162">
            <v>20200331</v>
          </cell>
          <cell r="X1162" t="str">
            <v>開始</v>
          </cell>
          <cell r="Y1162" t="str">
            <v>虎谷　裕子</v>
          </cell>
          <cell r="Z1162" t="str">
            <v>研究推進部（八景）（29-）</v>
          </cell>
          <cell r="AA1162" t="str">
            <v>基盤研究(C)</v>
          </cell>
          <cell r="AB1162" t="str">
            <v>17K10557</v>
          </cell>
          <cell r="AC1162" t="str">
            <v>許可しない</v>
          </cell>
          <cell r="AD1162" t="str">
            <v>許可しない</v>
          </cell>
          <cell r="AE1162" t="str">
            <v>許可しない</v>
          </cell>
          <cell r="AF1162" t="str">
            <v>収入</v>
          </cell>
          <cell r="AG1162">
            <v>700000000144</v>
          </cell>
          <cell r="AH1162" t="str">
            <v>（独）日本学術振興会</v>
          </cell>
          <cell r="AI1162">
            <v>0</v>
          </cell>
          <cell r="AJ1162">
            <v>1000000</v>
          </cell>
          <cell r="AK1162">
            <v>1000000</v>
          </cell>
          <cell r="AL1162">
            <v>1000000</v>
          </cell>
          <cell r="AM1162">
            <v>0</v>
          </cell>
          <cell r="AN1162">
            <v>0</v>
          </cell>
          <cell r="AO1162">
            <v>0</v>
          </cell>
          <cell r="AP1162">
            <v>0</v>
          </cell>
          <cell r="AQ1162">
            <v>0</v>
          </cell>
          <cell r="AR1162">
            <v>0</v>
          </cell>
        </row>
        <row r="1163">
          <cell r="A1163" t="str">
            <v>1717K10600対象外</v>
          </cell>
          <cell r="B1163" t="str">
            <v>対象外</v>
          </cell>
          <cell r="C1163" t="str">
            <v>2018年度</v>
          </cell>
          <cell r="D1163" t="str">
            <v>（収入）学術研究助成基金助成金(科基)</v>
          </cell>
          <cell r="E1163" t="str">
            <v>1717K10600</v>
          </cell>
          <cell r="F1163" t="str">
            <v>（科基）食道胃接合部腺癌における個別化治療を目的としたバイオマーカー解析</v>
          </cell>
          <cell r="G1163" t="str">
            <v>（科基）食道胃接合部腺癌における個別化治</v>
          </cell>
          <cell r="H1163" t="str">
            <v>科研費（基金）</v>
          </cell>
          <cell r="I1163">
            <v>20170401</v>
          </cell>
          <cell r="J1163">
            <v>20200331</v>
          </cell>
          <cell r="K1163" t="str">
            <v>2017年度</v>
          </cell>
          <cell r="L1163" t="str">
            <v>（支出）学術研究助成基金助成金(科基)</v>
          </cell>
          <cell r="M1163" t="str">
            <v>直接経費</v>
          </cell>
          <cell r="N1163" t="str">
            <v>科研費</v>
          </cell>
          <cell r="O1163" t="str">
            <v>繰越有</v>
          </cell>
          <cell r="P1163" t="str">
            <v>研）学術院（福浦）</v>
          </cell>
          <cell r="Q1163" t="str">
            <v>佐藤　勉</v>
          </cell>
          <cell r="R1163" t="str">
            <v>医学研究科</v>
          </cell>
          <cell r="S1163" t="str">
            <v>講師</v>
          </cell>
          <cell r="W1163">
            <v>20200331</v>
          </cell>
          <cell r="X1163" t="str">
            <v>開始</v>
          </cell>
          <cell r="Y1163" t="str">
            <v>虎谷　裕子</v>
          </cell>
          <cell r="Z1163" t="str">
            <v>研究推進部（八景）（29-）</v>
          </cell>
          <cell r="AA1163" t="str">
            <v>基盤研究(C)</v>
          </cell>
          <cell r="AB1163" t="str">
            <v>17K10600</v>
          </cell>
          <cell r="AC1163" t="str">
            <v>許可しない</v>
          </cell>
          <cell r="AD1163" t="str">
            <v>許可しない</v>
          </cell>
          <cell r="AE1163" t="str">
            <v>許可しない</v>
          </cell>
          <cell r="AF1163" t="str">
            <v>収入</v>
          </cell>
          <cell r="AG1163">
            <v>700000000144</v>
          </cell>
          <cell r="AH1163" t="str">
            <v>（独）日本学術振興会</v>
          </cell>
          <cell r="AI1163">
            <v>0</v>
          </cell>
          <cell r="AJ1163">
            <v>1200000</v>
          </cell>
          <cell r="AK1163">
            <v>1200000</v>
          </cell>
          <cell r="AL1163">
            <v>1200000</v>
          </cell>
          <cell r="AM1163">
            <v>0</v>
          </cell>
          <cell r="AN1163">
            <v>0</v>
          </cell>
          <cell r="AO1163">
            <v>0</v>
          </cell>
          <cell r="AP1163">
            <v>0</v>
          </cell>
          <cell r="AQ1163">
            <v>0</v>
          </cell>
          <cell r="AR1163">
            <v>0</v>
          </cell>
        </row>
        <row r="1164">
          <cell r="A1164" t="str">
            <v>1717K10707対象外</v>
          </cell>
          <cell r="B1164" t="str">
            <v>対象外</v>
          </cell>
          <cell r="C1164" t="str">
            <v>2018年度</v>
          </cell>
          <cell r="D1164" t="str">
            <v>（収入）学術研究助成基金助成金(科基)</v>
          </cell>
          <cell r="E1164" t="str">
            <v>1717K10707</v>
          </cell>
          <cell r="F1164" t="str">
            <v>（科基）膵癌・膵前癌病変における神経軸索ガイダンス因子CRMP4の機能の解明</v>
          </cell>
          <cell r="G1164" t="str">
            <v>（科基）膵癌・膵前癌病変における神経軸索</v>
          </cell>
          <cell r="H1164" t="str">
            <v>科研費（基金）</v>
          </cell>
          <cell r="I1164">
            <v>20170401</v>
          </cell>
          <cell r="J1164">
            <v>20200331</v>
          </cell>
          <cell r="K1164" t="str">
            <v>2017年度</v>
          </cell>
          <cell r="L1164" t="str">
            <v>（支出）学術研究助成基金助成金(科基)</v>
          </cell>
          <cell r="M1164" t="str">
            <v>直接経費</v>
          </cell>
          <cell r="N1164" t="str">
            <v>科研費</v>
          </cell>
          <cell r="O1164" t="str">
            <v>繰越有</v>
          </cell>
          <cell r="P1164" t="str">
            <v>研）学術院（福浦）</v>
          </cell>
          <cell r="Q1164" t="str">
            <v>藪下　泰宏</v>
          </cell>
          <cell r="R1164" t="str">
            <v>医学研究科</v>
          </cell>
          <cell r="S1164" t="str">
            <v>助教</v>
          </cell>
          <cell r="W1164">
            <v>20200331</v>
          </cell>
          <cell r="X1164" t="str">
            <v>開始</v>
          </cell>
          <cell r="Y1164" t="str">
            <v>虎谷　裕子</v>
          </cell>
          <cell r="Z1164" t="str">
            <v>研究推進部（八景）（29-）</v>
          </cell>
          <cell r="AA1164" t="str">
            <v>基盤研究(C)</v>
          </cell>
          <cell r="AB1164" t="str">
            <v>17K10707</v>
          </cell>
          <cell r="AC1164" t="str">
            <v>許可しない</v>
          </cell>
          <cell r="AD1164" t="str">
            <v>許可しない</v>
          </cell>
          <cell r="AE1164" t="str">
            <v>許可しない</v>
          </cell>
          <cell r="AF1164" t="str">
            <v>収入</v>
          </cell>
          <cell r="AG1164">
            <v>700000000144</v>
          </cell>
          <cell r="AH1164" t="str">
            <v>（独）日本学術振興会</v>
          </cell>
          <cell r="AI1164">
            <v>0</v>
          </cell>
          <cell r="AJ1164">
            <v>1000000</v>
          </cell>
          <cell r="AK1164">
            <v>1000000</v>
          </cell>
          <cell r="AL1164">
            <v>1000000</v>
          </cell>
          <cell r="AM1164">
            <v>0</v>
          </cell>
          <cell r="AN1164">
            <v>0</v>
          </cell>
          <cell r="AO1164">
            <v>0</v>
          </cell>
          <cell r="AP1164">
            <v>0</v>
          </cell>
          <cell r="AQ1164">
            <v>0</v>
          </cell>
          <cell r="AR1164">
            <v>0</v>
          </cell>
        </row>
        <row r="1165">
          <cell r="A1165" t="str">
            <v>1717K10733対象外</v>
          </cell>
          <cell r="B1165" t="str">
            <v>対象外</v>
          </cell>
          <cell r="C1165" t="str">
            <v>2018年度</v>
          </cell>
          <cell r="D1165" t="str">
            <v>（収入）学術研究助成基金助成金(科基)</v>
          </cell>
          <cell r="E1165" t="str">
            <v>1717K10733</v>
          </cell>
          <cell r="F1165" t="str">
            <v>（科基）ヒト平滑筋細胞を用いた小児用小口径動脈グラフトの開発</v>
          </cell>
          <cell r="G1165" t="str">
            <v>（科基）ヒト平滑筋細胞を用いた小児用小口</v>
          </cell>
          <cell r="H1165" t="str">
            <v>科研費（基金）</v>
          </cell>
          <cell r="I1165">
            <v>20170401</v>
          </cell>
          <cell r="J1165">
            <v>20180615</v>
          </cell>
          <cell r="K1165" t="str">
            <v>2017年度</v>
          </cell>
          <cell r="L1165" t="str">
            <v>（支出）学術研究助成基金助成金(科基)</v>
          </cell>
          <cell r="M1165" t="str">
            <v>直接経費</v>
          </cell>
          <cell r="N1165" t="str">
            <v>科研費</v>
          </cell>
          <cell r="O1165" t="str">
            <v>繰越有</v>
          </cell>
          <cell r="P1165" t="str">
            <v>病）学術院（病院）</v>
          </cell>
          <cell r="Q1165" t="str">
            <v>町田　大輔</v>
          </cell>
          <cell r="R1165" t="str">
            <v>附属病院</v>
          </cell>
          <cell r="S1165" t="str">
            <v>助教</v>
          </cell>
          <cell r="W1165">
            <v>20180615</v>
          </cell>
          <cell r="X1165" t="str">
            <v>開始</v>
          </cell>
          <cell r="Y1165" t="str">
            <v>虎谷　裕子</v>
          </cell>
          <cell r="Z1165" t="str">
            <v>研究推進部（八景）（29-）</v>
          </cell>
          <cell r="AA1165" t="str">
            <v>基盤研究(C) ※廃止申請承認課題（H30.6.15）</v>
          </cell>
          <cell r="AB1165" t="str">
            <v>17K10733</v>
          </cell>
          <cell r="AC1165" t="str">
            <v>許可しない</v>
          </cell>
          <cell r="AD1165" t="str">
            <v>許可しない</v>
          </cell>
          <cell r="AE1165" t="str">
            <v>許可しない</v>
          </cell>
          <cell r="AF1165" t="str">
            <v>収入</v>
          </cell>
          <cell r="AG1165">
            <v>700000000144</v>
          </cell>
          <cell r="AH1165" t="str">
            <v>（独）日本学術振興会</v>
          </cell>
          <cell r="AI1165">
            <v>0</v>
          </cell>
          <cell r="AJ1165">
            <v>1300000</v>
          </cell>
          <cell r="AK1165">
            <v>1300000</v>
          </cell>
          <cell r="AL1165">
            <v>1300000</v>
          </cell>
          <cell r="AM1165">
            <v>0</v>
          </cell>
          <cell r="AN1165">
            <v>0</v>
          </cell>
          <cell r="AO1165">
            <v>0</v>
          </cell>
          <cell r="AP1165">
            <v>0</v>
          </cell>
          <cell r="AQ1165">
            <v>0</v>
          </cell>
          <cell r="AR1165">
            <v>0</v>
          </cell>
        </row>
        <row r="1166">
          <cell r="A1166" t="str">
            <v>1717K10761対象外</v>
          </cell>
          <cell r="B1166" t="str">
            <v>対象外</v>
          </cell>
          <cell r="C1166" t="str">
            <v>2018年度</v>
          </cell>
          <cell r="D1166" t="str">
            <v>（収入）学術研究助成基金助成金(科基)</v>
          </cell>
          <cell r="E1166" t="str">
            <v>1717K10761</v>
          </cell>
          <cell r="F1166" t="str">
            <v>（科基）大動脈瘤化および大動脈解離発生のメカニズム解明と予防治療の確立</v>
          </cell>
          <cell r="G1166" t="str">
            <v>（科基）大動脈瘤化および大動脈解離発生の</v>
          </cell>
          <cell r="H1166" t="str">
            <v>科研費（基金）</v>
          </cell>
          <cell r="I1166">
            <v>20170401</v>
          </cell>
          <cell r="J1166">
            <v>20200331</v>
          </cell>
          <cell r="K1166" t="str">
            <v>2017年度</v>
          </cell>
          <cell r="L1166" t="str">
            <v>（支出）学術研究助成基金助成金(科基)</v>
          </cell>
          <cell r="M1166" t="str">
            <v>直接経費</v>
          </cell>
          <cell r="N1166" t="str">
            <v>科研費</v>
          </cell>
          <cell r="O1166" t="str">
            <v>繰越有</v>
          </cell>
          <cell r="P1166" t="str">
            <v>研）学術院（福浦）</v>
          </cell>
          <cell r="Q1166" t="str">
            <v>鈴木　伸一</v>
          </cell>
          <cell r="R1166" t="str">
            <v>医学研究科</v>
          </cell>
          <cell r="S1166" t="str">
            <v>准教授</v>
          </cell>
          <cell r="W1166">
            <v>20200331</v>
          </cell>
          <cell r="X1166" t="str">
            <v>開始</v>
          </cell>
          <cell r="Y1166" t="str">
            <v>虎谷　裕子</v>
          </cell>
          <cell r="Z1166" t="str">
            <v>研究推進部（八景）（29-）</v>
          </cell>
          <cell r="AA1166" t="str">
            <v>基盤研究(C)</v>
          </cell>
          <cell r="AB1166" t="str">
            <v>17K10761</v>
          </cell>
          <cell r="AC1166" t="str">
            <v>許可しない</v>
          </cell>
          <cell r="AD1166" t="str">
            <v>許可しない</v>
          </cell>
          <cell r="AE1166" t="str">
            <v>許可しない</v>
          </cell>
          <cell r="AF1166" t="str">
            <v>収入</v>
          </cell>
          <cell r="AG1166">
            <v>700000000144</v>
          </cell>
          <cell r="AH1166" t="str">
            <v>（独）日本学術振興会</v>
          </cell>
          <cell r="AI1166">
            <v>0</v>
          </cell>
          <cell r="AJ1166">
            <v>1200000</v>
          </cell>
          <cell r="AK1166">
            <v>1200000</v>
          </cell>
          <cell r="AL1166">
            <v>1200000</v>
          </cell>
          <cell r="AM1166">
            <v>0</v>
          </cell>
          <cell r="AN1166">
            <v>0</v>
          </cell>
          <cell r="AO1166">
            <v>0</v>
          </cell>
          <cell r="AP1166">
            <v>0</v>
          </cell>
          <cell r="AQ1166">
            <v>0</v>
          </cell>
          <cell r="AR1166">
            <v>0</v>
          </cell>
        </row>
        <row r="1167">
          <cell r="A1167" t="str">
            <v>1717K10903対象外</v>
          </cell>
          <cell r="B1167" t="str">
            <v>対象外</v>
          </cell>
          <cell r="C1167" t="str">
            <v>2018年度</v>
          </cell>
          <cell r="D1167" t="str">
            <v>（収入）学術研究助成基金助成金(科基)</v>
          </cell>
          <cell r="E1167" t="str">
            <v>1717K10903</v>
          </cell>
          <cell r="F1167" t="str">
            <v>（科基）非骨傷性頚髄損傷に対する造血系サイトカインを用いた治療基盤の確立</v>
          </cell>
          <cell r="G1167" t="str">
            <v>（科基）非骨傷性頚髄損傷に対する造血系サ</v>
          </cell>
          <cell r="H1167" t="str">
            <v>科研費（基金）</v>
          </cell>
          <cell r="I1167">
            <v>20170401</v>
          </cell>
          <cell r="J1167">
            <v>20200331</v>
          </cell>
          <cell r="K1167" t="str">
            <v>2017年度</v>
          </cell>
          <cell r="L1167" t="str">
            <v>（支出）学術研究助成基金助成金(科基)</v>
          </cell>
          <cell r="M1167" t="str">
            <v>直接経費</v>
          </cell>
          <cell r="N1167" t="str">
            <v>科研費</v>
          </cell>
          <cell r="O1167" t="str">
            <v>繰越有</v>
          </cell>
          <cell r="P1167" t="str">
            <v>研）学術院（福浦）</v>
          </cell>
          <cell r="Q1167" t="str">
            <v>村田　英俊</v>
          </cell>
          <cell r="R1167" t="str">
            <v>医学研究科</v>
          </cell>
          <cell r="S1167" t="str">
            <v>講師</v>
          </cell>
          <cell r="W1167">
            <v>20200331</v>
          </cell>
          <cell r="X1167" t="str">
            <v>開始</v>
          </cell>
          <cell r="Y1167" t="str">
            <v>虎谷　裕子</v>
          </cell>
          <cell r="Z1167" t="str">
            <v>研究推進部（八景）（29-）</v>
          </cell>
          <cell r="AA1167" t="str">
            <v>基盤研究(C)</v>
          </cell>
          <cell r="AB1167" t="str">
            <v>17K10903</v>
          </cell>
          <cell r="AC1167" t="str">
            <v>許可しない</v>
          </cell>
          <cell r="AD1167" t="str">
            <v>許可しない</v>
          </cell>
          <cell r="AE1167" t="str">
            <v>許可しない</v>
          </cell>
          <cell r="AF1167" t="str">
            <v>収入</v>
          </cell>
          <cell r="AG1167">
            <v>700000000144</v>
          </cell>
          <cell r="AH1167" t="str">
            <v>（独）日本学術振興会</v>
          </cell>
          <cell r="AI1167">
            <v>0</v>
          </cell>
          <cell r="AJ1167">
            <v>1500000</v>
          </cell>
          <cell r="AK1167">
            <v>1500000</v>
          </cell>
          <cell r="AL1167">
            <v>1500000</v>
          </cell>
          <cell r="AM1167">
            <v>0</v>
          </cell>
          <cell r="AN1167">
            <v>0</v>
          </cell>
          <cell r="AO1167">
            <v>0</v>
          </cell>
          <cell r="AP1167">
            <v>0</v>
          </cell>
          <cell r="AQ1167">
            <v>0</v>
          </cell>
          <cell r="AR1167">
            <v>0</v>
          </cell>
        </row>
        <row r="1168">
          <cell r="A1168" t="str">
            <v>1717K11019対象外</v>
          </cell>
          <cell r="B1168" t="str">
            <v>対象外</v>
          </cell>
          <cell r="C1168" t="str">
            <v>2018年度</v>
          </cell>
          <cell r="D1168" t="str">
            <v>（収入）学術研究助成基金助成金(科基)</v>
          </cell>
          <cell r="E1168" t="str">
            <v>1717K11019</v>
          </cell>
          <cell r="F1168" t="str">
            <v>（科基）スクレロスチンによる内軟骨性骨化の制御と骨・軟骨修復への応用</v>
          </cell>
          <cell r="G1168" t="str">
            <v>（科基）スクレロスチンによる内軟骨性骨化</v>
          </cell>
          <cell r="H1168" t="str">
            <v>科研費（基金）</v>
          </cell>
          <cell r="I1168">
            <v>20170401</v>
          </cell>
          <cell r="J1168">
            <v>20200331</v>
          </cell>
          <cell r="K1168" t="str">
            <v>2017年度</v>
          </cell>
          <cell r="L1168" t="str">
            <v>（支出）学術研究助成基金助成金(科基)</v>
          </cell>
          <cell r="M1168" t="str">
            <v>直接経費</v>
          </cell>
          <cell r="N1168" t="str">
            <v>科研費</v>
          </cell>
          <cell r="O1168" t="str">
            <v>繰越有</v>
          </cell>
          <cell r="P1168" t="str">
            <v>研）学術院（福浦）</v>
          </cell>
          <cell r="Q1168" t="str">
            <v>熊谷　研</v>
          </cell>
          <cell r="R1168" t="str">
            <v>医学研究科</v>
          </cell>
          <cell r="S1168" t="str">
            <v>講師</v>
          </cell>
          <cell r="W1168">
            <v>20200331</v>
          </cell>
          <cell r="X1168" t="str">
            <v>開始</v>
          </cell>
          <cell r="Y1168" t="str">
            <v>虎谷　裕子</v>
          </cell>
          <cell r="Z1168" t="str">
            <v>研究推進部（八景）（29-）</v>
          </cell>
          <cell r="AA1168" t="str">
            <v>基盤研究(C)</v>
          </cell>
          <cell r="AB1168" t="str">
            <v>17K11019</v>
          </cell>
          <cell r="AC1168" t="str">
            <v>許可しない</v>
          </cell>
          <cell r="AD1168" t="str">
            <v>許可しない</v>
          </cell>
          <cell r="AE1168" t="str">
            <v>許可しない</v>
          </cell>
          <cell r="AF1168" t="str">
            <v>収入</v>
          </cell>
          <cell r="AG1168">
            <v>700000000144</v>
          </cell>
          <cell r="AH1168" t="str">
            <v>（独）日本学術振興会</v>
          </cell>
          <cell r="AI1168">
            <v>0</v>
          </cell>
          <cell r="AJ1168">
            <v>1100000</v>
          </cell>
          <cell r="AK1168">
            <v>1100000</v>
          </cell>
          <cell r="AL1168">
            <v>1100000</v>
          </cell>
          <cell r="AM1168">
            <v>0</v>
          </cell>
          <cell r="AN1168">
            <v>0</v>
          </cell>
          <cell r="AO1168">
            <v>0</v>
          </cell>
          <cell r="AP1168">
            <v>0</v>
          </cell>
          <cell r="AQ1168">
            <v>0</v>
          </cell>
          <cell r="AR1168">
            <v>0</v>
          </cell>
        </row>
        <row r="1169">
          <cell r="A1169" t="str">
            <v>1717K11058対象外</v>
          </cell>
          <cell r="B1169" t="str">
            <v>対象外</v>
          </cell>
          <cell r="C1169" t="str">
            <v>2018年度</v>
          </cell>
          <cell r="D1169" t="str">
            <v>（収入）学術研究助成基金助成金(科基)</v>
          </cell>
          <cell r="E1169" t="str">
            <v>1717K11058</v>
          </cell>
          <cell r="F1169" t="str">
            <v>（科基）protein kinase Dによる血管収縮制御の解明と血管障害への応用</v>
          </cell>
          <cell r="G1169" t="str">
            <v>（科基）protein kinase D</v>
          </cell>
          <cell r="H1169" t="str">
            <v>科研費（基金）</v>
          </cell>
          <cell r="I1169">
            <v>20170401</v>
          </cell>
          <cell r="J1169">
            <v>20200331</v>
          </cell>
          <cell r="K1169" t="str">
            <v>2017年度</v>
          </cell>
          <cell r="L1169" t="str">
            <v>（支出）学術研究助成基金助成金(科基)</v>
          </cell>
          <cell r="M1169" t="str">
            <v>直接経費</v>
          </cell>
          <cell r="N1169" t="str">
            <v>科研費</v>
          </cell>
          <cell r="O1169" t="str">
            <v>繰越有</v>
          </cell>
          <cell r="P1169" t="str">
            <v>病）学術院（病院）</v>
          </cell>
          <cell r="Q1169" t="str">
            <v>水野　祐介</v>
          </cell>
          <cell r="R1169" t="str">
            <v>附属病院</v>
          </cell>
          <cell r="S1169" t="str">
            <v>准教授</v>
          </cell>
          <cell r="W1169">
            <v>20200331</v>
          </cell>
          <cell r="X1169" t="str">
            <v>開始</v>
          </cell>
          <cell r="Y1169" t="str">
            <v>虎谷　裕子</v>
          </cell>
          <cell r="Z1169" t="str">
            <v>研究推進部（八景）（29-）</v>
          </cell>
          <cell r="AA1169" t="str">
            <v>基盤研究(C)</v>
          </cell>
          <cell r="AB1169" t="str">
            <v>17K11058</v>
          </cell>
          <cell r="AC1169" t="str">
            <v>許可しない</v>
          </cell>
          <cell r="AD1169" t="str">
            <v>許可しない</v>
          </cell>
          <cell r="AE1169" t="str">
            <v>許可しない</v>
          </cell>
          <cell r="AF1169" t="str">
            <v>収入</v>
          </cell>
          <cell r="AG1169">
            <v>700000000144</v>
          </cell>
          <cell r="AH1169" t="str">
            <v>（独）日本学術振興会</v>
          </cell>
          <cell r="AI1169">
            <v>0</v>
          </cell>
          <cell r="AJ1169">
            <v>1100000</v>
          </cell>
          <cell r="AK1169">
            <v>1100000</v>
          </cell>
          <cell r="AL1169">
            <v>1100000</v>
          </cell>
          <cell r="AM1169">
            <v>0</v>
          </cell>
          <cell r="AN1169">
            <v>0</v>
          </cell>
          <cell r="AO1169">
            <v>0</v>
          </cell>
          <cell r="AP1169">
            <v>0</v>
          </cell>
          <cell r="AQ1169">
            <v>0</v>
          </cell>
          <cell r="AR1169">
            <v>0</v>
          </cell>
        </row>
        <row r="1170">
          <cell r="A1170" t="str">
            <v>1717K11059対象外</v>
          </cell>
          <cell r="B1170" t="str">
            <v>対象外</v>
          </cell>
          <cell r="C1170" t="str">
            <v>2018年度</v>
          </cell>
          <cell r="D1170" t="str">
            <v>（収入）学術研究助成基金助成金(科基)</v>
          </cell>
          <cell r="E1170" t="str">
            <v>1717K11059</v>
          </cell>
          <cell r="F1170" t="str">
            <v>（科基）間質系幹細胞のexosomeを利用したmicroRNAによる肺高血圧症治療の検討</v>
          </cell>
          <cell r="G1170" t="str">
            <v>（科基）間質系幹細胞のexosomeを利</v>
          </cell>
          <cell r="H1170" t="str">
            <v>科研費（基金）</v>
          </cell>
          <cell r="I1170">
            <v>20170401</v>
          </cell>
          <cell r="J1170">
            <v>20200331</v>
          </cell>
          <cell r="K1170" t="str">
            <v>2017年度</v>
          </cell>
          <cell r="L1170" t="str">
            <v>（支出）学術研究助成基金助成金(科基)</v>
          </cell>
          <cell r="M1170" t="str">
            <v>直接経費</v>
          </cell>
          <cell r="N1170" t="str">
            <v>科研費</v>
          </cell>
          <cell r="O1170" t="str">
            <v>繰越有</v>
          </cell>
          <cell r="P1170" t="str">
            <v>客)客員教員等(医学・病院等）</v>
          </cell>
          <cell r="Q1170" t="str">
            <v>渡辺　至</v>
          </cell>
          <cell r="R1170" t="str">
            <v>医学研究科</v>
          </cell>
          <cell r="S1170" t="str">
            <v>客員教授</v>
          </cell>
          <cell r="W1170">
            <v>20200331</v>
          </cell>
          <cell r="X1170" t="str">
            <v>開始</v>
          </cell>
          <cell r="Y1170" t="str">
            <v>虎谷　裕子</v>
          </cell>
          <cell r="Z1170" t="str">
            <v>研究推進部（八景）（29-）</v>
          </cell>
          <cell r="AA1170" t="str">
            <v>基盤研究(C)</v>
          </cell>
          <cell r="AB1170" t="str">
            <v>17K11059</v>
          </cell>
          <cell r="AC1170" t="str">
            <v>許可しない</v>
          </cell>
          <cell r="AD1170" t="str">
            <v>許可しない</v>
          </cell>
          <cell r="AE1170" t="str">
            <v>許可しない</v>
          </cell>
          <cell r="AF1170" t="str">
            <v>収入</v>
          </cell>
          <cell r="AG1170">
            <v>700000000144</v>
          </cell>
          <cell r="AH1170" t="str">
            <v>（独）日本学術振興会</v>
          </cell>
          <cell r="AI1170">
            <v>0</v>
          </cell>
          <cell r="AJ1170">
            <v>1100000</v>
          </cell>
          <cell r="AK1170">
            <v>1100000</v>
          </cell>
          <cell r="AL1170">
            <v>1100000</v>
          </cell>
          <cell r="AM1170">
            <v>0</v>
          </cell>
          <cell r="AN1170">
            <v>0</v>
          </cell>
          <cell r="AO1170">
            <v>0</v>
          </cell>
          <cell r="AP1170">
            <v>0</v>
          </cell>
          <cell r="AQ1170">
            <v>0</v>
          </cell>
          <cell r="AR1170">
            <v>0</v>
          </cell>
        </row>
        <row r="1171">
          <cell r="A1171" t="str">
            <v>1717K11150対象外</v>
          </cell>
          <cell r="B1171" t="str">
            <v>対象外</v>
          </cell>
          <cell r="C1171" t="str">
            <v>2018年度</v>
          </cell>
          <cell r="D1171" t="str">
            <v>（収入）学術研究助成基金助成金(科基)</v>
          </cell>
          <cell r="E1171" t="str">
            <v>1717K11150</v>
          </cell>
          <cell r="F1171" t="str">
            <v>（科基）膀胱癌における抗アンドロゲン療法の作用メカニズムの解明</v>
          </cell>
          <cell r="G1171" t="str">
            <v>（科基）膀胱癌における抗アンドロゲン療法</v>
          </cell>
          <cell r="H1171" t="str">
            <v>科研費（基金）</v>
          </cell>
          <cell r="I1171">
            <v>20170401</v>
          </cell>
          <cell r="J1171">
            <v>20200331</v>
          </cell>
          <cell r="K1171" t="str">
            <v>2017年度</v>
          </cell>
          <cell r="L1171" t="str">
            <v>（支出）学術研究助成基金助成金(科基)</v>
          </cell>
          <cell r="M1171" t="str">
            <v>直接経費</v>
          </cell>
          <cell r="N1171" t="str">
            <v>科研費</v>
          </cell>
          <cell r="O1171" t="str">
            <v>繰越有</v>
          </cell>
          <cell r="P1171" t="str">
            <v>病）学術院（病院）</v>
          </cell>
          <cell r="Q1171" t="str">
            <v>泉　浩司</v>
          </cell>
          <cell r="R1171" t="str">
            <v>センター病院</v>
          </cell>
          <cell r="S1171" t="str">
            <v>助教</v>
          </cell>
          <cell r="W1171">
            <v>20200331</v>
          </cell>
          <cell r="X1171" t="str">
            <v>開始</v>
          </cell>
          <cell r="Y1171" t="str">
            <v>虎谷　裕子</v>
          </cell>
          <cell r="Z1171" t="str">
            <v>研究推進部（八景）（29-）</v>
          </cell>
          <cell r="AA1171" t="str">
            <v>基盤研究(C)</v>
          </cell>
          <cell r="AB1171" t="str">
            <v>17K11150</v>
          </cell>
          <cell r="AC1171" t="str">
            <v>許可しない</v>
          </cell>
          <cell r="AD1171" t="str">
            <v>許可しない</v>
          </cell>
          <cell r="AE1171" t="str">
            <v>許可しない</v>
          </cell>
          <cell r="AF1171" t="str">
            <v>収入</v>
          </cell>
          <cell r="AG1171">
            <v>700000000144</v>
          </cell>
          <cell r="AH1171" t="str">
            <v>（独）日本学術振興会</v>
          </cell>
          <cell r="AI1171">
            <v>0</v>
          </cell>
          <cell r="AJ1171">
            <v>1100000</v>
          </cell>
          <cell r="AK1171">
            <v>1100000</v>
          </cell>
          <cell r="AL1171">
            <v>1100000</v>
          </cell>
          <cell r="AM1171">
            <v>0</v>
          </cell>
          <cell r="AN1171">
            <v>0</v>
          </cell>
          <cell r="AO1171">
            <v>0</v>
          </cell>
          <cell r="AP1171">
            <v>0</v>
          </cell>
          <cell r="AQ1171">
            <v>0</v>
          </cell>
          <cell r="AR1171">
            <v>0</v>
          </cell>
        </row>
        <row r="1172">
          <cell r="A1172" t="str">
            <v>1717K11162対象外</v>
          </cell>
          <cell r="B1172" t="str">
            <v>対象外</v>
          </cell>
          <cell r="C1172" t="str">
            <v>2018年度</v>
          </cell>
          <cell r="D1172" t="str">
            <v>（収入）学術研究助成基金助成金(科基)</v>
          </cell>
          <cell r="E1172" t="str">
            <v>1717K11162</v>
          </cell>
          <cell r="F1172" t="str">
            <v>（科基・分）2016年WHO分類に基づいた腎癌新規組織型の臨床病理学的、分子生物学的研究</v>
          </cell>
          <cell r="G1172" t="str">
            <v>（科基・分）2016年WHO分類に基づい</v>
          </cell>
          <cell r="H1172" t="str">
            <v>科研費（基金）</v>
          </cell>
          <cell r="I1172">
            <v>20170401</v>
          </cell>
          <cell r="J1172">
            <v>20200331</v>
          </cell>
          <cell r="K1172" t="str">
            <v>2017年度</v>
          </cell>
          <cell r="L1172" t="str">
            <v>（支出）学術研究助成基金助成金(科基)</v>
          </cell>
          <cell r="M1172" t="str">
            <v>直接経費</v>
          </cell>
          <cell r="N1172" t="str">
            <v>科研費</v>
          </cell>
          <cell r="O1172" t="str">
            <v>繰越有</v>
          </cell>
          <cell r="P1172" t="str">
            <v>研）学術院（福浦）</v>
          </cell>
          <cell r="Q1172" t="str">
            <v>加藤　生真</v>
          </cell>
          <cell r="R1172" t="str">
            <v>医学研究科</v>
          </cell>
          <cell r="S1172" t="str">
            <v>助教</v>
          </cell>
          <cell r="W1172">
            <v>20200331</v>
          </cell>
          <cell r="X1172" t="str">
            <v>開始</v>
          </cell>
          <cell r="Y1172" t="str">
            <v>虎谷　裕子</v>
          </cell>
          <cell r="Z1172" t="str">
            <v>研究推進部（八景）（29-）</v>
          </cell>
          <cell r="AA1172" t="str">
            <v>基盤研究(C) 分担金（東京女子医科大学）</v>
          </cell>
          <cell r="AB1172" t="str">
            <v>17K11162</v>
          </cell>
          <cell r="AC1172" t="str">
            <v>許可しない</v>
          </cell>
          <cell r="AD1172" t="str">
            <v>許可しない</v>
          </cell>
          <cell r="AE1172" t="str">
            <v>許可しない</v>
          </cell>
          <cell r="AF1172" t="str">
            <v>収入</v>
          </cell>
          <cell r="AG1172">
            <v>700000000381</v>
          </cell>
          <cell r="AH1172" t="str">
            <v>東京女子医科大学</v>
          </cell>
          <cell r="AI1172">
            <v>0</v>
          </cell>
          <cell r="AJ1172">
            <v>650000</v>
          </cell>
          <cell r="AK1172">
            <v>650000</v>
          </cell>
          <cell r="AL1172">
            <v>650000</v>
          </cell>
          <cell r="AM1172">
            <v>0</v>
          </cell>
          <cell r="AN1172">
            <v>0</v>
          </cell>
          <cell r="AO1172">
            <v>0</v>
          </cell>
          <cell r="AP1172">
            <v>0</v>
          </cell>
          <cell r="AQ1172">
            <v>0</v>
          </cell>
          <cell r="AR1172">
            <v>0</v>
          </cell>
        </row>
        <row r="1173">
          <cell r="A1173" t="str">
            <v>1717K11288対象外</v>
          </cell>
          <cell r="B1173" t="str">
            <v>対象外</v>
          </cell>
          <cell r="C1173" t="str">
            <v>2018年度</v>
          </cell>
          <cell r="D1173" t="str">
            <v>（収入）学術研究助成基金助成金(科基)</v>
          </cell>
          <cell r="E1173" t="str">
            <v>1717K11288</v>
          </cell>
          <cell r="F1173" t="str">
            <v>（科基）ヒトパピローマウイルス(HPV)の感染機構に関する研究</v>
          </cell>
          <cell r="G1173" t="str">
            <v>（科基）ヒトパピローマウイルス(HPV)</v>
          </cell>
          <cell r="H1173" t="str">
            <v>科研費（基金）</v>
          </cell>
          <cell r="I1173">
            <v>20170401</v>
          </cell>
          <cell r="J1173">
            <v>20200331</v>
          </cell>
          <cell r="K1173" t="str">
            <v>2017年度</v>
          </cell>
          <cell r="L1173" t="str">
            <v>（支出）学術研究助成基金助成金(科基)</v>
          </cell>
          <cell r="M1173" t="str">
            <v>直接経費</v>
          </cell>
          <cell r="N1173" t="str">
            <v>科研費</v>
          </cell>
          <cell r="O1173" t="str">
            <v>繰越有</v>
          </cell>
          <cell r="P1173" t="str">
            <v>研）学術院（福浦）</v>
          </cell>
          <cell r="Q1173" t="str">
            <v>島田　勝</v>
          </cell>
          <cell r="R1173" t="str">
            <v>医学研究科</v>
          </cell>
          <cell r="S1173" t="str">
            <v>准教授</v>
          </cell>
          <cell r="W1173">
            <v>20200331</v>
          </cell>
          <cell r="X1173" t="str">
            <v>開始</v>
          </cell>
          <cell r="Y1173" t="str">
            <v>虎谷　裕子</v>
          </cell>
          <cell r="Z1173" t="str">
            <v>研究推進部（八景）（29-）</v>
          </cell>
          <cell r="AA1173" t="str">
            <v>基盤研究(C)</v>
          </cell>
          <cell r="AB1173" t="str">
            <v>17K11288</v>
          </cell>
          <cell r="AC1173" t="str">
            <v>許可しない</v>
          </cell>
          <cell r="AD1173" t="str">
            <v>許可しない</v>
          </cell>
          <cell r="AE1173" t="str">
            <v>許可しない</v>
          </cell>
          <cell r="AF1173" t="str">
            <v>収入</v>
          </cell>
          <cell r="AG1173">
            <v>700000000144</v>
          </cell>
          <cell r="AH1173" t="str">
            <v>（独）日本学術振興会</v>
          </cell>
          <cell r="AI1173">
            <v>0</v>
          </cell>
          <cell r="AJ1173">
            <v>1100000</v>
          </cell>
          <cell r="AK1173">
            <v>1100000</v>
          </cell>
          <cell r="AL1173">
            <v>1100000</v>
          </cell>
          <cell r="AM1173">
            <v>0</v>
          </cell>
          <cell r="AN1173">
            <v>0</v>
          </cell>
          <cell r="AO1173">
            <v>0</v>
          </cell>
          <cell r="AP1173">
            <v>0</v>
          </cell>
          <cell r="AQ1173">
            <v>0</v>
          </cell>
          <cell r="AR1173">
            <v>0</v>
          </cell>
        </row>
        <row r="1174">
          <cell r="A1174" t="str">
            <v>1717K11289対象外</v>
          </cell>
          <cell r="B1174" t="str">
            <v>対象外</v>
          </cell>
          <cell r="C1174" t="str">
            <v>2018年度</v>
          </cell>
          <cell r="D1174" t="str">
            <v>（収入）学術研究助成基金助成金(科基)</v>
          </cell>
          <cell r="E1174" t="str">
            <v>1717K11289</v>
          </cell>
          <cell r="F1174" t="str">
            <v>（科基）卵巣明細胞癌の血液凝固異常・抗がん剤耐性に着目したトランスレーショナルリサーチ</v>
          </cell>
          <cell r="G1174" t="str">
            <v>（科基）卵巣明細胞癌の血液凝固異常・抗が</v>
          </cell>
          <cell r="H1174" t="str">
            <v>科研費（基金）</v>
          </cell>
          <cell r="I1174">
            <v>20170401</v>
          </cell>
          <cell r="J1174">
            <v>20200331</v>
          </cell>
          <cell r="K1174" t="str">
            <v>2017年度</v>
          </cell>
          <cell r="L1174" t="str">
            <v>（支出）学術研究助成基金助成金(科基)</v>
          </cell>
          <cell r="M1174" t="str">
            <v>直接経費</v>
          </cell>
          <cell r="N1174" t="str">
            <v>科研費</v>
          </cell>
          <cell r="O1174" t="str">
            <v>繰越有</v>
          </cell>
          <cell r="P1174" t="str">
            <v>研）学術院（福浦）</v>
          </cell>
          <cell r="Q1174" t="str">
            <v>宮城　悦子</v>
          </cell>
          <cell r="R1174" t="str">
            <v>医学研究科</v>
          </cell>
          <cell r="S1174" t="str">
            <v>教授</v>
          </cell>
          <cell r="W1174">
            <v>20200331</v>
          </cell>
          <cell r="X1174" t="str">
            <v>開始</v>
          </cell>
          <cell r="Y1174" t="str">
            <v>虎谷　裕子</v>
          </cell>
          <cell r="Z1174" t="str">
            <v>研究推進部（八景）（29-）</v>
          </cell>
          <cell r="AA1174" t="str">
            <v>基盤研究(C)</v>
          </cell>
          <cell r="AB1174" t="str">
            <v>17K11289</v>
          </cell>
          <cell r="AC1174" t="str">
            <v>許可しない</v>
          </cell>
          <cell r="AD1174" t="str">
            <v>許可しない</v>
          </cell>
          <cell r="AE1174" t="str">
            <v>許可しない</v>
          </cell>
          <cell r="AF1174" t="str">
            <v>収入</v>
          </cell>
          <cell r="AG1174">
            <v>700000000144</v>
          </cell>
          <cell r="AH1174" t="str">
            <v>（独）日本学術振興会</v>
          </cell>
          <cell r="AI1174">
            <v>0</v>
          </cell>
          <cell r="AJ1174">
            <v>1200000</v>
          </cell>
          <cell r="AK1174">
            <v>1200000</v>
          </cell>
          <cell r="AL1174">
            <v>1200000</v>
          </cell>
          <cell r="AM1174">
            <v>0</v>
          </cell>
          <cell r="AN1174">
            <v>0</v>
          </cell>
          <cell r="AO1174">
            <v>0</v>
          </cell>
          <cell r="AP1174">
            <v>0</v>
          </cell>
          <cell r="AQ1174">
            <v>0</v>
          </cell>
          <cell r="AR1174">
            <v>0</v>
          </cell>
        </row>
        <row r="1175">
          <cell r="A1175" t="str">
            <v>1717K11395対象外</v>
          </cell>
          <cell r="B1175" t="str">
            <v>対象外</v>
          </cell>
          <cell r="C1175" t="str">
            <v>2018年度</v>
          </cell>
          <cell r="D1175" t="str">
            <v>（収入）学術研究助成基金助成金(科基)</v>
          </cell>
          <cell r="E1175" t="str">
            <v>1717K11395</v>
          </cell>
          <cell r="F1175" t="str">
            <v>（科基）癌オルガノイドによる高MTV腫瘍における放射線抵抗機序の解明</v>
          </cell>
          <cell r="G1175" t="str">
            <v>（科基）癌オルガノイドによる高MTV腫瘍</v>
          </cell>
          <cell r="H1175" t="str">
            <v>科研費（基金）</v>
          </cell>
          <cell r="I1175">
            <v>20170401</v>
          </cell>
          <cell r="J1175">
            <v>20200331</v>
          </cell>
          <cell r="K1175" t="str">
            <v>2017年度</v>
          </cell>
          <cell r="L1175" t="str">
            <v>（支出）学術研究助成基金助成金(科基)</v>
          </cell>
          <cell r="M1175" t="str">
            <v>直接経費</v>
          </cell>
          <cell r="N1175" t="str">
            <v>科研費</v>
          </cell>
          <cell r="O1175" t="str">
            <v>繰越有</v>
          </cell>
          <cell r="P1175" t="str">
            <v>研）学術院（福浦）</v>
          </cell>
          <cell r="Q1175" t="str">
            <v>矢吹　健一郎</v>
          </cell>
          <cell r="R1175" t="str">
            <v>医学研究科</v>
          </cell>
          <cell r="S1175" t="str">
            <v>講師</v>
          </cell>
          <cell r="W1175">
            <v>20200331</v>
          </cell>
          <cell r="X1175" t="str">
            <v>開始</v>
          </cell>
          <cell r="Y1175" t="str">
            <v>虎谷　裕子</v>
          </cell>
          <cell r="Z1175" t="str">
            <v>研究推進部（八景）（29-）</v>
          </cell>
          <cell r="AA1175" t="str">
            <v>基盤研究(C)</v>
          </cell>
          <cell r="AB1175" t="str">
            <v>17K11395</v>
          </cell>
          <cell r="AC1175" t="str">
            <v>許可しない</v>
          </cell>
          <cell r="AD1175" t="str">
            <v>許可しない</v>
          </cell>
          <cell r="AE1175" t="str">
            <v>許可しない</v>
          </cell>
          <cell r="AF1175" t="str">
            <v>収入</v>
          </cell>
          <cell r="AG1175">
            <v>700000000144</v>
          </cell>
          <cell r="AH1175" t="str">
            <v>（独）日本学術振興会</v>
          </cell>
          <cell r="AI1175">
            <v>0</v>
          </cell>
          <cell r="AJ1175">
            <v>800000</v>
          </cell>
          <cell r="AK1175">
            <v>800000</v>
          </cell>
          <cell r="AL1175">
            <v>800000</v>
          </cell>
          <cell r="AM1175">
            <v>0</v>
          </cell>
          <cell r="AN1175">
            <v>0</v>
          </cell>
          <cell r="AO1175">
            <v>0</v>
          </cell>
          <cell r="AP1175">
            <v>0</v>
          </cell>
          <cell r="AQ1175">
            <v>0</v>
          </cell>
          <cell r="AR1175">
            <v>0</v>
          </cell>
        </row>
        <row r="1176">
          <cell r="A1176" t="str">
            <v>1717K11428対象外</v>
          </cell>
          <cell r="B1176" t="str">
            <v>対象外</v>
          </cell>
          <cell r="C1176" t="str">
            <v>2018年度</v>
          </cell>
          <cell r="D1176" t="str">
            <v>（収入）学術研究助成基金助成金(科基)</v>
          </cell>
          <cell r="E1176" t="str">
            <v>1717K11428</v>
          </cell>
          <cell r="F1176" t="str">
            <v>（科基）ベーチェット病患者のインフリキシマブ離脱のための無作為化非盲検並行群間対照研究</v>
          </cell>
          <cell r="G1176" t="str">
            <v>（科基）ベーチェット病患者のインフリキシ</v>
          </cell>
          <cell r="H1176" t="str">
            <v>科研費（基金）</v>
          </cell>
          <cell r="I1176">
            <v>20170401</v>
          </cell>
          <cell r="J1176">
            <v>20200331</v>
          </cell>
          <cell r="K1176" t="str">
            <v>2017年度</v>
          </cell>
          <cell r="L1176" t="str">
            <v>（支出）学術研究助成基金助成金(科基)</v>
          </cell>
          <cell r="M1176" t="str">
            <v>直接経費</v>
          </cell>
          <cell r="N1176" t="str">
            <v>科研費</v>
          </cell>
          <cell r="O1176" t="str">
            <v>繰越有</v>
          </cell>
          <cell r="P1176" t="str">
            <v>研）学術院（福浦）</v>
          </cell>
          <cell r="Q1176" t="str">
            <v>澁谷　悦子</v>
          </cell>
          <cell r="R1176" t="str">
            <v>医学研究科</v>
          </cell>
          <cell r="S1176" t="str">
            <v>助教</v>
          </cell>
          <cell r="W1176">
            <v>20200331</v>
          </cell>
          <cell r="X1176" t="str">
            <v>開始</v>
          </cell>
          <cell r="Y1176" t="str">
            <v>虎谷　裕子</v>
          </cell>
          <cell r="Z1176" t="str">
            <v>研究推進部（八景）（29-）</v>
          </cell>
          <cell r="AA1176" t="str">
            <v>基盤研究(C)</v>
          </cell>
          <cell r="AB1176" t="str">
            <v>17K11428</v>
          </cell>
          <cell r="AC1176" t="str">
            <v>許可しない</v>
          </cell>
          <cell r="AD1176" t="str">
            <v>許可しない</v>
          </cell>
          <cell r="AE1176" t="str">
            <v>許可しない</v>
          </cell>
          <cell r="AF1176" t="str">
            <v>収入</v>
          </cell>
          <cell r="AG1176">
            <v>700000000144</v>
          </cell>
          <cell r="AH1176" t="str">
            <v>（独）日本学術振興会</v>
          </cell>
          <cell r="AI1176">
            <v>0</v>
          </cell>
          <cell r="AJ1176">
            <v>1200000</v>
          </cell>
          <cell r="AK1176">
            <v>1200000</v>
          </cell>
          <cell r="AL1176">
            <v>1200000</v>
          </cell>
          <cell r="AM1176">
            <v>0</v>
          </cell>
          <cell r="AN1176">
            <v>0</v>
          </cell>
          <cell r="AO1176">
            <v>0</v>
          </cell>
          <cell r="AP1176">
            <v>0</v>
          </cell>
          <cell r="AQ1176">
            <v>0</v>
          </cell>
          <cell r="AR1176">
            <v>0</v>
          </cell>
        </row>
        <row r="1177">
          <cell r="A1177" t="str">
            <v>1717K11459対象外</v>
          </cell>
          <cell r="B1177" t="str">
            <v>対象外</v>
          </cell>
          <cell r="C1177" t="str">
            <v>2018年度</v>
          </cell>
          <cell r="D1177" t="str">
            <v>（収入）学術研究助成基金助成金(科基)</v>
          </cell>
          <cell r="E1177" t="str">
            <v>1717K11459</v>
          </cell>
          <cell r="F1177" t="str">
            <v>（科基）多民族の円錐角膜患者を対象としたゲノムワイド関連解析</v>
          </cell>
          <cell r="G1177" t="str">
            <v>（科基）多民族の円錐角膜患者を対象とした</v>
          </cell>
          <cell r="H1177" t="str">
            <v>科研費（基金）</v>
          </cell>
          <cell r="I1177">
            <v>20170401</v>
          </cell>
          <cell r="J1177">
            <v>20200331</v>
          </cell>
          <cell r="K1177" t="str">
            <v>2017年度</v>
          </cell>
          <cell r="L1177" t="str">
            <v>（支出）学術研究助成基金助成金(科基)</v>
          </cell>
          <cell r="M1177" t="str">
            <v>直接経費</v>
          </cell>
          <cell r="N1177" t="str">
            <v>科研費</v>
          </cell>
          <cell r="O1177" t="str">
            <v>繰越有</v>
          </cell>
          <cell r="P1177" t="str">
            <v>客)客員教員等(医学・病院等）</v>
          </cell>
          <cell r="Q1177" t="str">
            <v>目黒　明</v>
          </cell>
          <cell r="R1177" t="str">
            <v>医学研究科</v>
          </cell>
          <cell r="S1177" t="str">
            <v>特任准教授</v>
          </cell>
          <cell r="W1177">
            <v>20200331</v>
          </cell>
          <cell r="X1177" t="str">
            <v>開始</v>
          </cell>
          <cell r="Y1177" t="str">
            <v>虎谷　裕子</v>
          </cell>
          <cell r="Z1177" t="str">
            <v>研究推進部（八景）（29-）</v>
          </cell>
          <cell r="AA1177" t="str">
            <v>基盤研究(C)</v>
          </cell>
          <cell r="AB1177" t="str">
            <v>17K11459</v>
          </cell>
          <cell r="AC1177" t="str">
            <v>許可しない</v>
          </cell>
          <cell r="AD1177" t="str">
            <v>許可しない</v>
          </cell>
          <cell r="AE1177" t="str">
            <v>許可しない</v>
          </cell>
          <cell r="AF1177" t="str">
            <v>収入</v>
          </cell>
          <cell r="AG1177">
            <v>700000000144</v>
          </cell>
          <cell r="AH1177" t="str">
            <v>（独）日本学術振興会</v>
          </cell>
          <cell r="AI1177">
            <v>0</v>
          </cell>
          <cell r="AJ1177">
            <v>1400000</v>
          </cell>
          <cell r="AK1177">
            <v>1400000</v>
          </cell>
          <cell r="AL1177">
            <v>1400000</v>
          </cell>
          <cell r="AM1177">
            <v>0</v>
          </cell>
          <cell r="AN1177">
            <v>0</v>
          </cell>
          <cell r="AO1177">
            <v>0</v>
          </cell>
          <cell r="AP1177">
            <v>0</v>
          </cell>
          <cell r="AQ1177">
            <v>0</v>
          </cell>
          <cell r="AR1177">
            <v>0</v>
          </cell>
        </row>
        <row r="1178">
          <cell r="A1178" t="str">
            <v>1717K11544対象外</v>
          </cell>
          <cell r="B1178" t="str">
            <v>対象外</v>
          </cell>
          <cell r="C1178" t="str">
            <v>2018年度</v>
          </cell>
          <cell r="D1178" t="str">
            <v>（収入）学術研究助成基金助成金(科基)</v>
          </cell>
          <cell r="E1178" t="str">
            <v>1717K11544</v>
          </cell>
          <cell r="F1178" t="str">
            <v>（科基）原発性リンパ浮腫患者に対する新たな治療法の開発（サイトカインを標的とした治療）</v>
          </cell>
          <cell r="G1178" t="str">
            <v>（科基）原発性リンパ浮腫患者に対する新た</v>
          </cell>
          <cell r="H1178" t="str">
            <v>科研費（基金）</v>
          </cell>
          <cell r="I1178">
            <v>20170401</v>
          </cell>
          <cell r="J1178">
            <v>20200331</v>
          </cell>
          <cell r="K1178" t="str">
            <v>2017年度</v>
          </cell>
          <cell r="L1178" t="str">
            <v>（支出）学術研究助成基金助成金(科基)</v>
          </cell>
          <cell r="M1178" t="str">
            <v>直接経費</v>
          </cell>
          <cell r="N1178" t="str">
            <v>科研費</v>
          </cell>
          <cell r="O1178" t="str">
            <v>繰越有</v>
          </cell>
          <cell r="P1178" t="str">
            <v>客)客員教員等(医学・病院等）</v>
          </cell>
          <cell r="Q1178" t="str">
            <v>三上　太郎</v>
          </cell>
          <cell r="R1178" t="str">
            <v>医学研究科</v>
          </cell>
          <cell r="S1178" t="str">
            <v>准教授</v>
          </cell>
          <cell r="W1178">
            <v>20200331</v>
          </cell>
          <cell r="X1178" t="str">
            <v>開始</v>
          </cell>
          <cell r="Y1178" t="str">
            <v>虎谷　裕子</v>
          </cell>
          <cell r="Z1178" t="str">
            <v>研究推進部（八景）（29-）</v>
          </cell>
          <cell r="AA1178" t="str">
            <v>基盤研究(C)</v>
          </cell>
          <cell r="AB1178" t="str">
            <v>17K11544</v>
          </cell>
          <cell r="AC1178" t="str">
            <v>許可しない</v>
          </cell>
          <cell r="AD1178" t="str">
            <v>許可しない</v>
          </cell>
          <cell r="AE1178" t="str">
            <v>許可しない</v>
          </cell>
          <cell r="AF1178" t="str">
            <v>収入</v>
          </cell>
          <cell r="AG1178">
            <v>700000000144</v>
          </cell>
          <cell r="AH1178" t="str">
            <v>（独）日本学術振興会</v>
          </cell>
          <cell r="AI1178">
            <v>0</v>
          </cell>
          <cell r="AJ1178">
            <v>1200000</v>
          </cell>
          <cell r="AK1178">
            <v>1200000</v>
          </cell>
          <cell r="AL1178">
            <v>1200000</v>
          </cell>
          <cell r="AM1178">
            <v>0</v>
          </cell>
          <cell r="AN1178">
            <v>0</v>
          </cell>
          <cell r="AO1178">
            <v>0</v>
          </cell>
          <cell r="AP1178">
            <v>0</v>
          </cell>
          <cell r="AQ1178">
            <v>0</v>
          </cell>
          <cell r="AR1178">
            <v>0</v>
          </cell>
        </row>
        <row r="1179">
          <cell r="A1179" t="str">
            <v>1717K11582対象外</v>
          </cell>
          <cell r="B1179" t="str">
            <v>対象外</v>
          </cell>
          <cell r="C1179" t="str">
            <v>2018年度</v>
          </cell>
          <cell r="D1179" t="str">
            <v>（収入）学術研究助成基金助成金(科基)</v>
          </cell>
          <cell r="E1179" t="str">
            <v>1717K11582</v>
          </cell>
          <cell r="F1179" t="str">
            <v>（科基）ARDSに伴う肺胞上皮細胞死はアポトーシスなのか，ネクローシスなのか？</v>
          </cell>
          <cell r="G1179" t="str">
            <v>（科基）ARDSに伴う肺胞上皮細胞死はア</v>
          </cell>
          <cell r="H1179" t="str">
            <v>科研費（基金）</v>
          </cell>
          <cell r="I1179">
            <v>20170401</v>
          </cell>
          <cell r="J1179">
            <v>20200331</v>
          </cell>
          <cell r="K1179" t="str">
            <v>2017年度</v>
          </cell>
          <cell r="L1179" t="str">
            <v>（支出）学術研究助成基金助成金(科基)</v>
          </cell>
          <cell r="M1179" t="str">
            <v>直接経費</v>
          </cell>
          <cell r="N1179" t="str">
            <v>科研費</v>
          </cell>
          <cell r="O1179" t="str">
            <v>繰越有</v>
          </cell>
          <cell r="P1179" t="str">
            <v>病）学術院（病院）</v>
          </cell>
          <cell r="Q1179" t="str">
            <v>内本　一宏</v>
          </cell>
          <cell r="R1179" t="str">
            <v>センター病院</v>
          </cell>
          <cell r="S1179" t="str">
            <v>助教</v>
          </cell>
          <cell r="W1179">
            <v>20200331</v>
          </cell>
          <cell r="X1179" t="str">
            <v>開始</v>
          </cell>
          <cell r="Y1179" t="str">
            <v>虎谷　裕子</v>
          </cell>
          <cell r="Z1179" t="str">
            <v>研究推進部（八景）（29-）</v>
          </cell>
          <cell r="AA1179" t="str">
            <v>基盤研究(C)</v>
          </cell>
          <cell r="AB1179" t="str">
            <v>17K11582</v>
          </cell>
          <cell r="AC1179" t="str">
            <v>許可しない</v>
          </cell>
          <cell r="AD1179" t="str">
            <v>許可しない</v>
          </cell>
          <cell r="AE1179" t="str">
            <v>許可しない</v>
          </cell>
          <cell r="AF1179" t="str">
            <v>収入</v>
          </cell>
          <cell r="AG1179">
            <v>700000000144</v>
          </cell>
          <cell r="AH1179" t="str">
            <v>（独）日本学術振興会</v>
          </cell>
          <cell r="AI1179">
            <v>0</v>
          </cell>
          <cell r="AJ1179">
            <v>500000</v>
          </cell>
          <cell r="AK1179">
            <v>500000</v>
          </cell>
          <cell r="AL1179">
            <v>500000</v>
          </cell>
          <cell r="AM1179">
            <v>0</v>
          </cell>
          <cell r="AN1179">
            <v>0</v>
          </cell>
          <cell r="AO1179">
            <v>0</v>
          </cell>
          <cell r="AP1179">
            <v>0</v>
          </cell>
          <cell r="AQ1179">
            <v>0</v>
          </cell>
          <cell r="AR1179">
            <v>0</v>
          </cell>
        </row>
        <row r="1180">
          <cell r="A1180" t="str">
            <v>1717K11678対象外</v>
          </cell>
          <cell r="B1180" t="str">
            <v>対象外</v>
          </cell>
          <cell r="C1180" t="str">
            <v>2018年度</v>
          </cell>
          <cell r="D1180" t="str">
            <v>（収入）学術研究助成基金助成金(科基)</v>
          </cell>
          <cell r="E1180" t="str">
            <v>1717K11678</v>
          </cell>
          <cell r="F1180" t="str">
            <v>（科基）口腔癌における磁性抗EGFR抗体を用いた温熱療法の開発</v>
          </cell>
          <cell r="G1180" t="str">
            <v>（科基）口腔癌における磁性抗EGFR抗体</v>
          </cell>
          <cell r="H1180" t="str">
            <v>科研費（基金）</v>
          </cell>
          <cell r="I1180">
            <v>20170401</v>
          </cell>
          <cell r="J1180">
            <v>20200331</v>
          </cell>
          <cell r="K1180" t="str">
            <v>2017年度</v>
          </cell>
          <cell r="L1180" t="str">
            <v>（支出）学術研究助成基金助成金(科基)</v>
          </cell>
          <cell r="M1180" t="str">
            <v>直接経費</v>
          </cell>
          <cell r="N1180" t="str">
            <v>科研費</v>
          </cell>
          <cell r="O1180" t="str">
            <v>繰越有</v>
          </cell>
          <cell r="P1180" t="str">
            <v>客)客員教員等(医学・病院等）</v>
          </cell>
          <cell r="Q1180" t="str">
            <v>中島　英行</v>
          </cell>
          <cell r="R1180" t="str">
            <v>医学研究科</v>
          </cell>
          <cell r="S1180" t="str">
            <v>客員研究員</v>
          </cell>
          <cell r="W1180">
            <v>20200331</v>
          </cell>
          <cell r="X1180" t="str">
            <v>開始</v>
          </cell>
          <cell r="Y1180" t="str">
            <v>虎谷　裕子</v>
          </cell>
          <cell r="Z1180" t="str">
            <v>研究推進部（八景）（29-）</v>
          </cell>
          <cell r="AA1180" t="str">
            <v>基盤研究(C)</v>
          </cell>
          <cell r="AB1180" t="str">
            <v>17K11678</v>
          </cell>
          <cell r="AC1180" t="str">
            <v>許可しない</v>
          </cell>
          <cell r="AD1180" t="str">
            <v>許可しない</v>
          </cell>
          <cell r="AE1180" t="str">
            <v>許可しない</v>
          </cell>
          <cell r="AF1180" t="str">
            <v>収入</v>
          </cell>
          <cell r="AG1180">
            <v>700000000144</v>
          </cell>
          <cell r="AH1180" t="str">
            <v>（独）日本学術振興会</v>
          </cell>
          <cell r="AI1180">
            <v>0</v>
          </cell>
          <cell r="AJ1180">
            <v>1000000</v>
          </cell>
          <cell r="AK1180">
            <v>1000000</v>
          </cell>
          <cell r="AL1180">
            <v>1000000</v>
          </cell>
          <cell r="AM1180">
            <v>0</v>
          </cell>
          <cell r="AN1180">
            <v>0</v>
          </cell>
          <cell r="AO1180">
            <v>0</v>
          </cell>
          <cell r="AP1180">
            <v>0</v>
          </cell>
          <cell r="AQ1180">
            <v>0</v>
          </cell>
          <cell r="AR1180">
            <v>0</v>
          </cell>
        </row>
        <row r="1181">
          <cell r="A1181" t="str">
            <v>1717K11882対象外</v>
          </cell>
          <cell r="B1181" t="str">
            <v>対象外</v>
          </cell>
          <cell r="C1181" t="str">
            <v>2018年度</v>
          </cell>
          <cell r="D1181" t="str">
            <v>（収入）学術研究助成基金助成金(科基)</v>
          </cell>
          <cell r="E1181" t="str">
            <v>1717K11882</v>
          </cell>
          <cell r="F1181" t="str">
            <v>（科基）腫瘍治療電場（TTF）を用いた口腔癌に対する低侵襲治療法の開発</v>
          </cell>
          <cell r="G1181" t="str">
            <v>（科基）腫瘍治療電場（TTF）を用いた口</v>
          </cell>
          <cell r="H1181" t="str">
            <v>科研費（基金）</v>
          </cell>
          <cell r="I1181">
            <v>20170401</v>
          </cell>
          <cell r="J1181">
            <v>20200331</v>
          </cell>
          <cell r="K1181" t="str">
            <v>2017年度</v>
          </cell>
          <cell r="L1181" t="str">
            <v>（支出）学術研究助成基金助成金(科基)</v>
          </cell>
          <cell r="M1181" t="str">
            <v>直接経費</v>
          </cell>
          <cell r="N1181" t="str">
            <v>科研費</v>
          </cell>
          <cell r="O1181" t="str">
            <v>繰越有</v>
          </cell>
          <cell r="P1181" t="str">
            <v>病）学術院（病院）</v>
          </cell>
          <cell r="Q1181" t="str">
            <v>小泉　敏之（歯科）</v>
          </cell>
          <cell r="R1181" t="str">
            <v>附属病院</v>
          </cell>
          <cell r="S1181" t="str">
            <v>講師</v>
          </cell>
          <cell r="W1181">
            <v>20200331</v>
          </cell>
          <cell r="X1181" t="str">
            <v>開始</v>
          </cell>
          <cell r="Y1181" t="str">
            <v>虎谷　裕子</v>
          </cell>
          <cell r="Z1181" t="str">
            <v>研究推進部（八景）（29-）</v>
          </cell>
          <cell r="AA1181" t="str">
            <v>基盤研究(C)</v>
          </cell>
          <cell r="AB1181" t="str">
            <v>17K11882</v>
          </cell>
          <cell r="AC1181" t="str">
            <v>許可しない</v>
          </cell>
          <cell r="AD1181" t="str">
            <v>許可しない</v>
          </cell>
          <cell r="AE1181" t="str">
            <v>許可しない</v>
          </cell>
          <cell r="AF1181" t="str">
            <v>収入</v>
          </cell>
          <cell r="AG1181">
            <v>700000000144</v>
          </cell>
          <cell r="AH1181" t="str">
            <v>（独）日本学術振興会</v>
          </cell>
          <cell r="AI1181">
            <v>0</v>
          </cell>
          <cell r="AJ1181">
            <v>900000</v>
          </cell>
          <cell r="AK1181">
            <v>900000</v>
          </cell>
          <cell r="AL1181">
            <v>900000</v>
          </cell>
          <cell r="AM1181">
            <v>0</v>
          </cell>
          <cell r="AN1181">
            <v>0</v>
          </cell>
          <cell r="AO1181">
            <v>0</v>
          </cell>
          <cell r="AP1181">
            <v>0</v>
          </cell>
          <cell r="AQ1181">
            <v>0</v>
          </cell>
          <cell r="AR1181">
            <v>0</v>
          </cell>
        </row>
        <row r="1182">
          <cell r="A1182" t="str">
            <v>1717K11891対象外</v>
          </cell>
          <cell r="B1182" t="str">
            <v>対象外</v>
          </cell>
          <cell r="C1182" t="str">
            <v>2018年度</v>
          </cell>
          <cell r="D1182" t="str">
            <v>（収入）学術研究助成基金助成金(科基)</v>
          </cell>
          <cell r="E1182" t="str">
            <v>1717K11891</v>
          </cell>
          <cell r="F1182" t="str">
            <v>（科基・分）口腔扁平上皮癌のリンパ節転移能の獲得に伴う免疫抑制機構の改変とその調節因子の制御</v>
          </cell>
          <cell r="G1182" t="str">
            <v>（科基・分）口腔扁平上皮癌のリンパ節転移</v>
          </cell>
          <cell r="H1182" t="str">
            <v>科研費（基金）</v>
          </cell>
          <cell r="I1182">
            <v>20170401</v>
          </cell>
          <cell r="J1182">
            <v>20200331</v>
          </cell>
          <cell r="K1182" t="str">
            <v>2017年度</v>
          </cell>
          <cell r="L1182" t="str">
            <v>（支出）学術研究助成基金助成金(科基)</v>
          </cell>
          <cell r="M1182" t="str">
            <v>直接経費</v>
          </cell>
          <cell r="N1182" t="str">
            <v>科研費</v>
          </cell>
          <cell r="O1182" t="str">
            <v>繰越有</v>
          </cell>
          <cell r="P1182" t="str">
            <v>客)客員教員等(医学・病院等）</v>
          </cell>
          <cell r="Q1182" t="str">
            <v>藤内　祝</v>
          </cell>
          <cell r="R1182" t="str">
            <v>医学研究科</v>
          </cell>
          <cell r="S1182" t="str">
            <v>教授</v>
          </cell>
          <cell r="W1182">
            <v>20200331</v>
          </cell>
          <cell r="X1182" t="str">
            <v>開始</v>
          </cell>
          <cell r="Y1182" t="str">
            <v>虎谷　裕子</v>
          </cell>
          <cell r="Z1182" t="str">
            <v>研究推進部（八景）（29-）</v>
          </cell>
          <cell r="AA1182" t="str">
            <v>基盤研究(C) 分担金（朝日大学）</v>
          </cell>
          <cell r="AB1182" t="str">
            <v>17K11891</v>
          </cell>
          <cell r="AC1182" t="str">
            <v>許可しない</v>
          </cell>
          <cell r="AD1182" t="str">
            <v>許可しない</v>
          </cell>
          <cell r="AE1182" t="str">
            <v>許可しない</v>
          </cell>
          <cell r="AF1182" t="str">
            <v>収入</v>
          </cell>
          <cell r="AG1182">
            <v>700000001226</v>
          </cell>
          <cell r="AH1182" t="str">
            <v>朝日大学</v>
          </cell>
          <cell r="AI1182">
            <v>0</v>
          </cell>
          <cell r="AJ1182">
            <v>40000</v>
          </cell>
          <cell r="AK1182">
            <v>40000</v>
          </cell>
          <cell r="AL1182">
            <v>40000</v>
          </cell>
          <cell r="AM1182">
            <v>0</v>
          </cell>
          <cell r="AN1182">
            <v>0</v>
          </cell>
          <cell r="AO1182">
            <v>0</v>
          </cell>
          <cell r="AP1182">
            <v>0</v>
          </cell>
          <cell r="AQ1182">
            <v>0</v>
          </cell>
          <cell r="AR1182">
            <v>0</v>
          </cell>
        </row>
        <row r="1183">
          <cell r="A1183" t="str">
            <v>1717K11913対象外</v>
          </cell>
          <cell r="B1183" t="str">
            <v>対象外</v>
          </cell>
          <cell r="C1183" t="str">
            <v>2018年度</v>
          </cell>
          <cell r="D1183" t="str">
            <v>（収入）学術研究助成基金助成金(科基)</v>
          </cell>
          <cell r="E1183" t="str">
            <v>1717K11913</v>
          </cell>
          <cell r="F1183" t="str">
            <v>（科基）下顎再建用スキャホールドの骨芽細胞誘導能を最適化する紫外線光触媒効果の基礎的研究</v>
          </cell>
          <cell r="G1183" t="str">
            <v>（科基）下顎再建用スキャホールドの骨芽細</v>
          </cell>
          <cell r="H1183" t="str">
            <v>科研費（基金）</v>
          </cell>
          <cell r="I1183">
            <v>20170401</v>
          </cell>
          <cell r="J1183">
            <v>20210331</v>
          </cell>
          <cell r="K1183" t="str">
            <v>2017年度</v>
          </cell>
          <cell r="L1183" t="str">
            <v>（支出）学術研究助成基金助成金(科基)</v>
          </cell>
          <cell r="M1183" t="str">
            <v>直接経費</v>
          </cell>
          <cell r="N1183" t="str">
            <v>科研費</v>
          </cell>
          <cell r="O1183" t="str">
            <v>繰越有</v>
          </cell>
          <cell r="P1183" t="str">
            <v>研）学術院（福浦）</v>
          </cell>
          <cell r="Q1183" t="str">
            <v>廣田　誠</v>
          </cell>
          <cell r="R1183" t="str">
            <v>医学研究科</v>
          </cell>
          <cell r="S1183" t="str">
            <v>准教授</v>
          </cell>
          <cell r="W1183">
            <v>20210331</v>
          </cell>
          <cell r="X1183" t="str">
            <v>開始</v>
          </cell>
          <cell r="Y1183" t="str">
            <v>虎谷　裕子</v>
          </cell>
          <cell r="Z1183" t="str">
            <v>研究推進部（八景）（29-）</v>
          </cell>
          <cell r="AA1183" t="str">
            <v>基盤研究(C)</v>
          </cell>
          <cell r="AB1183" t="str">
            <v>17K11913</v>
          </cell>
          <cell r="AC1183" t="str">
            <v>許可しない</v>
          </cell>
          <cell r="AD1183" t="str">
            <v>許可しない</v>
          </cell>
          <cell r="AE1183" t="str">
            <v>許可しない</v>
          </cell>
          <cell r="AF1183" t="str">
            <v>収入</v>
          </cell>
          <cell r="AG1183">
            <v>700000000144</v>
          </cell>
          <cell r="AH1183" t="str">
            <v>（独）日本学術振興会</v>
          </cell>
          <cell r="AI1183">
            <v>0</v>
          </cell>
          <cell r="AJ1183">
            <v>800000</v>
          </cell>
          <cell r="AK1183">
            <v>800000</v>
          </cell>
          <cell r="AL1183">
            <v>800000</v>
          </cell>
          <cell r="AM1183">
            <v>0</v>
          </cell>
          <cell r="AN1183">
            <v>0</v>
          </cell>
          <cell r="AO1183">
            <v>0</v>
          </cell>
          <cell r="AP1183">
            <v>0</v>
          </cell>
          <cell r="AQ1183">
            <v>0</v>
          </cell>
          <cell r="AR1183">
            <v>0</v>
          </cell>
        </row>
        <row r="1184">
          <cell r="A1184" t="str">
            <v>1717K11922対象外</v>
          </cell>
          <cell r="B1184" t="str">
            <v>対象外</v>
          </cell>
          <cell r="C1184" t="str">
            <v>2018年度</v>
          </cell>
          <cell r="D1184" t="str">
            <v>（収入）学術研究助成基金助成金(科基)</v>
          </cell>
          <cell r="E1184" t="str">
            <v>1717K11922</v>
          </cell>
          <cell r="F1184" t="str">
            <v>（科基・分）GFPラットとの血管吻合ラット抜歯窩骨欠損修復部位の超音波刺激による骨髄細胞動員</v>
          </cell>
          <cell r="G1184" t="str">
            <v>（科基・分）GFPラットとの血管吻合ラッ</v>
          </cell>
          <cell r="H1184" t="str">
            <v>科研費（基金）</v>
          </cell>
          <cell r="I1184">
            <v>20170401</v>
          </cell>
          <cell r="J1184">
            <v>20200331</v>
          </cell>
          <cell r="K1184" t="str">
            <v>2017年度</v>
          </cell>
          <cell r="L1184" t="str">
            <v>（支出）学術研究助成基金助成金(科基)</v>
          </cell>
          <cell r="M1184" t="str">
            <v>直接経費</v>
          </cell>
          <cell r="N1184" t="str">
            <v>科研費</v>
          </cell>
          <cell r="O1184" t="str">
            <v>繰越有</v>
          </cell>
          <cell r="P1184" t="str">
            <v>研）学術院（福浦）</v>
          </cell>
          <cell r="Q1184" t="str">
            <v>熊谷　研</v>
          </cell>
          <cell r="R1184" t="str">
            <v>医学研究科</v>
          </cell>
          <cell r="S1184" t="str">
            <v>講師</v>
          </cell>
          <cell r="W1184">
            <v>20200331</v>
          </cell>
          <cell r="X1184" t="str">
            <v>開始</v>
          </cell>
          <cell r="Y1184" t="str">
            <v>虎谷　裕子</v>
          </cell>
          <cell r="Z1184" t="str">
            <v>研究推進部（八景）（29-）</v>
          </cell>
          <cell r="AA1184" t="str">
            <v>基盤研究(C) 分担金（神奈川歯科大学）</v>
          </cell>
          <cell r="AB1184" t="str">
            <v>17K11922</v>
          </cell>
          <cell r="AC1184" t="str">
            <v>許可しない</v>
          </cell>
          <cell r="AD1184" t="str">
            <v>許可しない</v>
          </cell>
          <cell r="AE1184" t="str">
            <v>許可しない</v>
          </cell>
          <cell r="AF1184" t="str">
            <v>収入</v>
          </cell>
          <cell r="AG1184">
            <v>100000004260</v>
          </cell>
          <cell r="AH1184" t="str">
            <v>学校法人　神奈川歯科大学</v>
          </cell>
          <cell r="AI1184">
            <v>0</v>
          </cell>
          <cell r="AJ1184">
            <v>100000</v>
          </cell>
          <cell r="AK1184">
            <v>100000</v>
          </cell>
          <cell r="AL1184">
            <v>100000</v>
          </cell>
          <cell r="AM1184">
            <v>0</v>
          </cell>
          <cell r="AN1184">
            <v>0</v>
          </cell>
          <cell r="AO1184">
            <v>0</v>
          </cell>
          <cell r="AP1184">
            <v>0</v>
          </cell>
          <cell r="AQ1184">
            <v>0</v>
          </cell>
          <cell r="AR1184">
            <v>0</v>
          </cell>
        </row>
        <row r="1185">
          <cell r="A1185" t="str">
            <v>1717K12164対象外</v>
          </cell>
          <cell r="B1185" t="str">
            <v>対象外</v>
          </cell>
          <cell r="C1185" t="str">
            <v>2018年度</v>
          </cell>
          <cell r="D1185" t="str">
            <v>（収入）学術研究助成基金助成金(科基)</v>
          </cell>
          <cell r="E1185" t="str">
            <v>1717K12164</v>
          </cell>
          <cell r="F1185" t="str">
            <v>（科基）医療介護職の怒り感情マネジメント教育プログラムの構築</v>
          </cell>
          <cell r="G1185" t="str">
            <v>（科基）医療介護職の怒り感情マネジメント</v>
          </cell>
          <cell r="H1185" t="str">
            <v>科研費（基金）</v>
          </cell>
          <cell r="I1185">
            <v>20170401</v>
          </cell>
          <cell r="J1185">
            <v>20210331</v>
          </cell>
          <cell r="K1185" t="str">
            <v>2017年度</v>
          </cell>
          <cell r="L1185" t="str">
            <v>（支出）学術研究助成基金助成金(科基)</v>
          </cell>
          <cell r="M1185" t="str">
            <v>直接経費</v>
          </cell>
          <cell r="N1185" t="str">
            <v>科研費</v>
          </cell>
          <cell r="O1185" t="str">
            <v>繰越有</v>
          </cell>
          <cell r="P1185" t="str">
            <v>研）学術院（福浦）</v>
          </cell>
          <cell r="Q1185" t="str">
            <v>田辺　有理子</v>
          </cell>
          <cell r="R1185" t="str">
            <v>看護学科</v>
          </cell>
          <cell r="S1185" t="str">
            <v>講師</v>
          </cell>
          <cell r="W1185">
            <v>20210331</v>
          </cell>
          <cell r="X1185" t="str">
            <v>開始</v>
          </cell>
          <cell r="Y1185" t="str">
            <v>虎谷　裕子</v>
          </cell>
          <cell r="Z1185" t="str">
            <v>研究推進部（八景）（29-）</v>
          </cell>
          <cell r="AA1185" t="str">
            <v>基盤研究(C)</v>
          </cell>
          <cell r="AB1185" t="str">
            <v>17K12164</v>
          </cell>
          <cell r="AC1185" t="str">
            <v>許可しない</v>
          </cell>
          <cell r="AD1185" t="str">
            <v>許可しない</v>
          </cell>
          <cell r="AE1185" t="str">
            <v>許可しない</v>
          </cell>
          <cell r="AF1185" t="str">
            <v>収入</v>
          </cell>
          <cell r="AG1185">
            <v>700000000144</v>
          </cell>
          <cell r="AH1185" t="str">
            <v>（独）日本学術振興会</v>
          </cell>
          <cell r="AI1185">
            <v>0</v>
          </cell>
          <cell r="AJ1185">
            <v>1000000</v>
          </cell>
          <cell r="AK1185">
            <v>1000000</v>
          </cell>
          <cell r="AL1185">
            <v>1000000</v>
          </cell>
          <cell r="AM1185">
            <v>0</v>
          </cell>
          <cell r="AN1185">
            <v>0</v>
          </cell>
          <cell r="AO1185">
            <v>0</v>
          </cell>
          <cell r="AP1185">
            <v>0</v>
          </cell>
          <cell r="AQ1185">
            <v>0</v>
          </cell>
          <cell r="AR1185">
            <v>0</v>
          </cell>
        </row>
        <row r="1186">
          <cell r="A1186" t="str">
            <v>1717K12217対象外</v>
          </cell>
          <cell r="B1186" t="str">
            <v>対象外</v>
          </cell>
          <cell r="C1186" t="str">
            <v>2018年度</v>
          </cell>
          <cell r="D1186" t="str">
            <v>（収入）学術研究助成基金助成金(科基)</v>
          </cell>
          <cell r="E1186" t="str">
            <v>1717K12217</v>
          </cell>
          <cell r="F1186" t="str">
            <v>（科基・分）Ｃ型肝炎と診断された患者の療養生活における看護師に求められる支援</v>
          </cell>
          <cell r="G1186" t="str">
            <v>（科基・分）Ｃ型肝炎と診断された患者の療</v>
          </cell>
          <cell r="H1186" t="str">
            <v>科研費（基金）</v>
          </cell>
          <cell r="I1186">
            <v>20170401</v>
          </cell>
          <cell r="J1186">
            <v>20200331</v>
          </cell>
          <cell r="K1186" t="str">
            <v>2017年度</v>
          </cell>
          <cell r="L1186" t="str">
            <v>（支出）学術研究助成基金助成金(科基)</v>
          </cell>
          <cell r="M1186" t="str">
            <v>直接経費</v>
          </cell>
          <cell r="N1186" t="str">
            <v>科研費</v>
          </cell>
          <cell r="O1186" t="str">
            <v>繰越有</v>
          </cell>
          <cell r="P1186" t="str">
            <v>研）学術院（福浦）</v>
          </cell>
          <cell r="Q1186" t="str">
            <v>渡部　節子</v>
          </cell>
          <cell r="R1186" t="str">
            <v>看護学科</v>
          </cell>
          <cell r="S1186" t="str">
            <v>教授</v>
          </cell>
          <cell r="W1186">
            <v>20200331</v>
          </cell>
          <cell r="X1186" t="str">
            <v>開始</v>
          </cell>
          <cell r="Y1186" t="str">
            <v>虎谷　裕子</v>
          </cell>
          <cell r="Z1186" t="str">
            <v>研究推進部（八景）（29-）</v>
          </cell>
          <cell r="AA1186" t="str">
            <v>基盤研究(C) 分担金（湘南医療大学）</v>
          </cell>
          <cell r="AB1186" t="str">
            <v>17K12217</v>
          </cell>
          <cell r="AC1186" t="str">
            <v>許可しない</v>
          </cell>
          <cell r="AD1186" t="str">
            <v>許可しない</v>
          </cell>
          <cell r="AE1186" t="str">
            <v>許可しない</v>
          </cell>
          <cell r="AF1186" t="str">
            <v>収入</v>
          </cell>
          <cell r="AG1186">
            <v>100000006018</v>
          </cell>
          <cell r="AH1186" t="str">
            <v>湘南医療大学</v>
          </cell>
          <cell r="AI1186">
            <v>0</v>
          </cell>
          <cell r="AJ1186">
            <v>80000</v>
          </cell>
          <cell r="AK1186">
            <v>80000</v>
          </cell>
          <cell r="AL1186">
            <v>80000</v>
          </cell>
          <cell r="AM1186">
            <v>0</v>
          </cell>
          <cell r="AN1186">
            <v>0</v>
          </cell>
          <cell r="AO1186">
            <v>0</v>
          </cell>
          <cell r="AP1186">
            <v>0</v>
          </cell>
          <cell r="AQ1186">
            <v>0</v>
          </cell>
          <cell r="AR1186">
            <v>0</v>
          </cell>
        </row>
        <row r="1187">
          <cell r="A1187" t="str">
            <v>1717K12257対象外</v>
          </cell>
          <cell r="B1187" t="str">
            <v>対象外</v>
          </cell>
          <cell r="C1187" t="str">
            <v>2018年度</v>
          </cell>
          <cell r="D1187" t="str">
            <v>（収入）学術研究助成基金助成金(科基)</v>
          </cell>
          <cell r="E1187" t="str">
            <v>1717K12257</v>
          </cell>
          <cell r="F1187" t="str">
            <v>（科基）がん看護専門看護師の効果的な地域支援システムの検討</v>
          </cell>
          <cell r="G1187" t="str">
            <v>（科基）がん看護専門看護師の効果的な地域</v>
          </cell>
          <cell r="H1187" t="str">
            <v>科研費（基金）</v>
          </cell>
          <cell r="I1187">
            <v>20170401</v>
          </cell>
          <cell r="J1187">
            <v>20200331</v>
          </cell>
          <cell r="K1187" t="str">
            <v>2017年度</v>
          </cell>
          <cell r="L1187" t="str">
            <v>（支出）学術研究助成基金助成金(科基)</v>
          </cell>
          <cell r="M1187" t="str">
            <v>直接経費</v>
          </cell>
          <cell r="N1187" t="str">
            <v>科研費</v>
          </cell>
          <cell r="O1187" t="str">
            <v>繰越有</v>
          </cell>
          <cell r="P1187" t="str">
            <v>研）学術院（福浦）</v>
          </cell>
          <cell r="Q1187" t="str">
            <v>野崎　静代</v>
          </cell>
          <cell r="R1187" t="str">
            <v>看護学科</v>
          </cell>
          <cell r="S1187" t="str">
            <v>助教</v>
          </cell>
          <cell r="W1187">
            <v>20200331</v>
          </cell>
          <cell r="X1187" t="str">
            <v>開始</v>
          </cell>
          <cell r="Y1187" t="str">
            <v>虎谷　裕子</v>
          </cell>
          <cell r="Z1187" t="str">
            <v>研究推進部（八景）（29-）</v>
          </cell>
          <cell r="AA1187" t="str">
            <v>基盤研究(C)</v>
          </cell>
          <cell r="AB1187" t="str">
            <v>17K12257</v>
          </cell>
          <cell r="AC1187" t="str">
            <v>許可しない</v>
          </cell>
          <cell r="AD1187" t="str">
            <v>許可しない</v>
          </cell>
          <cell r="AE1187" t="str">
            <v>許可しない</v>
          </cell>
          <cell r="AF1187" t="str">
            <v>収入</v>
          </cell>
          <cell r="AG1187">
            <v>700000000144</v>
          </cell>
          <cell r="AH1187" t="str">
            <v>（独）日本学術振興会</v>
          </cell>
          <cell r="AI1187">
            <v>0</v>
          </cell>
          <cell r="AJ1187">
            <v>1600000</v>
          </cell>
          <cell r="AK1187">
            <v>1600000</v>
          </cell>
          <cell r="AL1187">
            <v>1600000</v>
          </cell>
          <cell r="AM1187">
            <v>0</v>
          </cell>
          <cell r="AN1187">
            <v>0</v>
          </cell>
          <cell r="AO1187">
            <v>0</v>
          </cell>
          <cell r="AP1187">
            <v>0</v>
          </cell>
          <cell r="AQ1187">
            <v>0</v>
          </cell>
          <cell r="AR1187">
            <v>0</v>
          </cell>
        </row>
        <row r="1188">
          <cell r="A1188" t="str">
            <v>1717K12302対象外</v>
          </cell>
          <cell r="B1188" t="str">
            <v>対象外</v>
          </cell>
          <cell r="C1188" t="str">
            <v>2018年度</v>
          </cell>
          <cell r="D1188" t="str">
            <v>（収入）学術研究助成基金助成金(科基)</v>
          </cell>
          <cell r="E1188" t="str">
            <v>1717K12302</v>
          </cell>
          <cell r="F1188" t="str">
            <v>（科基）後期早産児と母親への母乳育児支援に関するスタッフ教育プログラムの開発</v>
          </cell>
          <cell r="G1188" t="str">
            <v>（科基）後期早産児と母親への母乳育児支援</v>
          </cell>
          <cell r="H1188" t="str">
            <v>科研費（基金）</v>
          </cell>
          <cell r="I1188">
            <v>20170401</v>
          </cell>
          <cell r="J1188">
            <v>20200331</v>
          </cell>
          <cell r="K1188" t="str">
            <v>2017年度</v>
          </cell>
          <cell r="L1188" t="str">
            <v>（支出）学術研究助成基金助成金(科基)</v>
          </cell>
          <cell r="M1188" t="str">
            <v>直接経費</v>
          </cell>
          <cell r="N1188" t="str">
            <v>科研費</v>
          </cell>
          <cell r="O1188" t="str">
            <v>繰越有</v>
          </cell>
          <cell r="P1188" t="str">
            <v>研）学術院（福浦）</v>
          </cell>
          <cell r="Q1188" t="str">
            <v>佐藤　いずみ（母性看</v>
          </cell>
          <cell r="R1188" t="str">
            <v>医学研究科</v>
          </cell>
          <cell r="S1188" t="str">
            <v>助教</v>
          </cell>
          <cell r="W1188">
            <v>20200331</v>
          </cell>
          <cell r="X1188" t="str">
            <v>開始</v>
          </cell>
          <cell r="Y1188" t="str">
            <v>虎谷　裕子</v>
          </cell>
          <cell r="Z1188" t="str">
            <v>研究推進部（八景）（29-）</v>
          </cell>
          <cell r="AA1188" t="str">
            <v>基盤研究(C)</v>
          </cell>
          <cell r="AB1188" t="str">
            <v>17K12302</v>
          </cell>
          <cell r="AC1188" t="str">
            <v>許可しない</v>
          </cell>
          <cell r="AD1188" t="str">
            <v>許可しない</v>
          </cell>
          <cell r="AE1188" t="str">
            <v>許可しない</v>
          </cell>
          <cell r="AF1188" t="str">
            <v>収入</v>
          </cell>
          <cell r="AG1188">
            <v>700000000144</v>
          </cell>
          <cell r="AH1188" t="str">
            <v>（独）日本学術振興会</v>
          </cell>
          <cell r="AI1188">
            <v>0</v>
          </cell>
          <cell r="AJ1188">
            <v>800000</v>
          </cell>
          <cell r="AK1188">
            <v>800000</v>
          </cell>
          <cell r="AL1188">
            <v>800000</v>
          </cell>
          <cell r="AM1188">
            <v>0</v>
          </cell>
          <cell r="AN1188">
            <v>0</v>
          </cell>
          <cell r="AO1188">
            <v>0</v>
          </cell>
          <cell r="AP1188">
            <v>0</v>
          </cell>
          <cell r="AQ1188">
            <v>0</v>
          </cell>
          <cell r="AR1188">
            <v>0</v>
          </cell>
        </row>
        <row r="1189">
          <cell r="A1189" t="str">
            <v>1717K12302対象外</v>
          </cell>
          <cell r="B1189" t="str">
            <v>対象外</v>
          </cell>
          <cell r="C1189" t="str">
            <v>2018年度</v>
          </cell>
          <cell r="D1189" t="str">
            <v>（収入）学術研究助成基金助成金(科基)</v>
          </cell>
          <cell r="E1189" t="str">
            <v>1717K12302</v>
          </cell>
          <cell r="F1189" t="str">
            <v>（科基）後期早産児と母親への母乳育児支援に関するスタッフ教育プログラムの開発</v>
          </cell>
          <cell r="G1189" t="str">
            <v>（科基）後期早産児と母親への母乳育児支援</v>
          </cell>
          <cell r="H1189" t="str">
            <v>科研費（基金）</v>
          </cell>
          <cell r="I1189">
            <v>20170401</v>
          </cell>
          <cell r="J1189">
            <v>20200331</v>
          </cell>
          <cell r="K1189" t="str">
            <v>2017年度</v>
          </cell>
          <cell r="L1189" t="str">
            <v>（支出）学術研究助成基金助成金(科基)</v>
          </cell>
          <cell r="M1189" t="str">
            <v>直接経費</v>
          </cell>
          <cell r="N1189" t="str">
            <v>科研費</v>
          </cell>
          <cell r="O1189" t="str">
            <v>繰越有</v>
          </cell>
          <cell r="P1189" t="str">
            <v>研）学術院（福浦）</v>
          </cell>
          <cell r="Q1189" t="str">
            <v>佐藤　いずみ（母性看</v>
          </cell>
          <cell r="R1189" t="str">
            <v>医学研究科</v>
          </cell>
          <cell r="S1189" t="str">
            <v>助教</v>
          </cell>
          <cell r="W1189">
            <v>20200331</v>
          </cell>
          <cell r="X1189" t="str">
            <v>開始</v>
          </cell>
          <cell r="Y1189" t="str">
            <v>虎谷　裕子</v>
          </cell>
          <cell r="Z1189" t="str">
            <v>研究推進部（八景）（29-）</v>
          </cell>
          <cell r="AA1189" t="str">
            <v>基盤研究(C)</v>
          </cell>
          <cell r="AB1189" t="str">
            <v>17K12302</v>
          </cell>
          <cell r="AC1189" t="str">
            <v>許可しない</v>
          </cell>
          <cell r="AD1189" t="str">
            <v>許可しない</v>
          </cell>
          <cell r="AE1189" t="str">
            <v>許可しない</v>
          </cell>
          <cell r="AF1189" t="str">
            <v>収入</v>
          </cell>
          <cell r="AG1189">
            <v>700000000534</v>
          </cell>
          <cell r="AH1189" t="str">
            <v>日本赤十字看護大学</v>
          </cell>
          <cell r="AI1189">
            <v>0</v>
          </cell>
          <cell r="AJ1189">
            <v>295000</v>
          </cell>
          <cell r="AK1189">
            <v>295000</v>
          </cell>
          <cell r="AL1189">
            <v>0</v>
          </cell>
          <cell r="AM1189">
            <v>295000</v>
          </cell>
          <cell r="AN1189">
            <v>0</v>
          </cell>
          <cell r="AO1189">
            <v>0</v>
          </cell>
          <cell r="AP1189">
            <v>0</v>
          </cell>
          <cell r="AQ1189">
            <v>0</v>
          </cell>
          <cell r="AR1189">
            <v>0</v>
          </cell>
        </row>
        <row r="1190">
          <cell r="A1190" t="str">
            <v>1717K12319対象外</v>
          </cell>
          <cell r="B1190" t="str">
            <v>対象外</v>
          </cell>
          <cell r="C1190" t="str">
            <v>2018年度</v>
          </cell>
          <cell r="D1190" t="str">
            <v>（収入）学術研究助成基金助成金(科基)</v>
          </cell>
          <cell r="E1190" t="str">
            <v>1717K12319</v>
          </cell>
          <cell r="F1190" t="str">
            <v>（科基・分）更年期女性の健康セルフケア支援アプリケーションの開発</v>
          </cell>
          <cell r="G1190" t="str">
            <v>（科基・分）更年期女性の健康セルフケア支</v>
          </cell>
          <cell r="H1190" t="str">
            <v>科研費（基金）</v>
          </cell>
          <cell r="I1190">
            <v>20170401</v>
          </cell>
          <cell r="J1190">
            <v>20220331</v>
          </cell>
          <cell r="K1190" t="str">
            <v>2017年度</v>
          </cell>
          <cell r="L1190" t="str">
            <v>（支出）学術研究助成基金助成金(科基)</v>
          </cell>
          <cell r="M1190" t="str">
            <v>直接経費</v>
          </cell>
          <cell r="N1190" t="str">
            <v>科研費</v>
          </cell>
          <cell r="O1190" t="str">
            <v>繰越有</v>
          </cell>
          <cell r="P1190" t="str">
            <v>研）学術院（福浦）</v>
          </cell>
          <cell r="Q1190" t="str">
            <v>宮内　清子</v>
          </cell>
          <cell r="R1190" t="str">
            <v>看護学科</v>
          </cell>
          <cell r="S1190" t="str">
            <v>准教授</v>
          </cell>
          <cell r="W1190">
            <v>20220331</v>
          </cell>
          <cell r="X1190" t="str">
            <v>開始</v>
          </cell>
          <cell r="Y1190" t="str">
            <v>虎谷　裕子</v>
          </cell>
          <cell r="Z1190" t="str">
            <v>研究推進部（八景）（29-）</v>
          </cell>
          <cell r="AA1190" t="str">
            <v>基盤研究(C) 分担金（東京医科大学）</v>
          </cell>
          <cell r="AB1190" t="str">
            <v>17K12319</v>
          </cell>
          <cell r="AC1190" t="str">
            <v>許可しない</v>
          </cell>
          <cell r="AD1190" t="str">
            <v>許可しない</v>
          </cell>
          <cell r="AE1190" t="str">
            <v>許可しない</v>
          </cell>
          <cell r="AF1190" t="str">
            <v>収入</v>
          </cell>
          <cell r="AG1190">
            <v>700000000750</v>
          </cell>
          <cell r="AH1190" t="str">
            <v>東京医科大学</v>
          </cell>
          <cell r="AI1190">
            <v>0</v>
          </cell>
          <cell r="AJ1190">
            <v>0</v>
          </cell>
          <cell r="AK1190">
            <v>0</v>
          </cell>
          <cell r="AL1190">
            <v>0</v>
          </cell>
          <cell r="AM1190">
            <v>0</v>
          </cell>
          <cell r="AN1190">
            <v>0</v>
          </cell>
          <cell r="AO1190">
            <v>0</v>
          </cell>
          <cell r="AP1190">
            <v>0</v>
          </cell>
          <cell r="AQ1190">
            <v>0</v>
          </cell>
          <cell r="AR1190">
            <v>0</v>
          </cell>
        </row>
        <row r="1191">
          <cell r="A1191" t="str">
            <v>1717K12354対象外</v>
          </cell>
          <cell r="B1191" t="str">
            <v>対象外</v>
          </cell>
          <cell r="C1191" t="str">
            <v>2018年度</v>
          </cell>
          <cell r="D1191" t="str">
            <v>（収入）学術研究助成基金助成金(科基)</v>
          </cell>
          <cell r="E1191" t="str">
            <v>1717K12354</v>
          </cell>
          <cell r="F1191" t="str">
            <v>（科基）先天性心疾患児の養育ニーズに応じた前向き子育てプログラム活用支援モデルの開発</v>
          </cell>
          <cell r="G1191" t="str">
            <v>（科基）先天性心疾患児の養育ニーズに応じ</v>
          </cell>
          <cell r="H1191" t="str">
            <v>科研費（基金）</v>
          </cell>
          <cell r="I1191">
            <v>20170401</v>
          </cell>
          <cell r="J1191">
            <v>20210331</v>
          </cell>
          <cell r="K1191" t="str">
            <v>2017年度</v>
          </cell>
          <cell r="L1191" t="str">
            <v>（支出）学術研究助成基金助成金(科基)</v>
          </cell>
          <cell r="M1191" t="str">
            <v>直接経費</v>
          </cell>
          <cell r="N1191" t="str">
            <v>科研費</v>
          </cell>
          <cell r="O1191" t="str">
            <v>繰越有</v>
          </cell>
          <cell r="P1191" t="str">
            <v>研）学術院（福浦）</v>
          </cell>
          <cell r="Q1191" t="str">
            <v>廣瀬　幸美</v>
          </cell>
          <cell r="R1191" t="str">
            <v>看護学科</v>
          </cell>
          <cell r="S1191" t="str">
            <v>教授</v>
          </cell>
          <cell r="W1191">
            <v>20210331</v>
          </cell>
          <cell r="X1191" t="str">
            <v>開始</v>
          </cell>
          <cell r="Y1191" t="str">
            <v>虎谷　裕子</v>
          </cell>
          <cell r="Z1191" t="str">
            <v>研究推進部（八景）（29-）</v>
          </cell>
          <cell r="AA1191" t="str">
            <v>基盤研究(C)</v>
          </cell>
          <cell r="AB1191" t="str">
            <v>17K12354</v>
          </cell>
          <cell r="AC1191" t="str">
            <v>許可しない</v>
          </cell>
          <cell r="AD1191" t="str">
            <v>許可しない</v>
          </cell>
          <cell r="AE1191" t="str">
            <v>許可しない</v>
          </cell>
          <cell r="AF1191" t="str">
            <v>収入</v>
          </cell>
          <cell r="AG1191">
            <v>700000000144</v>
          </cell>
          <cell r="AH1191" t="str">
            <v>（独）日本学術振興会</v>
          </cell>
          <cell r="AI1191">
            <v>0</v>
          </cell>
          <cell r="AJ1191">
            <v>1000000</v>
          </cell>
          <cell r="AK1191">
            <v>1000000</v>
          </cell>
          <cell r="AL1191">
            <v>1000000</v>
          </cell>
          <cell r="AM1191">
            <v>0</v>
          </cell>
          <cell r="AN1191">
            <v>0</v>
          </cell>
          <cell r="AO1191">
            <v>0</v>
          </cell>
          <cell r="AP1191">
            <v>0</v>
          </cell>
          <cell r="AQ1191">
            <v>0</v>
          </cell>
          <cell r="AR1191">
            <v>0</v>
          </cell>
        </row>
        <row r="1192">
          <cell r="A1192" t="str">
            <v>1717K12573対象外</v>
          </cell>
          <cell r="B1192" t="str">
            <v>対象外</v>
          </cell>
          <cell r="C1192" t="str">
            <v>2018年度</v>
          </cell>
          <cell r="D1192" t="str">
            <v>（収入）学術研究助成基金助成金(科基)</v>
          </cell>
          <cell r="E1192" t="str">
            <v>1717K12573</v>
          </cell>
          <cell r="F1192" t="str">
            <v>（科基）都市部における母親の社会的孤立予防・孤独感軽減プログラムの開発</v>
          </cell>
          <cell r="G1192" t="str">
            <v>（科基）都市部における母親の社会的孤立予</v>
          </cell>
          <cell r="H1192" t="str">
            <v>科研費（基金）</v>
          </cell>
          <cell r="I1192">
            <v>20170401</v>
          </cell>
          <cell r="J1192">
            <v>20210331</v>
          </cell>
          <cell r="K1192" t="str">
            <v>2017年度</v>
          </cell>
          <cell r="L1192" t="str">
            <v>（支出）学術研究助成基金助成金(科基)</v>
          </cell>
          <cell r="M1192" t="str">
            <v>直接経費</v>
          </cell>
          <cell r="N1192" t="str">
            <v>科研費</v>
          </cell>
          <cell r="O1192" t="str">
            <v>繰越有</v>
          </cell>
          <cell r="P1192" t="str">
            <v>研）学術院（福浦）</v>
          </cell>
          <cell r="Q1192" t="str">
            <v>有本　梓</v>
          </cell>
          <cell r="R1192" t="str">
            <v>看護学科</v>
          </cell>
          <cell r="S1192" t="str">
            <v>准教授</v>
          </cell>
          <cell r="W1192">
            <v>20210331</v>
          </cell>
          <cell r="X1192" t="str">
            <v>開始</v>
          </cell>
          <cell r="Y1192" t="str">
            <v>虎谷　裕子</v>
          </cell>
          <cell r="Z1192" t="str">
            <v>研究推進部（八景）（29-）</v>
          </cell>
          <cell r="AA1192" t="str">
            <v>基盤研究(C)</v>
          </cell>
          <cell r="AB1192" t="str">
            <v>17K12573</v>
          </cell>
          <cell r="AC1192" t="str">
            <v>許可しない</v>
          </cell>
          <cell r="AD1192" t="str">
            <v>許可しない</v>
          </cell>
          <cell r="AE1192" t="str">
            <v>許可しない</v>
          </cell>
          <cell r="AF1192" t="str">
            <v>収入</v>
          </cell>
          <cell r="AG1192">
            <v>700000000144</v>
          </cell>
          <cell r="AH1192" t="str">
            <v>（独）日本学術振興会</v>
          </cell>
          <cell r="AI1192">
            <v>0</v>
          </cell>
          <cell r="AJ1192">
            <v>800000</v>
          </cell>
          <cell r="AK1192">
            <v>800000</v>
          </cell>
          <cell r="AL1192">
            <v>800000</v>
          </cell>
          <cell r="AM1192">
            <v>0</v>
          </cell>
          <cell r="AN1192">
            <v>0</v>
          </cell>
          <cell r="AO1192">
            <v>0</v>
          </cell>
          <cell r="AP1192">
            <v>0</v>
          </cell>
          <cell r="AQ1192">
            <v>0</v>
          </cell>
          <cell r="AR1192">
            <v>0</v>
          </cell>
        </row>
        <row r="1193">
          <cell r="A1193" t="str">
            <v>1717K13060対象外</v>
          </cell>
          <cell r="B1193" t="str">
            <v>対象外</v>
          </cell>
          <cell r="C1193" t="str">
            <v>2018年度</v>
          </cell>
          <cell r="D1193" t="str">
            <v>（収入）学術研究助成基金助成金(科基)</v>
          </cell>
          <cell r="E1193" t="str">
            <v>1717K13060</v>
          </cell>
          <cell r="F1193" t="str">
            <v>（科基）損傷前のAMPA受容体シナプス移行能が脳損傷後の機能回復を促進するメカニズム</v>
          </cell>
          <cell r="G1193" t="str">
            <v>（科基）損傷前のAMPA受容体シナプス移</v>
          </cell>
          <cell r="H1193" t="str">
            <v>科研費（基金）</v>
          </cell>
          <cell r="I1193">
            <v>20170401</v>
          </cell>
          <cell r="J1193">
            <v>20190331</v>
          </cell>
          <cell r="K1193" t="str">
            <v>2017年度</v>
          </cell>
          <cell r="L1193" t="str">
            <v>（支出）学術研究助成基金助成金(科基)</v>
          </cell>
          <cell r="M1193" t="str">
            <v>直接経費</v>
          </cell>
          <cell r="N1193" t="str">
            <v>科研費</v>
          </cell>
          <cell r="O1193" t="str">
            <v>繰越有</v>
          </cell>
          <cell r="P1193" t="str">
            <v>客)客員教員等(医学・病院等）</v>
          </cell>
          <cell r="Q1193" t="str">
            <v>中島　和希</v>
          </cell>
          <cell r="R1193" t="str">
            <v>医学研究科</v>
          </cell>
          <cell r="S1193" t="str">
            <v>特任助教</v>
          </cell>
          <cell r="W1193">
            <v>20190331</v>
          </cell>
          <cell r="X1193" t="str">
            <v>開始</v>
          </cell>
          <cell r="Y1193" t="str">
            <v>虎谷　裕子</v>
          </cell>
          <cell r="Z1193" t="str">
            <v>研究推進部（八景）（29-）</v>
          </cell>
          <cell r="AA1193" t="str">
            <v>若手研究(B)</v>
          </cell>
          <cell r="AB1193" t="str">
            <v>17K13060</v>
          </cell>
          <cell r="AC1193" t="str">
            <v>許可しない</v>
          </cell>
          <cell r="AD1193" t="str">
            <v>許可しない</v>
          </cell>
          <cell r="AE1193" t="str">
            <v>許可しない</v>
          </cell>
          <cell r="AF1193" t="str">
            <v>収入</v>
          </cell>
          <cell r="AG1193">
            <v>700000000144</v>
          </cell>
          <cell r="AH1193" t="str">
            <v>（独）日本学術振興会</v>
          </cell>
          <cell r="AI1193">
            <v>0</v>
          </cell>
          <cell r="AJ1193">
            <v>1000000</v>
          </cell>
          <cell r="AK1193">
            <v>1000000</v>
          </cell>
          <cell r="AL1193">
            <v>1000000</v>
          </cell>
          <cell r="AM1193">
            <v>0</v>
          </cell>
          <cell r="AN1193">
            <v>0</v>
          </cell>
          <cell r="AO1193">
            <v>0</v>
          </cell>
          <cell r="AP1193">
            <v>0</v>
          </cell>
          <cell r="AQ1193">
            <v>0</v>
          </cell>
          <cell r="AR1193">
            <v>0</v>
          </cell>
        </row>
        <row r="1194">
          <cell r="A1194" t="str">
            <v>1717K13619対象外</v>
          </cell>
          <cell r="B1194" t="str">
            <v>対象外</v>
          </cell>
          <cell r="C1194" t="str">
            <v>2018年度</v>
          </cell>
          <cell r="D1194" t="str">
            <v>（収入）学術研究助成基金助成金(科基)</v>
          </cell>
          <cell r="E1194" t="str">
            <v>1717K13619</v>
          </cell>
          <cell r="F1194" t="str">
            <v>（科基）国際立憲主義が海洋法に及ぼす影響</v>
          </cell>
          <cell r="G1194" t="str">
            <v>（科基）国際立憲主義が海洋法に及ぼす影響</v>
          </cell>
          <cell r="H1194" t="str">
            <v>科研費（基金）</v>
          </cell>
          <cell r="I1194">
            <v>20170401</v>
          </cell>
          <cell r="J1194">
            <v>20190331</v>
          </cell>
          <cell r="K1194" t="str">
            <v>2017年度</v>
          </cell>
          <cell r="L1194" t="str">
            <v>（支出）学術研究助成基金助成金(科基)</v>
          </cell>
          <cell r="M1194" t="str">
            <v>直接経費</v>
          </cell>
          <cell r="N1194" t="str">
            <v>科研費</v>
          </cell>
          <cell r="O1194" t="str">
            <v>繰越有</v>
          </cell>
          <cell r="P1194" t="str">
            <v>研）学術院</v>
          </cell>
          <cell r="Q1194" t="str">
            <v>瀬田　真</v>
          </cell>
          <cell r="R1194" t="str">
            <v>八景キャンパス</v>
          </cell>
          <cell r="S1194" t="str">
            <v>准教授</v>
          </cell>
          <cell r="W1194">
            <v>20190331</v>
          </cell>
          <cell r="X1194" t="str">
            <v>開始</v>
          </cell>
          <cell r="Y1194" t="str">
            <v>虎谷　裕子</v>
          </cell>
          <cell r="Z1194" t="str">
            <v>研究推進部（八景）（29-）</v>
          </cell>
          <cell r="AA1194" t="str">
            <v>若手研究(B)</v>
          </cell>
          <cell r="AB1194" t="str">
            <v>17K13619</v>
          </cell>
          <cell r="AC1194" t="str">
            <v>許可しない</v>
          </cell>
          <cell r="AD1194" t="str">
            <v>許可しない</v>
          </cell>
          <cell r="AE1194" t="str">
            <v>許可しない</v>
          </cell>
          <cell r="AF1194" t="str">
            <v>収入</v>
          </cell>
          <cell r="AG1194">
            <v>700000000144</v>
          </cell>
          <cell r="AH1194" t="str">
            <v>（独）日本学術振興会</v>
          </cell>
          <cell r="AI1194">
            <v>0</v>
          </cell>
          <cell r="AJ1194">
            <v>700000</v>
          </cell>
          <cell r="AK1194">
            <v>700000</v>
          </cell>
          <cell r="AL1194">
            <v>700000</v>
          </cell>
          <cell r="AM1194">
            <v>0</v>
          </cell>
          <cell r="AN1194">
            <v>0</v>
          </cell>
          <cell r="AO1194">
            <v>0</v>
          </cell>
          <cell r="AP1194">
            <v>0</v>
          </cell>
          <cell r="AQ1194">
            <v>0</v>
          </cell>
          <cell r="AR1194">
            <v>0</v>
          </cell>
        </row>
        <row r="1195">
          <cell r="A1195" t="str">
            <v>1717K13847対象外</v>
          </cell>
          <cell r="B1195" t="str">
            <v>対象外</v>
          </cell>
          <cell r="C1195" t="str">
            <v>2018年度</v>
          </cell>
          <cell r="D1195" t="str">
            <v>（収入）学術研究助成基金助成金(科基)</v>
          </cell>
          <cell r="E1195" t="str">
            <v>1717K13847</v>
          </cell>
          <cell r="F1195" t="str">
            <v>（科基）ニクラス・ルーマンの包摂／排除論：ポスト・ナショナルな福祉国家の社会理論に向けて</v>
          </cell>
          <cell r="G1195" t="str">
            <v>（科基）ニクラス・ルーマンの包摂／排除論</v>
          </cell>
          <cell r="H1195" t="str">
            <v>科研費（基金）</v>
          </cell>
          <cell r="I1195">
            <v>20170401</v>
          </cell>
          <cell r="J1195">
            <v>20210331</v>
          </cell>
          <cell r="K1195" t="str">
            <v>2017年度</v>
          </cell>
          <cell r="L1195" t="str">
            <v>（支出）学術研究助成基金助成金(科基)</v>
          </cell>
          <cell r="M1195" t="str">
            <v>直接経費</v>
          </cell>
          <cell r="N1195" t="str">
            <v>科研費</v>
          </cell>
          <cell r="O1195" t="str">
            <v>繰越有</v>
          </cell>
          <cell r="P1195" t="str">
            <v>研）学術院</v>
          </cell>
          <cell r="Q1195" t="str">
            <v>渡會　知子</v>
          </cell>
          <cell r="R1195" t="str">
            <v>八景キャンパス</v>
          </cell>
          <cell r="S1195" t="str">
            <v>准教授</v>
          </cell>
          <cell r="W1195">
            <v>20210331</v>
          </cell>
          <cell r="X1195" t="str">
            <v>開始</v>
          </cell>
          <cell r="Y1195" t="str">
            <v>虎谷　裕子</v>
          </cell>
          <cell r="Z1195" t="str">
            <v>研究推進部（八景）（29-）</v>
          </cell>
          <cell r="AA1195" t="str">
            <v>若手研究(B)</v>
          </cell>
          <cell r="AB1195" t="str">
            <v>17K13847</v>
          </cell>
          <cell r="AC1195" t="str">
            <v>許可しない</v>
          </cell>
          <cell r="AD1195" t="str">
            <v>許可しない</v>
          </cell>
          <cell r="AE1195" t="str">
            <v>許可しない</v>
          </cell>
          <cell r="AF1195" t="str">
            <v>収入</v>
          </cell>
          <cell r="AG1195">
            <v>700000000144</v>
          </cell>
          <cell r="AH1195" t="str">
            <v>（独）日本学術振興会</v>
          </cell>
          <cell r="AI1195">
            <v>0</v>
          </cell>
          <cell r="AJ1195">
            <v>550000</v>
          </cell>
          <cell r="AK1195">
            <v>550000</v>
          </cell>
          <cell r="AL1195">
            <v>550000</v>
          </cell>
          <cell r="AM1195">
            <v>0</v>
          </cell>
          <cell r="AN1195">
            <v>0</v>
          </cell>
          <cell r="AO1195">
            <v>0</v>
          </cell>
          <cell r="AP1195">
            <v>0</v>
          </cell>
          <cell r="AQ1195">
            <v>0</v>
          </cell>
          <cell r="AR1195">
            <v>0</v>
          </cell>
        </row>
        <row r="1196">
          <cell r="A1196" t="str">
            <v>1717K14956対象外</v>
          </cell>
          <cell r="B1196" t="str">
            <v>対象外</v>
          </cell>
          <cell r="C1196" t="str">
            <v>2018年度</v>
          </cell>
          <cell r="D1196" t="str">
            <v>（収入）学術研究助成基金助成金(科基)</v>
          </cell>
          <cell r="E1196" t="str">
            <v>1717K14956</v>
          </cell>
          <cell r="F1196" t="str">
            <v>（科基）ALSにおけるポリグルタミン凝集体結合タンパク質DDX-17異常蓄積の病態解明</v>
          </cell>
          <cell r="G1196" t="str">
            <v>（科基）ALSにおけるポリグルタミン凝集</v>
          </cell>
          <cell r="H1196" t="str">
            <v>科研費（基金）</v>
          </cell>
          <cell r="I1196">
            <v>20170401</v>
          </cell>
          <cell r="J1196">
            <v>20190331</v>
          </cell>
          <cell r="K1196" t="str">
            <v>2017年度</v>
          </cell>
          <cell r="L1196" t="str">
            <v>（支出）学術研究助成基金助成金(科基)</v>
          </cell>
          <cell r="M1196" t="str">
            <v>直接経費</v>
          </cell>
          <cell r="N1196" t="str">
            <v>科研費</v>
          </cell>
          <cell r="O1196" t="str">
            <v>繰越有</v>
          </cell>
          <cell r="P1196" t="str">
            <v>病）学術院（病院）</v>
          </cell>
          <cell r="Q1196" t="str">
            <v>多田　美紀子</v>
          </cell>
          <cell r="R1196" t="str">
            <v>附属病院</v>
          </cell>
          <cell r="S1196" t="str">
            <v>助教</v>
          </cell>
          <cell r="W1196">
            <v>20190331</v>
          </cell>
          <cell r="X1196" t="str">
            <v>開始</v>
          </cell>
          <cell r="Y1196" t="str">
            <v>虎谷　裕子</v>
          </cell>
          <cell r="Z1196" t="str">
            <v>研究推進部（八景）（29-）</v>
          </cell>
          <cell r="AA1196" t="str">
            <v>若手研究(B)</v>
          </cell>
          <cell r="AB1196" t="str">
            <v>17K14956</v>
          </cell>
          <cell r="AC1196" t="str">
            <v>許可しない</v>
          </cell>
          <cell r="AD1196" t="str">
            <v>許可しない</v>
          </cell>
          <cell r="AE1196" t="str">
            <v>許可しない</v>
          </cell>
          <cell r="AF1196" t="str">
            <v>収入</v>
          </cell>
          <cell r="AG1196">
            <v>700000000144</v>
          </cell>
          <cell r="AH1196" t="str">
            <v>（独）日本学術振興会</v>
          </cell>
          <cell r="AI1196">
            <v>0</v>
          </cell>
          <cell r="AJ1196">
            <v>1300000</v>
          </cell>
          <cell r="AK1196">
            <v>1300000</v>
          </cell>
          <cell r="AL1196">
            <v>1300000</v>
          </cell>
          <cell r="AM1196">
            <v>0</v>
          </cell>
          <cell r="AN1196">
            <v>0</v>
          </cell>
          <cell r="AO1196">
            <v>0</v>
          </cell>
          <cell r="AP1196">
            <v>0</v>
          </cell>
          <cell r="AQ1196">
            <v>0</v>
          </cell>
          <cell r="AR1196">
            <v>0</v>
          </cell>
        </row>
        <row r="1197">
          <cell r="A1197" t="str">
            <v>1717K14964対象外</v>
          </cell>
          <cell r="B1197" t="str">
            <v>対象外</v>
          </cell>
          <cell r="C1197" t="str">
            <v>2018年度</v>
          </cell>
          <cell r="D1197" t="str">
            <v>（収入）学術研究助成基金助成金(科基)</v>
          </cell>
          <cell r="E1197" t="str">
            <v>1717K14964</v>
          </cell>
          <cell r="F1197" t="str">
            <v>（科基）軸索ガイダンス分子の長期記憶形成における役割</v>
          </cell>
          <cell r="G1197" t="str">
            <v>（科基）軸索ガイダンス分子の長期記憶形成</v>
          </cell>
          <cell r="H1197" t="str">
            <v>科研費（基金）</v>
          </cell>
          <cell r="I1197">
            <v>20170401</v>
          </cell>
          <cell r="J1197">
            <v>20200331</v>
          </cell>
          <cell r="K1197" t="str">
            <v>2017年度</v>
          </cell>
          <cell r="L1197" t="str">
            <v>（支出）学術研究助成基金助成金(科基)</v>
          </cell>
          <cell r="M1197" t="str">
            <v>直接経費</v>
          </cell>
          <cell r="N1197" t="str">
            <v>科研費</v>
          </cell>
          <cell r="O1197" t="str">
            <v>繰越有</v>
          </cell>
          <cell r="P1197" t="str">
            <v>客)客員教員等(医学・病院等）</v>
          </cell>
          <cell r="Q1197" t="str">
            <v>實木　葵</v>
          </cell>
          <cell r="R1197" t="str">
            <v>医学研究科</v>
          </cell>
          <cell r="S1197" t="str">
            <v>特任助手</v>
          </cell>
          <cell r="W1197">
            <v>20200331</v>
          </cell>
          <cell r="X1197" t="str">
            <v>開始</v>
          </cell>
          <cell r="Y1197" t="str">
            <v>虎谷　裕子</v>
          </cell>
          <cell r="Z1197" t="str">
            <v>研究推進部（八景）（29-）</v>
          </cell>
          <cell r="AA1197" t="str">
            <v>若手研究(B)</v>
          </cell>
          <cell r="AB1197" t="str">
            <v>17K14964</v>
          </cell>
          <cell r="AC1197" t="str">
            <v>許可しない</v>
          </cell>
          <cell r="AD1197" t="str">
            <v>許可しない</v>
          </cell>
          <cell r="AE1197" t="str">
            <v>許可しない</v>
          </cell>
          <cell r="AF1197" t="str">
            <v>収入</v>
          </cell>
          <cell r="AG1197">
            <v>700000000144</v>
          </cell>
          <cell r="AH1197" t="str">
            <v>（独）日本学術振興会</v>
          </cell>
          <cell r="AI1197">
            <v>0</v>
          </cell>
          <cell r="AJ1197">
            <v>900000</v>
          </cell>
          <cell r="AK1197">
            <v>900000</v>
          </cell>
          <cell r="AL1197">
            <v>900000</v>
          </cell>
          <cell r="AM1197">
            <v>0</v>
          </cell>
          <cell r="AN1197">
            <v>0</v>
          </cell>
          <cell r="AO1197">
            <v>0</v>
          </cell>
          <cell r="AP1197">
            <v>0</v>
          </cell>
          <cell r="AQ1197">
            <v>0</v>
          </cell>
          <cell r="AR1197">
            <v>0</v>
          </cell>
        </row>
        <row r="1198">
          <cell r="A1198" t="str">
            <v>1717K15076対象外</v>
          </cell>
          <cell r="B1198" t="str">
            <v>対象外</v>
          </cell>
          <cell r="C1198" t="str">
            <v>2018年度</v>
          </cell>
          <cell r="D1198" t="str">
            <v>（収入）学術研究助成基金助成金(科基)</v>
          </cell>
          <cell r="E1198" t="str">
            <v>1717K15076</v>
          </cell>
          <cell r="F1198" t="str">
            <v>（科基）光遺伝学による細胞内のセカンドメッセンジャー分子の制御</v>
          </cell>
          <cell r="G1198" t="str">
            <v>（科基）光遺伝学による細胞内のセカンドメ</v>
          </cell>
          <cell r="H1198" t="str">
            <v>科研費（基金）</v>
          </cell>
          <cell r="I1198">
            <v>20170401</v>
          </cell>
          <cell r="J1198">
            <v>20190331</v>
          </cell>
          <cell r="K1198" t="str">
            <v>2017年度</v>
          </cell>
          <cell r="L1198" t="str">
            <v>（支出）学術研究助成基金助成金(科基)</v>
          </cell>
          <cell r="M1198" t="str">
            <v>直接経費</v>
          </cell>
          <cell r="N1198" t="str">
            <v>科研費</v>
          </cell>
          <cell r="O1198" t="str">
            <v>繰越有</v>
          </cell>
          <cell r="P1198" t="str">
            <v>客）客員教員等</v>
          </cell>
          <cell r="Q1198" t="str">
            <v>大木　規央</v>
          </cell>
          <cell r="R1198" t="str">
            <v>鶴見キャンパス</v>
          </cell>
          <cell r="S1198" t="str">
            <v>特任助手</v>
          </cell>
          <cell r="W1198">
            <v>20190331</v>
          </cell>
          <cell r="X1198" t="str">
            <v>開始</v>
          </cell>
          <cell r="Y1198" t="str">
            <v>虎谷　裕子</v>
          </cell>
          <cell r="Z1198" t="str">
            <v>研究推進部（八景）（29-）</v>
          </cell>
          <cell r="AA1198" t="str">
            <v>若手研究(B)</v>
          </cell>
          <cell r="AB1198" t="str">
            <v>17K15076</v>
          </cell>
          <cell r="AC1198" t="str">
            <v>許可しない</v>
          </cell>
          <cell r="AD1198" t="str">
            <v>許可しない</v>
          </cell>
          <cell r="AE1198" t="str">
            <v>許可しない</v>
          </cell>
          <cell r="AF1198" t="str">
            <v>収入</v>
          </cell>
          <cell r="AG1198">
            <v>700000000144</v>
          </cell>
          <cell r="AH1198" t="str">
            <v>（独）日本学術振興会</v>
          </cell>
          <cell r="AI1198">
            <v>0</v>
          </cell>
          <cell r="AJ1198">
            <v>1400000</v>
          </cell>
          <cell r="AK1198">
            <v>1400000</v>
          </cell>
          <cell r="AL1198">
            <v>1400000</v>
          </cell>
          <cell r="AM1198">
            <v>0</v>
          </cell>
          <cell r="AN1198">
            <v>0</v>
          </cell>
          <cell r="AO1198">
            <v>0</v>
          </cell>
          <cell r="AP1198">
            <v>0</v>
          </cell>
          <cell r="AQ1198">
            <v>0</v>
          </cell>
          <cell r="AR1198">
            <v>0</v>
          </cell>
        </row>
        <row r="1199">
          <cell r="A1199" t="str">
            <v>1717K15210対象外</v>
          </cell>
          <cell r="B1199" t="str">
            <v>対象外</v>
          </cell>
          <cell r="C1199" t="str">
            <v>2018年度</v>
          </cell>
          <cell r="D1199" t="str">
            <v>（収入）学術研究助成基金助成金(科基)</v>
          </cell>
          <cell r="E1199" t="str">
            <v>1717K15210</v>
          </cell>
          <cell r="F1199" t="str">
            <v>（科基）イネPolycomb複合体が制御する胚乳発生機構の解明</v>
          </cell>
          <cell r="G1199" t="str">
            <v>（科基）イネPolycomb複合体が制御</v>
          </cell>
          <cell r="H1199" t="str">
            <v>科研費（基金）</v>
          </cell>
          <cell r="I1199">
            <v>20170401</v>
          </cell>
          <cell r="J1199">
            <v>20200331</v>
          </cell>
          <cell r="K1199" t="str">
            <v>2017年度</v>
          </cell>
          <cell r="L1199" t="str">
            <v>（支出）学術研究助成基金助成金(科基)</v>
          </cell>
          <cell r="M1199" t="str">
            <v>直接経費</v>
          </cell>
          <cell r="N1199" t="str">
            <v>科研費</v>
          </cell>
          <cell r="O1199" t="str">
            <v>繰越有</v>
          </cell>
          <cell r="P1199" t="str">
            <v>客）客員教員等</v>
          </cell>
          <cell r="Q1199" t="str">
            <v>殿﨑　薫</v>
          </cell>
          <cell r="R1199" t="str">
            <v>舞岡キャンパス</v>
          </cell>
          <cell r="S1199" t="str">
            <v>特別研究員（PD）</v>
          </cell>
          <cell r="W1199">
            <v>20200331</v>
          </cell>
          <cell r="X1199" t="str">
            <v>開始</v>
          </cell>
          <cell r="Y1199" t="str">
            <v>虎谷　裕子</v>
          </cell>
          <cell r="Z1199" t="str">
            <v>研究推進部（八景）（29-）</v>
          </cell>
          <cell r="AA1199" t="str">
            <v>若手研究(B)</v>
          </cell>
          <cell r="AB1199" t="str">
            <v>17K15210</v>
          </cell>
          <cell r="AC1199" t="str">
            <v>許可しない</v>
          </cell>
          <cell r="AD1199" t="str">
            <v>許可しない</v>
          </cell>
          <cell r="AE1199" t="str">
            <v>許可しない</v>
          </cell>
          <cell r="AF1199" t="str">
            <v>収入</v>
          </cell>
          <cell r="AG1199">
            <v>700000000144</v>
          </cell>
          <cell r="AH1199" t="str">
            <v>（独）日本学術振興会</v>
          </cell>
          <cell r="AI1199">
            <v>0</v>
          </cell>
          <cell r="AJ1199">
            <v>1000000</v>
          </cell>
          <cell r="AK1199">
            <v>1000000</v>
          </cell>
          <cell r="AL1199">
            <v>1000000</v>
          </cell>
          <cell r="AM1199">
            <v>0</v>
          </cell>
          <cell r="AN1199">
            <v>0</v>
          </cell>
          <cell r="AO1199">
            <v>0</v>
          </cell>
          <cell r="AP1199">
            <v>0</v>
          </cell>
          <cell r="AQ1199">
            <v>0</v>
          </cell>
          <cell r="AR1199">
            <v>0</v>
          </cell>
        </row>
        <row r="1200">
          <cell r="A1200" t="str">
            <v>1717K15240対象外</v>
          </cell>
          <cell r="B1200" t="str">
            <v>対象外</v>
          </cell>
          <cell r="C1200" t="str">
            <v>2018年度</v>
          </cell>
          <cell r="D1200" t="str">
            <v>（収入）学術研究助成基金助成金(科基)</v>
          </cell>
          <cell r="E1200" t="str">
            <v>1717K15240</v>
          </cell>
          <cell r="F1200" t="str">
            <v>（科基）窒素栄養-維管束形成の間を説明する機械学習モデルの高精度化と分子生物学的証明</v>
          </cell>
          <cell r="G1200" t="str">
            <v>（科基）窒素栄養-維管束形成の間を説明す</v>
          </cell>
          <cell r="H1200" t="str">
            <v>科研費（基金）</v>
          </cell>
          <cell r="I1200">
            <v>20170401</v>
          </cell>
          <cell r="J1200">
            <v>20180401</v>
          </cell>
          <cell r="K1200" t="str">
            <v>2017年度</v>
          </cell>
          <cell r="L1200" t="str">
            <v>（支出）学術研究助成基金助成金(科基)</v>
          </cell>
          <cell r="M1200" t="str">
            <v>直接経費</v>
          </cell>
          <cell r="N1200" t="str">
            <v>科研費</v>
          </cell>
          <cell r="O1200" t="str">
            <v>繰越有</v>
          </cell>
          <cell r="P1200" t="str">
            <v>客）客員教員等</v>
          </cell>
          <cell r="Q1200" t="str">
            <v>筧　雄介</v>
          </cell>
          <cell r="R1200" t="str">
            <v>舞岡キャンパス</v>
          </cell>
          <cell r="S1200" t="str">
            <v>特任助教</v>
          </cell>
          <cell r="W1200">
            <v>20180401</v>
          </cell>
          <cell r="X1200" t="str">
            <v>開始</v>
          </cell>
          <cell r="Y1200" t="str">
            <v>虎谷　裕子</v>
          </cell>
          <cell r="Z1200" t="str">
            <v>研究推進部（八景）（29-）</v>
          </cell>
          <cell r="AA1200" t="str">
            <v>若手研究(B) ※転出（農業・食品産業技術総合研究機構 2018.4.1）</v>
          </cell>
          <cell r="AB1200" t="str">
            <v>17K15240</v>
          </cell>
          <cell r="AC1200" t="str">
            <v>許可しない</v>
          </cell>
          <cell r="AD1200" t="str">
            <v>許可しない</v>
          </cell>
          <cell r="AE1200" t="str">
            <v>許可しない</v>
          </cell>
          <cell r="AF1200" t="str">
            <v>収入</v>
          </cell>
          <cell r="AG1200">
            <v>700000000144</v>
          </cell>
          <cell r="AH1200" t="str">
            <v>（独）日本学術振興会</v>
          </cell>
          <cell r="AI1200">
            <v>0</v>
          </cell>
          <cell r="AJ1200">
            <v>1700000</v>
          </cell>
          <cell r="AK1200">
            <v>1700000</v>
          </cell>
          <cell r="AL1200">
            <v>1700000</v>
          </cell>
          <cell r="AM1200">
            <v>0</v>
          </cell>
          <cell r="AN1200">
            <v>0</v>
          </cell>
          <cell r="AO1200">
            <v>0</v>
          </cell>
          <cell r="AP1200">
            <v>0</v>
          </cell>
          <cell r="AQ1200">
            <v>0</v>
          </cell>
          <cell r="AR1200">
            <v>0</v>
          </cell>
        </row>
        <row r="1201">
          <cell r="A1201" t="str">
            <v>1717K15549対象外</v>
          </cell>
          <cell r="B1201" t="str">
            <v>対象外</v>
          </cell>
          <cell r="C1201" t="str">
            <v>2018年度</v>
          </cell>
          <cell r="D1201" t="str">
            <v>（収入）学術研究助成基金助成金(科基)</v>
          </cell>
          <cell r="E1201" t="str">
            <v>1717K15549</v>
          </cell>
          <cell r="F1201" t="str">
            <v>（科基）精子幹細胞分化に機能する新規遺伝子の同定</v>
          </cell>
          <cell r="G1201" t="str">
            <v>（科基）精子幹細胞分化に機能する新規遺伝</v>
          </cell>
          <cell r="H1201" t="str">
            <v>科研費（基金）</v>
          </cell>
          <cell r="I1201">
            <v>20170401</v>
          </cell>
          <cell r="J1201">
            <v>20190331</v>
          </cell>
          <cell r="K1201" t="str">
            <v>2017年度</v>
          </cell>
          <cell r="L1201" t="str">
            <v>（支出）学術研究助成基金助成金(科基)</v>
          </cell>
          <cell r="M1201" t="str">
            <v>直接経費</v>
          </cell>
          <cell r="N1201" t="str">
            <v>科研費</v>
          </cell>
          <cell r="O1201" t="str">
            <v>繰越有</v>
          </cell>
          <cell r="P1201" t="str">
            <v>研）学術院（福浦）</v>
          </cell>
          <cell r="Q1201" t="str">
            <v>富澤　信一</v>
          </cell>
          <cell r="R1201" t="str">
            <v>医学研究科</v>
          </cell>
          <cell r="S1201" t="str">
            <v>助教</v>
          </cell>
          <cell r="W1201">
            <v>20190331</v>
          </cell>
          <cell r="X1201" t="str">
            <v>開始</v>
          </cell>
          <cell r="Y1201" t="str">
            <v>虎谷　裕子</v>
          </cell>
          <cell r="Z1201" t="str">
            <v>研究推進部（八景）（29-）</v>
          </cell>
          <cell r="AA1201" t="str">
            <v>若手研究(B)</v>
          </cell>
          <cell r="AB1201" t="str">
            <v>17K15549</v>
          </cell>
          <cell r="AC1201" t="str">
            <v>許可しない</v>
          </cell>
          <cell r="AD1201" t="str">
            <v>許可しない</v>
          </cell>
          <cell r="AE1201" t="str">
            <v>許可しない</v>
          </cell>
          <cell r="AF1201" t="str">
            <v>収入</v>
          </cell>
          <cell r="AG1201">
            <v>700000000144</v>
          </cell>
          <cell r="AH1201" t="str">
            <v>（独）日本学術振興会</v>
          </cell>
          <cell r="AI1201">
            <v>0</v>
          </cell>
          <cell r="AJ1201">
            <v>1600000</v>
          </cell>
          <cell r="AK1201">
            <v>1600000</v>
          </cell>
          <cell r="AL1201">
            <v>1600000</v>
          </cell>
          <cell r="AM1201">
            <v>0</v>
          </cell>
          <cell r="AN1201">
            <v>0</v>
          </cell>
          <cell r="AO1201">
            <v>0</v>
          </cell>
          <cell r="AP1201">
            <v>0</v>
          </cell>
          <cell r="AQ1201">
            <v>0</v>
          </cell>
          <cell r="AR1201">
            <v>0</v>
          </cell>
        </row>
        <row r="1202">
          <cell r="A1202" t="str">
            <v>1717K15560対象外</v>
          </cell>
          <cell r="B1202" t="str">
            <v>対象外</v>
          </cell>
          <cell r="C1202" t="str">
            <v>2018年度</v>
          </cell>
          <cell r="D1202" t="str">
            <v>（収入）学術研究助成基金助成金(科基)</v>
          </cell>
          <cell r="E1202" t="str">
            <v>1717K15560</v>
          </cell>
          <cell r="F1202" t="str">
            <v>（科基）Epac1機能抑制による心疾患治療の可能性の検討</v>
          </cell>
          <cell r="G1202" t="str">
            <v>（科基）Epac1機能抑制による心疾患治</v>
          </cell>
          <cell r="H1202" t="str">
            <v>科研費（基金）</v>
          </cell>
          <cell r="I1202">
            <v>20170401</v>
          </cell>
          <cell r="J1202">
            <v>20200331</v>
          </cell>
          <cell r="K1202" t="str">
            <v>2017年度</v>
          </cell>
          <cell r="L1202" t="str">
            <v>（支出）学術研究助成基金助成金(科基)</v>
          </cell>
          <cell r="M1202" t="str">
            <v>直接経費</v>
          </cell>
          <cell r="N1202" t="str">
            <v>科研費</v>
          </cell>
          <cell r="O1202" t="str">
            <v>繰越有</v>
          </cell>
          <cell r="P1202" t="str">
            <v>客)客員教員等(医学・病院等）</v>
          </cell>
          <cell r="Q1202" t="str">
            <v>蔡　文倩</v>
          </cell>
          <cell r="R1202" t="str">
            <v>医学研究科</v>
          </cell>
          <cell r="S1202" t="str">
            <v>客員研究員</v>
          </cell>
          <cell r="W1202">
            <v>20200331</v>
          </cell>
          <cell r="X1202" t="str">
            <v>開始</v>
          </cell>
          <cell r="Y1202" t="str">
            <v>虎谷　裕子</v>
          </cell>
          <cell r="Z1202" t="str">
            <v>研究推進部（八景）（29-）</v>
          </cell>
          <cell r="AA1202" t="str">
            <v>若手研究(B)</v>
          </cell>
          <cell r="AB1202" t="str">
            <v>17K15560</v>
          </cell>
          <cell r="AC1202" t="str">
            <v>許可しない</v>
          </cell>
          <cell r="AD1202" t="str">
            <v>許可しない</v>
          </cell>
          <cell r="AE1202" t="str">
            <v>許可しない</v>
          </cell>
          <cell r="AF1202" t="str">
            <v>収入</v>
          </cell>
          <cell r="AG1202">
            <v>700000000144</v>
          </cell>
          <cell r="AH1202" t="str">
            <v>（独）日本学術振興会</v>
          </cell>
          <cell r="AI1202">
            <v>0</v>
          </cell>
          <cell r="AJ1202">
            <v>1200000</v>
          </cell>
          <cell r="AK1202">
            <v>1200000</v>
          </cell>
          <cell r="AL1202">
            <v>1200000</v>
          </cell>
          <cell r="AM1202">
            <v>0</v>
          </cell>
          <cell r="AN1202">
            <v>0</v>
          </cell>
          <cell r="AO1202">
            <v>0</v>
          </cell>
          <cell r="AP1202">
            <v>0</v>
          </cell>
          <cell r="AQ1202">
            <v>0</v>
          </cell>
          <cell r="AR1202">
            <v>0</v>
          </cell>
        </row>
        <row r="1203">
          <cell r="A1203" t="str">
            <v>1717K15602対象外</v>
          </cell>
          <cell r="B1203" t="str">
            <v>対象外</v>
          </cell>
          <cell r="C1203" t="str">
            <v>2018年度</v>
          </cell>
          <cell r="D1203" t="str">
            <v>（収入）学術研究助成基金助成金(科基)</v>
          </cell>
          <cell r="E1203" t="str">
            <v>1717K15602</v>
          </cell>
          <cell r="F1203" t="str">
            <v>（科基）大腸発癌モデルでのアスピリンとメトホルミン併用によるアドオン効果の検討</v>
          </cell>
          <cell r="G1203" t="str">
            <v>（科基）大腸発癌モデルでのアスピリンとメ</v>
          </cell>
          <cell r="H1203" t="str">
            <v>科研費（基金）</v>
          </cell>
          <cell r="I1203">
            <v>20170401</v>
          </cell>
          <cell r="J1203">
            <v>20190331</v>
          </cell>
          <cell r="K1203" t="str">
            <v>2017年度</v>
          </cell>
          <cell r="L1203" t="str">
            <v>（支出）学術研究助成基金助成金(科基)</v>
          </cell>
          <cell r="M1203" t="str">
            <v>直接経費</v>
          </cell>
          <cell r="N1203" t="str">
            <v>科研費</v>
          </cell>
          <cell r="O1203" t="str">
            <v>繰越有</v>
          </cell>
          <cell r="P1203" t="str">
            <v>客)客員教員等(医学・病院等）</v>
          </cell>
          <cell r="Q1203" t="str">
            <v>有本　純</v>
          </cell>
          <cell r="R1203" t="str">
            <v>医学研究科</v>
          </cell>
          <cell r="S1203" t="str">
            <v>指導診療医</v>
          </cell>
          <cell r="W1203">
            <v>20190331</v>
          </cell>
          <cell r="X1203" t="str">
            <v>開始</v>
          </cell>
          <cell r="Y1203" t="str">
            <v>虎谷　裕子</v>
          </cell>
          <cell r="Z1203" t="str">
            <v>研究推進部（八景）（29-）</v>
          </cell>
          <cell r="AA1203" t="str">
            <v>若手研究(B)</v>
          </cell>
          <cell r="AB1203" t="str">
            <v>17K15602</v>
          </cell>
          <cell r="AC1203" t="str">
            <v>許可しない</v>
          </cell>
          <cell r="AD1203" t="str">
            <v>許可しない</v>
          </cell>
          <cell r="AE1203" t="str">
            <v>許可しない</v>
          </cell>
          <cell r="AF1203" t="str">
            <v>収入</v>
          </cell>
          <cell r="AG1203">
            <v>700000000144</v>
          </cell>
          <cell r="AH1203" t="str">
            <v>（独）日本学術振興会</v>
          </cell>
          <cell r="AI1203">
            <v>0</v>
          </cell>
          <cell r="AJ1203">
            <v>1200000</v>
          </cell>
          <cell r="AK1203">
            <v>1200000</v>
          </cell>
          <cell r="AL1203">
            <v>1200000</v>
          </cell>
          <cell r="AM1203">
            <v>0</v>
          </cell>
          <cell r="AN1203">
            <v>0</v>
          </cell>
          <cell r="AO1203">
            <v>0</v>
          </cell>
          <cell r="AP1203">
            <v>0</v>
          </cell>
          <cell r="AQ1203">
            <v>0</v>
          </cell>
          <cell r="AR1203">
            <v>0</v>
          </cell>
        </row>
        <row r="1204">
          <cell r="A1204" t="str">
            <v>1717K15630対象外</v>
          </cell>
          <cell r="B1204" t="str">
            <v>対象外</v>
          </cell>
          <cell r="C1204" t="str">
            <v>2018年度</v>
          </cell>
          <cell r="D1204" t="str">
            <v>（収入）学術研究助成基金助成金(科基)</v>
          </cell>
          <cell r="E1204" t="str">
            <v>1717K15630</v>
          </cell>
          <cell r="F1204" t="str">
            <v>（科基）包括的エクソームデータ解析によるMarfan症候群および類縁疾患の責任遺伝子探索</v>
          </cell>
          <cell r="G1204" t="str">
            <v>（科基）包括的エクソームデータ解析による</v>
          </cell>
          <cell r="H1204" t="str">
            <v>科研費（基金）</v>
          </cell>
          <cell r="I1204">
            <v>20170401</v>
          </cell>
          <cell r="J1204">
            <v>20190331</v>
          </cell>
          <cell r="K1204" t="str">
            <v>2017年度</v>
          </cell>
          <cell r="L1204" t="str">
            <v>（支出）学術研究助成基金助成金(科基)</v>
          </cell>
          <cell r="M1204" t="str">
            <v>直接経費</v>
          </cell>
          <cell r="N1204" t="str">
            <v>科研費</v>
          </cell>
          <cell r="O1204" t="str">
            <v>繰越有</v>
          </cell>
          <cell r="P1204" t="str">
            <v>研）学術院（福浦）</v>
          </cell>
          <cell r="Q1204" t="str">
            <v>水口　剛</v>
          </cell>
          <cell r="R1204" t="str">
            <v>医学研究科</v>
          </cell>
          <cell r="S1204" t="str">
            <v>講師</v>
          </cell>
          <cell r="W1204">
            <v>20190331</v>
          </cell>
          <cell r="X1204" t="str">
            <v>開始</v>
          </cell>
          <cell r="Y1204" t="str">
            <v>虎谷　裕子</v>
          </cell>
          <cell r="Z1204" t="str">
            <v>研究推進部（八景）（29-）</v>
          </cell>
          <cell r="AA1204" t="str">
            <v>若手研究(B)</v>
          </cell>
          <cell r="AB1204" t="str">
            <v>17K15630</v>
          </cell>
          <cell r="AC1204" t="str">
            <v>許可しない</v>
          </cell>
          <cell r="AD1204" t="str">
            <v>許可しない</v>
          </cell>
          <cell r="AE1204" t="str">
            <v>許可しない</v>
          </cell>
          <cell r="AF1204" t="str">
            <v>収入</v>
          </cell>
          <cell r="AG1204">
            <v>700000000144</v>
          </cell>
          <cell r="AH1204" t="str">
            <v>（独）日本学術振興会</v>
          </cell>
          <cell r="AI1204">
            <v>0</v>
          </cell>
          <cell r="AJ1204">
            <v>1600000</v>
          </cell>
          <cell r="AK1204">
            <v>1600000</v>
          </cell>
          <cell r="AL1204">
            <v>1600000</v>
          </cell>
          <cell r="AM1204">
            <v>0</v>
          </cell>
          <cell r="AN1204">
            <v>0</v>
          </cell>
          <cell r="AO1204">
            <v>0</v>
          </cell>
          <cell r="AP1204">
            <v>0</v>
          </cell>
          <cell r="AQ1204">
            <v>0</v>
          </cell>
          <cell r="AR1204">
            <v>0</v>
          </cell>
        </row>
        <row r="1205">
          <cell r="A1205" t="str">
            <v>1717K15631対象外</v>
          </cell>
          <cell r="B1205" t="str">
            <v>対象外</v>
          </cell>
          <cell r="C1205" t="str">
            <v>2018年度</v>
          </cell>
          <cell r="D1205" t="str">
            <v>（収入）学術研究助成基金助成金(科基)</v>
          </cell>
          <cell r="E1205" t="str">
            <v>1717K15631</v>
          </cell>
          <cell r="F1205" t="str">
            <v>（科基）ベーチェット病におけるERAP1-ERAP2とHLAクラスIのエピスタシスの検討</v>
          </cell>
          <cell r="G1205" t="str">
            <v>（科基）ベーチェット病におけるERAP1</v>
          </cell>
          <cell r="H1205" t="str">
            <v>科研費（基金）</v>
          </cell>
          <cell r="I1205">
            <v>20170401</v>
          </cell>
          <cell r="J1205">
            <v>20190331</v>
          </cell>
          <cell r="K1205" t="str">
            <v>2017年度</v>
          </cell>
          <cell r="L1205" t="str">
            <v>（支出）学術研究助成基金助成金(科基)</v>
          </cell>
          <cell r="M1205" t="str">
            <v>直接経費</v>
          </cell>
          <cell r="N1205" t="str">
            <v>科研費</v>
          </cell>
          <cell r="O1205" t="str">
            <v>繰越有</v>
          </cell>
          <cell r="P1205" t="str">
            <v>研）学術院（福浦）</v>
          </cell>
          <cell r="Q1205" t="str">
            <v>竹内　正樹</v>
          </cell>
          <cell r="R1205" t="str">
            <v>医学部</v>
          </cell>
          <cell r="S1205" t="str">
            <v>助教</v>
          </cell>
          <cell r="W1205">
            <v>20190331</v>
          </cell>
          <cell r="X1205" t="str">
            <v>開始</v>
          </cell>
          <cell r="Y1205" t="str">
            <v>杉浦　恵子</v>
          </cell>
          <cell r="Z1205" t="str">
            <v>研究推進部（八景）（29-）</v>
          </cell>
          <cell r="AA1205" t="str">
            <v>若手研究(B)</v>
          </cell>
          <cell r="AB1205" t="str">
            <v>17K15631</v>
          </cell>
          <cell r="AC1205" t="str">
            <v>許可しない</v>
          </cell>
          <cell r="AD1205" t="str">
            <v>許可しない</v>
          </cell>
          <cell r="AE1205" t="str">
            <v>許可しない</v>
          </cell>
          <cell r="AF1205" t="str">
            <v>収入</v>
          </cell>
          <cell r="AG1205">
            <v>700000000144</v>
          </cell>
          <cell r="AH1205" t="str">
            <v>（独）日本学術振興会</v>
          </cell>
          <cell r="AI1205">
            <v>0</v>
          </cell>
          <cell r="AJ1205">
            <v>900000</v>
          </cell>
          <cell r="AK1205">
            <v>900000</v>
          </cell>
          <cell r="AL1205">
            <v>900000</v>
          </cell>
          <cell r="AM1205">
            <v>0</v>
          </cell>
          <cell r="AN1205">
            <v>0</v>
          </cell>
          <cell r="AO1205">
            <v>0</v>
          </cell>
          <cell r="AP1205">
            <v>0</v>
          </cell>
          <cell r="AQ1205">
            <v>0</v>
          </cell>
          <cell r="AR1205">
            <v>0</v>
          </cell>
        </row>
        <row r="1206">
          <cell r="A1206" t="str">
            <v>1717K15900対象外</v>
          </cell>
          <cell r="B1206" t="str">
            <v>対象外</v>
          </cell>
          <cell r="C1206" t="str">
            <v>2018年度</v>
          </cell>
          <cell r="D1206" t="str">
            <v>（収入）学術研究助成基金助成金(科基)</v>
          </cell>
          <cell r="E1206" t="str">
            <v>1717K15900</v>
          </cell>
          <cell r="F1206" t="str">
            <v>（科基）鉄・脂質代謝異常の変化に着目したC型肝炎治療後発癌の高危険群の抽出</v>
          </cell>
          <cell r="G1206" t="str">
            <v>（科基）鉄・脂質代謝異常の変化に着目した</v>
          </cell>
          <cell r="H1206" t="str">
            <v>科研費（基金）</v>
          </cell>
          <cell r="I1206">
            <v>20170401</v>
          </cell>
          <cell r="J1206">
            <v>20190331</v>
          </cell>
          <cell r="K1206" t="str">
            <v>2017年度</v>
          </cell>
          <cell r="L1206" t="str">
            <v>（支出）学術研究助成基金助成金(科基)</v>
          </cell>
          <cell r="M1206" t="str">
            <v>直接経費</v>
          </cell>
          <cell r="N1206" t="str">
            <v>科研費</v>
          </cell>
          <cell r="O1206" t="str">
            <v>繰越有</v>
          </cell>
          <cell r="P1206" t="str">
            <v>客)客員教員等(医学・病院等）</v>
          </cell>
          <cell r="Q1206" t="str">
            <v>留野　渉</v>
          </cell>
          <cell r="R1206" t="str">
            <v>医学研究科</v>
          </cell>
          <cell r="S1206" t="str">
            <v>客員講師</v>
          </cell>
          <cell r="W1206">
            <v>20190331</v>
          </cell>
          <cell r="X1206" t="str">
            <v>開始</v>
          </cell>
          <cell r="Y1206" t="str">
            <v>杉浦　恵子</v>
          </cell>
          <cell r="Z1206" t="str">
            <v>研究推進部（八景）（29-）</v>
          </cell>
          <cell r="AA1206" t="str">
            <v>若手研究(B)</v>
          </cell>
          <cell r="AB1206" t="str">
            <v>17K15900</v>
          </cell>
          <cell r="AC1206" t="str">
            <v>許可しない</v>
          </cell>
          <cell r="AD1206" t="str">
            <v>許可しない</v>
          </cell>
          <cell r="AE1206" t="str">
            <v>許可しない</v>
          </cell>
          <cell r="AF1206" t="str">
            <v>収入</v>
          </cell>
          <cell r="AG1206">
            <v>700000000144</v>
          </cell>
          <cell r="AH1206" t="str">
            <v>（独）日本学術振興会</v>
          </cell>
          <cell r="AI1206">
            <v>0</v>
          </cell>
          <cell r="AJ1206">
            <v>1300000</v>
          </cell>
          <cell r="AK1206">
            <v>1300000</v>
          </cell>
          <cell r="AL1206">
            <v>1300000</v>
          </cell>
          <cell r="AM1206">
            <v>0</v>
          </cell>
          <cell r="AN1206">
            <v>0</v>
          </cell>
          <cell r="AO1206">
            <v>0</v>
          </cell>
          <cell r="AP1206">
            <v>0</v>
          </cell>
          <cell r="AQ1206">
            <v>0</v>
          </cell>
          <cell r="AR1206">
            <v>0</v>
          </cell>
        </row>
        <row r="1207">
          <cell r="A1207" t="str">
            <v>1717K16019対象外</v>
          </cell>
          <cell r="B1207" t="str">
            <v>対象外</v>
          </cell>
          <cell r="C1207" t="str">
            <v>2018年度</v>
          </cell>
          <cell r="D1207" t="str">
            <v>（収入）学術研究助成基金助成金(科基)</v>
          </cell>
          <cell r="E1207" t="str">
            <v>1717K16019</v>
          </cell>
          <cell r="F1207" t="str">
            <v>（科基）SCN5A-Nedd4-2系の電気的リモデリングに関する病態解明</v>
          </cell>
          <cell r="G1207" t="str">
            <v>（科基）SCN5A-Nedd4-2系の電</v>
          </cell>
          <cell r="H1207" t="str">
            <v>科研費（基金）</v>
          </cell>
          <cell r="I1207">
            <v>20170401</v>
          </cell>
          <cell r="J1207">
            <v>20190331</v>
          </cell>
          <cell r="K1207" t="str">
            <v>2017年度</v>
          </cell>
          <cell r="L1207" t="str">
            <v>（支出）学術研究助成基金助成金(科基)</v>
          </cell>
          <cell r="M1207" t="str">
            <v>直接経費</v>
          </cell>
          <cell r="N1207" t="str">
            <v>科研費</v>
          </cell>
          <cell r="O1207" t="str">
            <v>繰越有</v>
          </cell>
          <cell r="P1207" t="str">
            <v>客)客員教員等(医学・病院等）</v>
          </cell>
          <cell r="Q1207" t="str">
            <v>峯岸　慎太郎</v>
          </cell>
          <cell r="R1207" t="str">
            <v>附属病院</v>
          </cell>
          <cell r="S1207" t="str">
            <v>客員研究員</v>
          </cell>
          <cell r="W1207">
            <v>20190331</v>
          </cell>
          <cell r="X1207" t="str">
            <v>開始</v>
          </cell>
          <cell r="Y1207" t="str">
            <v>虎谷　裕子</v>
          </cell>
          <cell r="Z1207" t="str">
            <v>研究推進部（八景）（29-）</v>
          </cell>
          <cell r="AA1207" t="str">
            <v>若手研究(B)</v>
          </cell>
          <cell r="AB1207" t="str">
            <v>17K16019</v>
          </cell>
          <cell r="AC1207" t="str">
            <v>許可しない</v>
          </cell>
          <cell r="AD1207" t="str">
            <v>許可しない</v>
          </cell>
          <cell r="AE1207" t="str">
            <v>許可しない</v>
          </cell>
          <cell r="AF1207" t="str">
            <v>収入</v>
          </cell>
          <cell r="AG1207">
            <v>700000000144</v>
          </cell>
          <cell r="AH1207" t="str">
            <v>（独）日本学術振興会</v>
          </cell>
          <cell r="AI1207">
            <v>0</v>
          </cell>
          <cell r="AJ1207">
            <v>1600000</v>
          </cell>
          <cell r="AK1207">
            <v>1600000</v>
          </cell>
          <cell r="AL1207">
            <v>1600000</v>
          </cell>
          <cell r="AM1207">
            <v>0</v>
          </cell>
          <cell r="AN1207">
            <v>0</v>
          </cell>
          <cell r="AO1207">
            <v>0</v>
          </cell>
          <cell r="AP1207">
            <v>0</v>
          </cell>
          <cell r="AQ1207">
            <v>0</v>
          </cell>
          <cell r="AR1207">
            <v>0</v>
          </cell>
        </row>
        <row r="1208">
          <cell r="A1208" t="str">
            <v>1717K16091対象外</v>
          </cell>
          <cell r="B1208" t="str">
            <v>対象外</v>
          </cell>
          <cell r="C1208" t="str">
            <v>2018年度</v>
          </cell>
          <cell r="D1208" t="str">
            <v>（収入）学術研究助成基金助成金(科基)</v>
          </cell>
          <cell r="E1208" t="str">
            <v>1717K16091</v>
          </cell>
          <cell r="F1208" t="str">
            <v>（科基）腎障害に対する腎尿細管受容体結合因子の病態生理学的検討</v>
          </cell>
          <cell r="G1208" t="str">
            <v>（科基）腎障害に対する腎尿細管受容体結合</v>
          </cell>
          <cell r="H1208" t="str">
            <v>科研費（基金）</v>
          </cell>
          <cell r="I1208">
            <v>20170401</v>
          </cell>
          <cell r="J1208">
            <v>20190331</v>
          </cell>
          <cell r="K1208" t="str">
            <v>2017年度</v>
          </cell>
          <cell r="L1208" t="str">
            <v>（支出）学術研究助成基金助成金(科基)</v>
          </cell>
          <cell r="M1208" t="str">
            <v>直接経費</v>
          </cell>
          <cell r="N1208" t="str">
            <v>科研費</v>
          </cell>
          <cell r="O1208" t="str">
            <v>繰越有</v>
          </cell>
          <cell r="P1208" t="str">
            <v>客)客員教員等(医学・病院等）</v>
          </cell>
          <cell r="Q1208" t="str">
            <v>畝田　一司</v>
          </cell>
          <cell r="R1208" t="str">
            <v>医学研究科</v>
          </cell>
          <cell r="S1208" t="str">
            <v>助教</v>
          </cell>
          <cell r="W1208">
            <v>20190331</v>
          </cell>
          <cell r="X1208" t="str">
            <v>開始</v>
          </cell>
          <cell r="Y1208" t="str">
            <v>虎谷　裕子</v>
          </cell>
          <cell r="Z1208" t="str">
            <v>研究推進部（八景）（29-）</v>
          </cell>
          <cell r="AA1208" t="str">
            <v>若手研究(B)</v>
          </cell>
          <cell r="AB1208" t="str">
            <v>17K16091</v>
          </cell>
          <cell r="AC1208" t="str">
            <v>許可しない</v>
          </cell>
          <cell r="AD1208" t="str">
            <v>許可しない</v>
          </cell>
          <cell r="AE1208" t="str">
            <v>許可しない</v>
          </cell>
          <cell r="AF1208" t="str">
            <v>収入</v>
          </cell>
          <cell r="AG1208">
            <v>700000000144</v>
          </cell>
          <cell r="AH1208" t="str">
            <v>（独）日本学術振興会</v>
          </cell>
          <cell r="AI1208">
            <v>0</v>
          </cell>
          <cell r="AJ1208">
            <v>1400000</v>
          </cell>
          <cell r="AK1208">
            <v>1400000</v>
          </cell>
          <cell r="AL1208">
            <v>1400000</v>
          </cell>
          <cell r="AM1208">
            <v>0</v>
          </cell>
          <cell r="AN1208">
            <v>0</v>
          </cell>
          <cell r="AO1208">
            <v>0</v>
          </cell>
          <cell r="AP1208">
            <v>0</v>
          </cell>
          <cell r="AQ1208">
            <v>0</v>
          </cell>
          <cell r="AR1208">
            <v>0</v>
          </cell>
        </row>
        <row r="1209">
          <cell r="A1209" t="str">
            <v>1717K16128対象外</v>
          </cell>
          <cell r="B1209" t="str">
            <v>対象外</v>
          </cell>
          <cell r="C1209" t="str">
            <v>2018年度</v>
          </cell>
          <cell r="D1209" t="str">
            <v>（収入）学術研究助成基金助成金(科基)</v>
          </cell>
          <cell r="E1209" t="str">
            <v>1717K16128</v>
          </cell>
          <cell r="F1209" t="str">
            <v>（科基）電位依存性カルシウムチャネル関連疾患の分子病態基盤の解明</v>
          </cell>
          <cell r="G1209" t="str">
            <v>（科基）電位依存性カルシウムチャネル関連</v>
          </cell>
          <cell r="H1209" t="str">
            <v>科研費（基金）</v>
          </cell>
          <cell r="I1209">
            <v>20170401</v>
          </cell>
          <cell r="J1209">
            <v>20190331</v>
          </cell>
          <cell r="K1209" t="str">
            <v>2017年度</v>
          </cell>
          <cell r="L1209" t="str">
            <v>（支出）学術研究助成基金助成金(科基)</v>
          </cell>
          <cell r="M1209" t="str">
            <v>直接経費</v>
          </cell>
          <cell r="N1209" t="str">
            <v>科研費</v>
          </cell>
          <cell r="O1209" t="str">
            <v>繰越有</v>
          </cell>
          <cell r="P1209" t="str">
            <v>病）学術院（病院）</v>
          </cell>
          <cell r="Q1209" t="str">
            <v>國井　美紗子</v>
          </cell>
          <cell r="R1209" t="str">
            <v>附属病院</v>
          </cell>
          <cell r="S1209" t="str">
            <v>助教</v>
          </cell>
          <cell r="W1209">
            <v>20190331</v>
          </cell>
          <cell r="X1209" t="str">
            <v>開始</v>
          </cell>
          <cell r="Y1209" t="str">
            <v>虎谷　裕子</v>
          </cell>
          <cell r="Z1209" t="str">
            <v>研究推進部（八景）（29-）</v>
          </cell>
          <cell r="AA1209" t="str">
            <v>若手研究(B)</v>
          </cell>
          <cell r="AB1209" t="str">
            <v>17K16128</v>
          </cell>
          <cell r="AC1209" t="str">
            <v>許可しない</v>
          </cell>
          <cell r="AD1209" t="str">
            <v>許可しない</v>
          </cell>
          <cell r="AE1209" t="str">
            <v>許可しない</v>
          </cell>
          <cell r="AF1209" t="str">
            <v>収入</v>
          </cell>
          <cell r="AG1209">
            <v>700000000144</v>
          </cell>
          <cell r="AH1209" t="str">
            <v>（独）日本学術振興会</v>
          </cell>
          <cell r="AI1209">
            <v>0</v>
          </cell>
          <cell r="AJ1209">
            <v>1300000</v>
          </cell>
          <cell r="AK1209">
            <v>1300000</v>
          </cell>
          <cell r="AL1209">
            <v>1300000</v>
          </cell>
          <cell r="AM1209">
            <v>0</v>
          </cell>
          <cell r="AN1209">
            <v>0</v>
          </cell>
          <cell r="AO1209">
            <v>0</v>
          </cell>
          <cell r="AP1209">
            <v>0</v>
          </cell>
          <cell r="AQ1209">
            <v>0</v>
          </cell>
          <cell r="AR1209">
            <v>0</v>
          </cell>
        </row>
        <row r="1210">
          <cell r="A1210" t="str">
            <v>1717K16132対象外</v>
          </cell>
          <cell r="B1210" t="str">
            <v>対象外</v>
          </cell>
          <cell r="C1210" t="str">
            <v>2018年度</v>
          </cell>
          <cell r="D1210" t="str">
            <v>（収入）学術研究助成基金助成金(科基)</v>
          </cell>
          <cell r="E1210" t="str">
            <v>1717K16132</v>
          </cell>
          <cell r="F1210" t="str">
            <v>（科基）骨格筋幹細胞特異的遺伝子MEGF10の役割とミオパチー発症機序の解明</v>
          </cell>
          <cell r="G1210" t="str">
            <v>（科基）骨格筋幹細胞特異的遺伝子MEGF</v>
          </cell>
          <cell r="H1210" t="str">
            <v>科研費（基金）</v>
          </cell>
          <cell r="I1210">
            <v>20170401</v>
          </cell>
          <cell r="J1210">
            <v>20190331</v>
          </cell>
          <cell r="K1210" t="str">
            <v>2017年度</v>
          </cell>
          <cell r="L1210" t="str">
            <v>（支出）学術研究助成基金助成金(科基)</v>
          </cell>
          <cell r="M1210" t="str">
            <v>直接経費</v>
          </cell>
          <cell r="N1210" t="str">
            <v>科研費</v>
          </cell>
          <cell r="O1210" t="str">
            <v>繰越有</v>
          </cell>
          <cell r="P1210" t="str">
            <v>研）学術院（福浦）</v>
          </cell>
          <cell r="Q1210" t="str">
            <v>三橋　里美</v>
          </cell>
          <cell r="R1210" t="str">
            <v>医学研究科</v>
          </cell>
          <cell r="S1210" t="str">
            <v>助教</v>
          </cell>
          <cell r="W1210">
            <v>20190331</v>
          </cell>
          <cell r="X1210" t="str">
            <v>開始</v>
          </cell>
          <cell r="Y1210" t="str">
            <v>虎谷　裕子</v>
          </cell>
          <cell r="Z1210" t="str">
            <v>研究推進部（八景）（29-）</v>
          </cell>
          <cell r="AA1210" t="str">
            <v>若手研究(B)</v>
          </cell>
          <cell r="AB1210" t="str">
            <v>17K16132</v>
          </cell>
          <cell r="AC1210" t="str">
            <v>許可しない</v>
          </cell>
          <cell r="AD1210" t="str">
            <v>許可しない</v>
          </cell>
          <cell r="AE1210" t="str">
            <v>許可しない</v>
          </cell>
          <cell r="AF1210" t="str">
            <v>収入</v>
          </cell>
          <cell r="AG1210">
            <v>700000000144</v>
          </cell>
          <cell r="AH1210" t="str">
            <v>（独）日本学術振興会</v>
          </cell>
          <cell r="AI1210">
            <v>0</v>
          </cell>
          <cell r="AJ1210">
            <v>1300000</v>
          </cell>
          <cell r="AK1210">
            <v>1300000</v>
          </cell>
          <cell r="AL1210">
            <v>1300000</v>
          </cell>
          <cell r="AM1210">
            <v>0</v>
          </cell>
          <cell r="AN1210">
            <v>0</v>
          </cell>
          <cell r="AO1210">
            <v>0</v>
          </cell>
          <cell r="AP1210">
            <v>0</v>
          </cell>
          <cell r="AQ1210">
            <v>0</v>
          </cell>
          <cell r="AR1210">
            <v>0</v>
          </cell>
        </row>
        <row r="1211">
          <cell r="A1211" t="str">
            <v>1717K16152対象外</v>
          </cell>
          <cell r="B1211" t="str">
            <v>対象外</v>
          </cell>
          <cell r="C1211" t="str">
            <v>2018年度</v>
          </cell>
          <cell r="D1211" t="str">
            <v>（収入）学術研究助成基金助成金(科基)</v>
          </cell>
          <cell r="E1211" t="str">
            <v>1717K16152</v>
          </cell>
          <cell r="F1211" t="str">
            <v>（科基）メトホルミンによる膵β細胞保護機構の解明</v>
          </cell>
          <cell r="G1211" t="str">
            <v>（科基）メトホルミンによる膵β細胞保護機</v>
          </cell>
          <cell r="H1211" t="str">
            <v>科研費（基金）</v>
          </cell>
          <cell r="I1211">
            <v>20170401</v>
          </cell>
          <cell r="J1211">
            <v>20190331</v>
          </cell>
          <cell r="K1211" t="str">
            <v>2017年度</v>
          </cell>
          <cell r="L1211" t="str">
            <v>（支出）学術研究助成基金助成金(科基)</v>
          </cell>
          <cell r="M1211" t="str">
            <v>直接経費</v>
          </cell>
          <cell r="N1211" t="str">
            <v>科研費</v>
          </cell>
          <cell r="O1211" t="str">
            <v>繰越有</v>
          </cell>
          <cell r="P1211" t="str">
            <v>客)客員教員等(医学・病院等）</v>
          </cell>
          <cell r="Q1211" t="str">
            <v>田島　一樹</v>
          </cell>
          <cell r="R1211" t="str">
            <v>医学研究科</v>
          </cell>
          <cell r="S1211" t="str">
            <v>客員研究員</v>
          </cell>
          <cell r="W1211">
            <v>20190331</v>
          </cell>
          <cell r="X1211" t="str">
            <v>開始</v>
          </cell>
          <cell r="Y1211" t="str">
            <v>虎谷　裕子</v>
          </cell>
          <cell r="Z1211" t="str">
            <v>研究推進部（八景）（29-）</v>
          </cell>
          <cell r="AA1211" t="str">
            <v>若手研究(B)</v>
          </cell>
          <cell r="AB1211" t="str">
            <v>17K16152</v>
          </cell>
          <cell r="AC1211" t="str">
            <v>許可しない</v>
          </cell>
          <cell r="AD1211" t="str">
            <v>許可しない</v>
          </cell>
          <cell r="AE1211" t="str">
            <v>許可しない</v>
          </cell>
          <cell r="AF1211" t="str">
            <v>収入</v>
          </cell>
          <cell r="AG1211">
            <v>700000000144</v>
          </cell>
          <cell r="AH1211" t="str">
            <v>（独）日本学術振興会</v>
          </cell>
          <cell r="AI1211">
            <v>0</v>
          </cell>
          <cell r="AJ1211">
            <v>1600000</v>
          </cell>
          <cell r="AK1211">
            <v>1600000</v>
          </cell>
          <cell r="AL1211">
            <v>1600000</v>
          </cell>
          <cell r="AM1211">
            <v>0</v>
          </cell>
          <cell r="AN1211">
            <v>0</v>
          </cell>
          <cell r="AO1211">
            <v>0</v>
          </cell>
          <cell r="AP1211">
            <v>0</v>
          </cell>
          <cell r="AQ1211">
            <v>0</v>
          </cell>
          <cell r="AR1211">
            <v>0</v>
          </cell>
        </row>
        <row r="1212">
          <cell r="A1212" t="str">
            <v>1717K16192対象外</v>
          </cell>
          <cell r="B1212" t="str">
            <v>対象外</v>
          </cell>
          <cell r="C1212" t="str">
            <v>2018年度</v>
          </cell>
          <cell r="D1212" t="str">
            <v>（収入）学術研究助成基金助成金(科基)</v>
          </cell>
          <cell r="E1212" t="str">
            <v>1717K16192</v>
          </cell>
          <cell r="F1212" t="str">
            <v>（科基）血球転写因子を介した白血病幹細胞の生成維持に関わる代謝リプログラミング機構の解明</v>
          </cell>
          <cell r="G1212" t="str">
            <v>（科基）血球転写因子を介した白血病幹細胞</v>
          </cell>
          <cell r="H1212" t="str">
            <v>科研費（基金）</v>
          </cell>
          <cell r="I1212">
            <v>20170401</v>
          </cell>
          <cell r="J1212">
            <v>20200331</v>
          </cell>
          <cell r="K1212" t="str">
            <v>2017年度</v>
          </cell>
          <cell r="L1212" t="str">
            <v>（支出）学術研究助成基金助成金(科基)</v>
          </cell>
          <cell r="M1212" t="str">
            <v>直接経費</v>
          </cell>
          <cell r="N1212" t="str">
            <v>科研費</v>
          </cell>
          <cell r="O1212" t="str">
            <v>繰越有</v>
          </cell>
          <cell r="P1212" t="str">
            <v>病）学術院（病院）</v>
          </cell>
          <cell r="Q1212" t="str">
            <v>高橋　寛行</v>
          </cell>
          <cell r="R1212" t="str">
            <v>附属病院</v>
          </cell>
          <cell r="S1212" t="str">
            <v>助教</v>
          </cell>
          <cell r="W1212">
            <v>20200331</v>
          </cell>
          <cell r="X1212" t="str">
            <v>開始</v>
          </cell>
          <cell r="Y1212" t="str">
            <v>虎谷　裕子</v>
          </cell>
          <cell r="Z1212" t="str">
            <v>研究推進部（八景）（29-）</v>
          </cell>
          <cell r="AA1212" t="str">
            <v>若手研究(B)</v>
          </cell>
          <cell r="AB1212" t="str">
            <v>17K16192</v>
          </cell>
          <cell r="AC1212" t="str">
            <v>許可しない</v>
          </cell>
          <cell r="AD1212" t="str">
            <v>許可しない</v>
          </cell>
          <cell r="AE1212" t="str">
            <v>許可しない</v>
          </cell>
          <cell r="AF1212" t="str">
            <v>収入</v>
          </cell>
          <cell r="AG1212">
            <v>700000000144</v>
          </cell>
          <cell r="AH1212" t="str">
            <v>（独）日本学術振興会</v>
          </cell>
          <cell r="AI1212">
            <v>0</v>
          </cell>
          <cell r="AJ1212">
            <v>1100000</v>
          </cell>
          <cell r="AK1212">
            <v>1100000</v>
          </cell>
          <cell r="AL1212">
            <v>1100000</v>
          </cell>
          <cell r="AM1212">
            <v>0</v>
          </cell>
          <cell r="AN1212">
            <v>0</v>
          </cell>
          <cell r="AO1212">
            <v>0</v>
          </cell>
          <cell r="AP1212">
            <v>0</v>
          </cell>
          <cell r="AQ1212">
            <v>0</v>
          </cell>
          <cell r="AR1212">
            <v>0</v>
          </cell>
        </row>
        <row r="1213">
          <cell r="A1213" t="str">
            <v>1717K16276対象外</v>
          </cell>
          <cell r="B1213" t="str">
            <v>対象外</v>
          </cell>
          <cell r="C1213" t="str">
            <v>2018年度</v>
          </cell>
          <cell r="D1213" t="str">
            <v>（収入）学術研究助成基金助成金(科基)</v>
          </cell>
          <cell r="E1213" t="str">
            <v>1717K16276</v>
          </cell>
          <cell r="F1213" t="str">
            <v>（科基）FBLN1の動脈管内膜肥厚作用の検討</v>
          </cell>
          <cell r="G1213" t="str">
            <v>（科基）FBLN1の動脈管内膜肥厚作用の</v>
          </cell>
          <cell r="H1213" t="str">
            <v>科研費（基金）</v>
          </cell>
          <cell r="I1213">
            <v>20170401</v>
          </cell>
          <cell r="J1213">
            <v>20190331</v>
          </cell>
          <cell r="K1213" t="str">
            <v>2017年度</v>
          </cell>
          <cell r="L1213" t="str">
            <v>（支出）学術研究助成基金助成金(科基)</v>
          </cell>
          <cell r="M1213" t="str">
            <v>直接経費</v>
          </cell>
          <cell r="N1213" t="str">
            <v>科研費</v>
          </cell>
          <cell r="O1213" t="str">
            <v>繰越有</v>
          </cell>
          <cell r="P1213" t="str">
            <v>客)客員教員等(医学・病院等）</v>
          </cell>
          <cell r="Q1213" t="str">
            <v>伊藤　智子</v>
          </cell>
          <cell r="R1213" t="str">
            <v>医学研究科</v>
          </cell>
          <cell r="S1213" t="str">
            <v>共同研究員</v>
          </cell>
          <cell r="W1213">
            <v>20190331</v>
          </cell>
          <cell r="X1213" t="str">
            <v>開始</v>
          </cell>
          <cell r="Y1213" t="str">
            <v>虎谷　裕子</v>
          </cell>
          <cell r="Z1213" t="str">
            <v>研究推進部（八景）（29-）</v>
          </cell>
          <cell r="AA1213" t="str">
            <v>若手研究(B)</v>
          </cell>
          <cell r="AB1213" t="str">
            <v>17K16276</v>
          </cell>
          <cell r="AC1213" t="str">
            <v>許可しない</v>
          </cell>
          <cell r="AD1213" t="str">
            <v>許可しない</v>
          </cell>
          <cell r="AE1213" t="str">
            <v>許可しない</v>
          </cell>
          <cell r="AF1213" t="str">
            <v>収入</v>
          </cell>
          <cell r="AG1213">
            <v>700000000144</v>
          </cell>
          <cell r="AH1213" t="str">
            <v>（独）日本学術振興会</v>
          </cell>
          <cell r="AI1213">
            <v>0</v>
          </cell>
          <cell r="AJ1213">
            <v>1400000</v>
          </cell>
          <cell r="AK1213">
            <v>1400000</v>
          </cell>
          <cell r="AL1213">
            <v>1400000</v>
          </cell>
          <cell r="AM1213">
            <v>0</v>
          </cell>
          <cell r="AN1213">
            <v>0</v>
          </cell>
          <cell r="AO1213">
            <v>0</v>
          </cell>
          <cell r="AP1213">
            <v>0</v>
          </cell>
          <cell r="AQ1213">
            <v>0</v>
          </cell>
          <cell r="AR1213">
            <v>0</v>
          </cell>
        </row>
        <row r="1214">
          <cell r="A1214" t="str">
            <v>1717K16390対象外</v>
          </cell>
          <cell r="B1214" t="str">
            <v>対象外</v>
          </cell>
          <cell r="C1214" t="str">
            <v>2018年度</v>
          </cell>
          <cell r="D1214" t="str">
            <v>（収入）学術研究助成基金助成金(科基)</v>
          </cell>
          <cell r="E1214" t="str">
            <v>1717K16390</v>
          </cell>
          <cell r="F1214" t="str">
            <v>（科基）難治性精神疾患における抗NMDA受容体抗体と脳神経線維構造の関連について</v>
          </cell>
          <cell r="G1214" t="str">
            <v>（科基）難治性精神疾患における抗NMDA</v>
          </cell>
          <cell r="H1214" t="str">
            <v>科研費（基金）</v>
          </cell>
          <cell r="I1214">
            <v>20170401</v>
          </cell>
          <cell r="J1214">
            <v>20200331</v>
          </cell>
          <cell r="K1214" t="str">
            <v>2017年度</v>
          </cell>
          <cell r="L1214" t="str">
            <v>（支出）学術研究助成基金助成金(科基)</v>
          </cell>
          <cell r="M1214" t="str">
            <v>直接経費</v>
          </cell>
          <cell r="N1214" t="str">
            <v>科研費</v>
          </cell>
          <cell r="O1214" t="str">
            <v>繰越有</v>
          </cell>
          <cell r="P1214" t="str">
            <v>客)客員教員等(医学・病院等）</v>
          </cell>
          <cell r="Q1214" t="str">
            <v>千葉　悠平</v>
          </cell>
          <cell r="R1214" t="str">
            <v>医学研究科</v>
          </cell>
          <cell r="S1214" t="str">
            <v>客員研究員</v>
          </cell>
          <cell r="W1214">
            <v>20200331</v>
          </cell>
          <cell r="X1214" t="str">
            <v>開始</v>
          </cell>
          <cell r="Y1214" t="str">
            <v>虎谷　裕子</v>
          </cell>
          <cell r="Z1214" t="str">
            <v>研究推進部（八景）（29-）</v>
          </cell>
          <cell r="AA1214" t="str">
            <v>若手研究(B)</v>
          </cell>
          <cell r="AB1214" t="str">
            <v>17K16390</v>
          </cell>
          <cell r="AC1214" t="str">
            <v>許可しない</v>
          </cell>
          <cell r="AD1214" t="str">
            <v>許可しない</v>
          </cell>
          <cell r="AE1214" t="str">
            <v>許可しない</v>
          </cell>
          <cell r="AF1214" t="str">
            <v>収入</v>
          </cell>
          <cell r="AG1214">
            <v>700000000144</v>
          </cell>
          <cell r="AH1214" t="str">
            <v>（独）日本学術振興会</v>
          </cell>
          <cell r="AI1214">
            <v>0</v>
          </cell>
          <cell r="AJ1214">
            <v>1200000</v>
          </cell>
          <cell r="AK1214">
            <v>1200000</v>
          </cell>
          <cell r="AL1214">
            <v>1200000</v>
          </cell>
          <cell r="AM1214">
            <v>0</v>
          </cell>
          <cell r="AN1214">
            <v>0</v>
          </cell>
          <cell r="AO1214">
            <v>0</v>
          </cell>
          <cell r="AP1214">
            <v>0</v>
          </cell>
          <cell r="AQ1214">
            <v>0</v>
          </cell>
          <cell r="AR1214">
            <v>0</v>
          </cell>
        </row>
        <row r="1215">
          <cell r="A1215" t="str">
            <v>1717K16391対象外</v>
          </cell>
          <cell r="B1215" t="str">
            <v>対象外</v>
          </cell>
          <cell r="C1215" t="str">
            <v>2018年度</v>
          </cell>
          <cell r="D1215" t="str">
            <v>（収入）学術研究助成基金助成金(科基)</v>
          </cell>
          <cell r="E1215" t="str">
            <v>1717K16391</v>
          </cell>
          <cell r="F1215" t="str">
            <v>（科基）精神疾患類似の橋本脳症における抗神経抗体の病原性と脳機能障害の解明</v>
          </cell>
          <cell r="G1215" t="str">
            <v>（科基）精神疾患類似の橋本脳症における抗</v>
          </cell>
          <cell r="H1215" t="str">
            <v>科研費（基金）</v>
          </cell>
          <cell r="I1215">
            <v>20170401</v>
          </cell>
          <cell r="J1215">
            <v>20200331</v>
          </cell>
          <cell r="K1215" t="str">
            <v>2017年度</v>
          </cell>
          <cell r="L1215" t="str">
            <v>（支出）学術研究助成基金助成金(科基)</v>
          </cell>
          <cell r="M1215" t="str">
            <v>直接経費</v>
          </cell>
          <cell r="N1215" t="str">
            <v>科研費</v>
          </cell>
          <cell r="O1215" t="str">
            <v>繰越有</v>
          </cell>
          <cell r="P1215" t="str">
            <v>客)客員教員等(医学・病院等）</v>
          </cell>
          <cell r="Q1215" t="str">
            <v>斎藤　知之</v>
          </cell>
          <cell r="R1215" t="str">
            <v>医学研究科</v>
          </cell>
          <cell r="S1215" t="str">
            <v>共同研究員</v>
          </cell>
          <cell r="W1215">
            <v>20200331</v>
          </cell>
          <cell r="X1215" t="str">
            <v>開始</v>
          </cell>
          <cell r="Y1215" t="str">
            <v>虎谷　裕子</v>
          </cell>
          <cell r="Z1215" t="str">
            <v>研究推進部（八景）（29-）</v>
          </cell>
          <cell r="AA1215" t="str">
            <v>若手研究(B)</v>
          </cell>
          <cell r="AB1215" t="str">
            <v>17K16391</v>
          </cell>
          <cell r="AC1215" t="str">
            <v>許可しない</v>
          </cell>
          <cell r="AD1215" t="str">
            <v>許可しない</v>
          </cell>
          <cell r="AE1215" t="str">
            <v>許可しない</v>
          </cell>
          <cell r="AF1215" t="str">
            <v>収入</v>
          </cell>
          <cell r="AG1215">
            <v>700000000144</v>
          </cell>
          <cell r="AH1215" t="str">
            <v>（独）日本学術振興会</v>
          </cell>
          <cell r="AI1215">
            <v>0</v>
          </cell>
          <cell r="AJ1215">
            <v>1200000</v>
          </cell>
          <cell r="AK1215">
            <v>1200000</v>
          </cell>
          <cell r="AL1215">
            <v>1200000</v>
          </cell>
          <cell r="AM1215">
            <v>0</v>
          </cell>
          <cell r="AN1215">
            <v>0</v>
          </cell>
          <cell r="AO1215">
            <v>0</v>
          </cell>
          <cell r="AP1215">
            <v>0</v>
          </cell>
          <cell r="AQ1215">
            <v>0</v>
          </cell>
          <cell r="AR1215">
            <v>0</v>
          </cell>
        </row>
        <row r="1216">
          <cell r="A1216" t="str">
            <v>1717K16805対象外</v>
          </cell>
          <cell r="B1216" t="str">
            <v>対象外</v>
          </cell>
          <cell r="C1216" t="str">
            <v>2018年度</v>
          </cell>
          <cell r="D1216" t="str">
            <v>（収入）学術研究助成基金助成金(科基)</v>
          </cell>
          <cell r="E1216" t="str">
            <v>1717K16805</v>
          </cell>
          <cell r="F1216" t="str">
            <v>（科基）無機ナノ粒子を利用した高輝度蛍光診断の研究と膀胱癌部位診断への応用</v>
          </cell>
          <cell r="G1216" t="str">
            <v>（科基）無機ナノ粒子を利用した高輝度蛍光</v>
          </cell>
          <cell r="H1216" t="str">
            <v>科研費（基金）</v>
          </cell>
          <cell r="I1216">
            <v>20170401</v>
          </cell>
          <cell r="J1216">
            <v>20190331</v>
          </cell>
          <cell r="K1216" t="str">
            <v>2017年度</v>
          </cell>
          <cell r="L1216" t="str">
            <v>（支出）学術研究助成基金助成金(科基)</v>
          </cell>
          <cell r="M1216" t="str">
            <v>直接経費</v>
          </cell>
          <cell r="N1216" t="str">
            <v>科研費</v>
          </cell>
          <cell r="O1216" t="str">
            <v>繰越有</v>
          </cell>
          <cell r="P1216" t="str">
            <v>客)客員教員等(医学・病院等）</v>
          </cell>
          <cell r="Q1216" t="str">
            <v>金平　幸輝</v>
          </cell>
          <cell r="R1216" t="str">
            <v>医学研究科</v>
          </cell>
          <cell r="S1216" t="str">
            <v>客員研究員</v>
          </cell>
          <cell r="W1216">
            <v>20190331</v>
          </cell>
          <cell r="X1216" t="str">
            <v>開始</v>
          </cell>
          <cell r="Y1216" t="str">
            <v>虎谷　裕子</v>
          </cell>
          <cell r="Z1216" t="str">
            <v>研究推進部（八景）（29-）</v>
          </cell>
          <cell r="AA1216" t="str">
            <v>若手研究(B)</v>
          </cell>
          <cell r="AB1216" t="str">
            <v>17K16805</v>
          </cell>
          <cell r="AC1216" t="str">
            <v>許可しない</v>
          </cell>
          <cell r="AD1216" t="str">
            <v>許可しない</v>
          </cell>
          <cell r="AE1216" t="str">
            <v>許可しない</v>
          </cell>
          <cell r="AF1216" t="str">
            <v>収入</v>
          </cell>
          <cell r="AG1216">
            <v>700000000144</v>
          </cell>
          <cell r="AH1216" t="str">
            <v>（独）日本学術振興会</v>
          </cell>
          <cell r="AI1216">
            <v>0</v>
          </cell>
          <cell r="AJ1216">
            <v>1800000</v>
          </cell>
          <cell r="AK1216">
            <v>1800000</v>
          </cell>
          <cell r="AL1216">
            <v>1800000</v>
          </cell>
          <cell r="AM1216">
            <v>0</v>
          </cell>
          <cell r="AN1216">
            <v>0</v>
          </cell>
          <cell r="AO1216">
            <v>0</v>
          </cell>
          <cell r="AP1216">
            <v>0</v>
          </cell>
          <cell r="AQ1216">
            <v>0</v>
          </cell>
          <cell r="AR1216">
            <v>0</v>
          </cell>
        </row>
        <row r="1217">
          <cell r="A1217" t="str">
            <v>1717K16935対象外</v>
          </cell>
          <cell r="B1217" t="str">
            <v>対象外</v>
          </cell>
          <cell r="C1217" t="str">
            <v>2018年度</v>
          </cell>
          <cell r="D1217" t="str">
            <v>（収入）学術研究助成基金助成金(科基)</v>
          </cell>
          <cell r="E1217" t="str">
            <v>1717K16935</v>
          </cell>
          <cell r="F1217" t="str">
            <v>（科基）頭頸部扁平上皮癌におけるJunBおよびAP-1遺伝子群の転移機構の解明</v>
          </cell>
          <cell r="G1217" t="str">
            <v>（科基）頭頸部扁平上皮癌におけるJunB</v>
          </cell>
          <cell r="H1217" t="str">
            <v>科研費（基金）</v>
          </cell>
          <cell r="I1217">
            <v>20170401</v>
          </cell>
          <cell r="J1217">
            <v>20190331</v>
          </cell>
          <cell r="K1217" t="str">
            <v>2017年度</v>
          </cell>
          <cell r="L1217" t="str">
            <v>（支出）学術研究助成基金助成金(科基)</v>
          </cell>
          <cell r="M1217" t="str">
            <v>直接経費</v>
          </cell>
          <cell r="N1217" t="str">
            <v>科研費</v>
          </cell>
          <cell r="O1217" t="str">
            <v>繰越有</v>
          </cell>
          <cell r="P1217" t="str">
            <v>客)客員教員等(医学・病院等）</v>
          </cell>
          <cell r="Q1217" t="str">
            <v>百束　紘</v>
          </cell>
          <cell r="R1217" t="str">
            <v>医学研究科</v>
          </cell>
          <cell r="S1217" t="str">
            <v>客員研究員</v>
          </cell>
          <cell r="W1217">
            <v>20190331</v>
          </cell>
          <cell r="X1217" t="str">
            <v>開始</v>
          </cell>
          <cell r="Y1217" t="str">
            <v>虎谷　裕子</v>
          </cell>
          <cell r="Z1217" t="str">
            <v>研究推進部（八景）（29-）</v>
          </cell>
          <cell r="AA1217" t="str">
            <v>若手研究(B)</v>
          </cell>
          <cell r="AB1217" t="str">
            <v>17K16935</v>
          </cell>
          <cell r="AC1217" t="str">
            <v>許可しない</v>
          </cell>
          <cell r="AD1217" t="str">
            <v>許可しない</v>
          </cell>
          <cell r="AE1217" t="str">
            <v>許可しない</v>
          </cell>
          <cell r="AF1217" t="str">
            <v>収入</v>
          </cell>
          <cell r="AG1217">
            <v>700000000144</v>
          </cell>
          <cell r="AH1217" t="str">
            <v>（独）日本学術振興会</v>
          </cell>
          <cell r="AI1217">
            <v>0</v>
          </cell>
          <cell r="AJ1217">
            <v>1300000</v>
          </cell>
          <cell r="AK1217">
            <v>1300000</v>
          </cell>
          <cell r="AL1217">
            <v>1300000</v>
          </cell>
          <cell r="AM1217">
            <v>0</v>
          </cell>
          <cell r="AN1217">
            <v>0</v>
          </cell>
          <cell r="AO1217">
            <v>0</v>
          </cell>
          <cell r="AP1217">
            <v>0</v>
          </cell>
          <cell r="AQ1217">
            <v>0</v>
          </cell>
          <cell r="AR1217">
            <v>0</v>
          </cell>
        </row>
        <row r="1218">
          <cell r="A1218" t="str">
            <v>1717K16936対象外</v>
          </cell>
          <cell r="B1218" t="str">
            <v>対象外</v>
          </cell>
          <cell r="C1218" t="str">
            <v>2018年度</v>
          </cell>
          <cell r="D1218" t="str">
            <v>（収入）学術研究助成基金助成金(科基)</v>
          </cell>
          <cell r="E1218" t="str">
            <v>1717K16936</v>
          </cell>
          <cell r="F1218" t="str">
            <v>（科基）唾液腺腺様嚢胞癌オルガノイドの作製および薬剤評価系の構築</v>
          </cell>
          <cell r="G1218" t="str">
            <v>（科基）唾液腺腺様嚢胞癌オルガノイドの作</v>
          </cell>
          <cell r="H1218" t="str">
            <v>科研費（基金）</v>
          </cell>
          <cell r="I1218">
            <v>20170401</v>
          </cell>
          <cell r="J1218">
            <v>20200331</v>
          </cell>
          <cell r="K1218" t="str">
            <v>2017年度</v>
          </cell>
          <cell r="L1218" t="str">
            <v>（支出）学術研究助成基金助成金(科基)</v>
          </cell>
          <cell r="M1218" t="str">
            <v>直接経費</v>
          </cell>
          <cell r="N1218" t="str">
            <v>科研費</v>
          </cell>
          <cell r="O1218" t="str">
            <v>繰越有</v>
          </cell>
          <cell r="P1218" t="str">
            <v>病）学術院（病院）</v>
          </cell>
          <cell r="Q1218" t="str">
            <v>荒井　康裕</v>
          </cell>
          <cell r="R1218" t="str">
            <v>附属病院</v>
          </cell>
          <cell r="S1218" t="str">
            <v>助教</v>
          </cell>
          <cell r="W1218">
            <v>20200331</v>
          </cell>
          <cell r="X1218" t="str">
            <v>開始</v>
          </cell>
          <cell r="Y1218" t="str">
            <v>虎谷　裕子</v>
          </cell>
          <cell r="Z1218" t="str">
            <v>研究推進部（八景）（29-）</v>
          </cell>
          <cell r="AA1218" t="str">
            <v>若手研究(B)</v>
          </cell>
          <cell r="AB1218" t="str">
            <v>17K16936</v>
          </cell>
          <cell r="AC1218" t="str">
            <v>許可しない</v>
          </cell>
          <cell r="AD1218" t="str">
            <v>許可しない</v>
          </cell>
          <cell r="AE1218" t="str">
            <v>許可しない</v>
          </cell>
          <cell r="AF1218" t="str">
            <v>収入</v>
          </cell>
          <cell r="AG1218">
            <v>700000000144</v>
          </cell>
          <cell r="AH1218" t="str">
            <v>（独）日本学術振興会</v>
          </cell>
          <cell r="AI1218">
            <v>0</v>
          </cell>
          <cell r="AJ1218">
            <v>1300000</v>
          </cell>
          <cell r="AK1218">
            <v>1300000</v>
          </cell>
          <cell r="AL1218">
            <v>1300000</v>
          </cell>
          <cell r="AM1218">
            <v>0</v>
          </cell>
          <cell r="AN1218">
            <v>0</v>
          </cell>
          <cell r="AO1218">
            <v>0</v>
          </cell>
          <cell r="AP1218">
            <v>0</v>
          </cell>
          <cell r="AQ1218">
            <v>0</v>
          </cell>
          <cell r="AR1218">
            <v>0</v>
          </cell>
        </row>
        <row r="1219">
          <cell r="A1219" t="str">
            <v>1717K17024対象外</v>
          </cell>
          <cell r="B1219" t="str">
            <v>対象外</v>
          </cell>
          <cell r="C1219" t="str">
            <v>2018年度</v>
          </cell>
          <cell r="D1219" t="str">
            <v>（収入）学術研究助成基金助成金(科基)</v>
          </cell>
          <cell r="E1219" t="str">
            <v>1717K17024</v>
          </cell>
          <cell r="F1219" t="str">
            <v>（科基）脂肪移植による放射線照射後の乳房皮膚の改善度調査</v>
          </cell>
          <cell r="G1219" t="str">
            <v>（科基）脂肪移植による放射線照射後の乳房</v>
          </cell>
          <cell r="H1219" t="str">
            <v>科研費（基金）</v>
          </cell>
          <cell r="I1219">
            <v>20170401</v>
          </cell>
          <cell r="J1219">
            <v>20200331</v>
          </cell>
          <cell r="K1219" t="str">
            <v>2017年度</v>
          </cell>
          <cell r="L1219" t="str">
            <v>（支出）学術研究助成基金助成金(科基)</v>
          </cell>
          <cell r="M1219" t="str">
            <v>直接経費</v>
          </cell>
          <cell r="N1219" t="str">
            <v>科研費</v>
          </cell>
          <cell r="O1219" t="str">
            <v>繰越有</v>
          </cell>
          <cell r="P1219" t="str">
            <v>客)客員教員等(医学・病院等）</v>
          </cell>
          <cell r="Q1219" t="str">
            <v>武藤　真由</v>
          </cell>
          <cell r="R1219" t="str">
            <v>センター病院</v>
          </cell>
          <cell r="S1219" t="str">
            <v>指導診療医</v>
          </cell>
          <cell r="W1219">
            <v>20200331</v>
          </cell>
          <cell r="X1219" t="str">
            <v>開始</v>
          </cell>
          <cell r="Y1219" t="str">
            <v>杉浦　恵子</v>
          </cell>
          <cell r="Z1219" t="str">
            <v>研究推進部（八景）（29-）</v>
          </cell>
          <cell r="AA1219" t="str">
            <v>若手研究(B)</v>
          </cell>
          <cell r="AB1219" t="str">
            <v>17K17024</v>
          </cell>
          <cell r="AC1219" t="str">
            <v>許可しない</v>
          </cell>
          <cell r="AD1219" t="str">
            <v>許可しない</v>
          </cell>
          <cell r="AE1219" t="str">
            <v>許可しない</v>
          </cell>
          <cell r="AF1219" t="str">
            <v>収入</v>
          </cell>
          <cell r="AG1219">
            <v>700000000144</v>
          </cell>
          <cell r="AH1219" t="str">
            <v>（独）日本学術振興会</v>
          </cell>
          <cell r="AI1219">
            <v>0</v>
          </cell>
          <cell r="AJ1219">
            <v>400000</v>
          </cell>
          <cell r="AK1219">
            <v>400000</v>
          </cell>
          <cell r="AL1219">
            <v>400000</v>
          </cell>
          <cell r="AM1219">
            <v>0</v>
          </cell>
          <cell r="AN1219">
            <v>0</v>
          </cell>
          <cell r="AO1219">
            <v>0</v>
          </cell>
          <cell r="AP1219">
            <v>0</v>
          </cell>
          <cell r="AQ1219">
            <v>0</v>
          </cell>
          <cell r="AR1219">
            <v>0</v>
          </cell>
        </row>
        <row r="1220">
          <cell r="A1220" t="str">
            <v>1717K17025対象外</v>
          </cell>
          <cell r="B1220" t="str">
            <v>対象外</v>
          </cell>
          <cell r="C1220" t="str">
            <v>2018年度</v>
          </cell>
          <cell r="D1220" t="str">
            <v>（収入）学術研究助成基金助成金(科基)</v>
          </cell>
          <cell r="E1220" t="str">
            <v>1717K17025</v>
          </cell>
          <cell r="F1220" t="str">
            <v>（科基）ヒト軟骨前駆細胞由来膜状軟骨によるオーダーメイド軟骨再構築法の開発</v>
          </cell>
          <cell r="G1220" t="str">
            <v>（科基）ヒト軟骨前駆細胞由来膜状軟骨によ</v>
          </cell>
          <cell r="H1220" t="str">
            <v>科研費（基金）</v>
          </cell>
          <cell r="I1220">
            <v>20170401</v>
          </cell>
          <cell r="J1220">
            <v>20190331</v>
          </cell>
          <cell r="K1220" t="str">
            <v>2017年度</v>
          </cell>
          <cell r="L1220" t="str">
            <v>（支出）学術研究助成基金助成金(科基)</v>
          </cell>
          <cell r="M1220" t="str">
            <v>直接経費</v>
          </cell>
          <cell r="N1220" t="str">
            <v>科研費</v>
          </cell>
          <cell r="O1220" t="str">
            <v>繰越有</v>
          </cell>
          <cell r="P1220" t="str">
            <v>病）学術院（病院）</v>
          </cell>
          <cell r="Q1220" t="str">
            <v>鍵本　慎太郎</v>
          </cell>
          <cell r="R1220" t="str">
            <v>附属病院</v>
          </cell>
          <cell r="S1220" t="str">
            <v>助教</v>
          </cell>
          <cell r="W1220">
            <v>20190331</v>
          </cell>
          <cell r="X1220" t="str">
            <v>開始</v>
          </cell>
          <cell r="Y1220" t="str">
            <v>虎谷　裕子</v>
          </cell>
          <cell r="Z1220" t="str">
            <v>研究推進部（八景）（29-）</v>
          </cell>
          <cell r="AA1220" t="str">
            <v>若手研究(B)</v>
          </cell>
          <cell r="AB1220" t="str">
            <v>17K17025</v>
          </cell>
          <cell r="AC1220" t="str">
            <v>許可しない</v>
          </cell>
          <cell r="AD1220" t="str">
            <v>許可しない</v>
          </cell>
          <cell r="AE1220" t="str">
            <v>許可しない</v>
          </cell>
          <cell r="AF1220" t="str">
            <v>収入</v>
          </cell>
          <cell r="AG1220">
            <v>700000000144</v>
          </cell>
          <cell r="AH1220" t="str">
            <v>（独）日本学術振興会</v>
          </cell>
          <cell r="AI1220">
            <v>0</v>
          </cell>
          <cell r="AJ1220">
            <v>500000</v>
          </cell>
          <cell r="AK1220">
            <v>500000</v>
          </cell>
          <cell r="AL1220">
            <v>500000</v>
          </cell>
          <cell r="AM1220">
            <v>0</v>
          </cell>
          <cell r="AN1220">
            <v>0</v>
          </cell>
          <cell r="AO1220">
            <v>0</v>
          </cell>
          <cell r="AP1220">
            <v>0</v>
          </cell>
          <cell r="AQ1220">
            <v>0</v>
          </cell>
          <cell r="AR1220">
            <v>0</v>
          </cell>
        </row>
        <row r="1221">
          <cell r="A1221" t="str">
            <v>1717K17062対象外</v>
          </cell>
          <cell r="B1221" t="str">
            <v>対象外</v>
          </cell>
          <cell r="C1221" t="str">
            <v>2018年度</v>
          </cell>
          <cell r="D1221" t="str">
            <v>（収入）学術研究助成基金助成金(科基)</v>
          </cell>
          <cell r="E1221" t="str">
            <v>1717K17062</v>
          </cell>
          <cell r="F1221" t="str">
            <v>（科基）プログラムネクローシスがARDS及び続発する遠隔臓器傷害に与える影響の検討</v>
          </cell>
          <cell r="G1221" t="str">
            <v>（科基）プログラムネクローシスがARDS</v>
          </cell>
          <cell r="H1221" t="str">
            <v>科研費（基金）</v>
          </cell>
          <cell r="I1221">
            <v>20170401</v>
          </cell>
          <cell r="J1221">
            <v>20200331</v>
          </cell>
          <cell r="K1221" t="str">
            <v>2017年度</v>
          </cell>
          <cell r="L1221" t="str">
            <v>（支出）学術研究助成基金助成金(科基)</v>
          </cell>
          <cell r="M1221" t="str">
            <v>直接経費</v>
          </cell>
          <cell r="N1221" t="str">
            <v>科研費</v>
          </cell>
          <cell r="O1221" t="str">
            <v>繰越有</v>
          </cell>
          <cell r="P1221" t="str">
            <v>研）学術院（福浦）</v>
          </cell>
          <cell r="Q1221" t="str">
            <v>東條　健太郎</v>
          </cell>
          <cell r="R1221" t="str">
            <v>医学研究科</v>
          </cell>
          <cell r="S1221" t="str">
            <v>助教</v>
          </cell>
          <cell r="W1221">
            <v>20200331</v>
          </cell>
          <cell r="X1221" t="str">
            <v>開始</v>
          </cell>
          <cell r="Y1221" t="str">
            <v>虎谷　裕子</v>
          </cell>
          <cell r="Z1221" t="str">
            <v>研究推進部（八景）（29-）</v>
          </cell>
          <cell r="AA1221" t="str">
            <v>若手研究(B)</v>
          </cell>
          <cell r="AB1221" t="str">
            <v>17K17062</v>
          </cell>
          <cell r="AC1221" t="str">
            <v>許可しない</v>
          </cell>
          <cell r="AD1221" t="str">
            <v>許可しない</v>
          </cell>
          <cell r="AE1221" t="str">
            <v>許可しない</v>
          </cell>
          <cell r="AF1221" t="str">
            <v>収入</v>
          </cell>
          <cell r="AG1221">
            <v>700000000144</v>
          </cell>
          <cell r="AH1221" t="str">
            <v>（独）日本学術振興会</v>
          </cell>
          <cell r="AI1221">
            <v>0</v>
          </cell>
          <cell r="AJ1221">
            <v>1000000</v>
          </cell>
          <cell r="AK1221">
            <v>1000000</v>
          </cell>
          <cell r="AL1221">
            <v>1000000</v>
          </cell>
          <cell r="AM1221">
            <v>0</v>
          </cell>
          <cell r="AN1221">
            <v>0</v>
          </cell>
          <cell r="AO1221">
            <v>0</v>
          </cell>
          <cell r="AP1221">
            <v>0</v>
          </cell>
          <cell r="AQ1221">
            <v>0</v>
          </cell>
          <cell r="AR1221">
            <v>0</v>
          </cell>
        </row>
        <row r="1222">
          <cell r="A1222" t="str">
            <v>1717K17063対象外</v>
          </cell>
          <cell r="B1222" t="str">
            <v>対象外</v>
          </cell>
          <cell r="C1222" t="str">
            <v>2018年度</v>
          </cell>
          <cell r="D1222" t="str">
            <v>（収入）学術研究助成基金助成金(科基)</v>
          </cell>
          <cell r="E1222" t="str">
            <v>1717K17063</v>
          </cell>
          <cell r="F1222" t="str">
            <v>（科基）ARDS，敗血症性多臓器不全に対する細胞種特異的なPHD2阻害による治療戦略</v>
          </cell>
          <cell r="G1222" t="str">
            <v>（科基）ARDS，敗血症性多臓器不全に対</v>
          </cell>
          <cell r="H1222" t="str">
            <v>科研費（基金）</v>
          </cell>
          <cell r="I1222">
            <v>20170401</v>
          </cell>
          <cell r="J1222">
            <v>20200331</v>
          </cell>
          <cell r="K1222" t="str">
            <v>2017年度</v>
          </cell>
          <cell r="L1222" t="str">
            <v>（支出）学術研究助成基金助成金(科基)</v>
          </cell>
          <cell r="M1222" t="str">
            <v>直接経費</v>
          </cell>
          <cell r="N1222" t="str">
            <v>科研費</v>
          </cell>
          <cell r="O1222" t="str">
            <v>繰越有</v>
          </cell>
          <cell r="P1222" t="str">
            <v>病）学術院（病院）</v>
          </cell>
          <cell r="Q1222" t="str">
            <v>柏木　静</v>
          </cell>
          <cell r="R1222" t="str">
            <v>附属病院</v>
          </cell>
          <cell r="S1222" t="str">
            <v>助教</v>
          </cell>
          <cell r="W1222">
            <v>20200331</v>
          </cell>
          <cell r="X1222" t="str">
            <v>開始</v>
          </cell>
          <cell r="Y1222" t="str">
            <v>虎谷　裕子</v>
          </cell>
          <cell r="Z1222" t="str">
            <v>研究推進部（八景）（29-）</v>
          </cell>
          <cell r="AA1222" t="str">
            <v>若手研究(B)</v>
          </cell>
          <cell r="AB1222" t="str">
            <v>17K17063</v>
          </cell>
          <cell r="AC1222" t="str">
            <v>許可しない</v>
          </cell>
          <cell r="AD1222" t="str">
            <v>許可しない</v>
          </cell>
          <cell r="AE1222" t="str">
            <v>許可しない</v>
          </cell>
          <cell r="AF1222" t="str">
            <v>収入</v>
          </cell>
          <cell r="AG1222">
            <v>700000000144</v>
          </cell>
          <cell r="AH1222" t="str">
            <v>（独）日本学術振興会</v>
          </cell>
          <cell r="AI1222">
            <v>0</v>
          </cell>
          <cell r="AJ1222">
            <v>1200000</v>
          </cell>
          <cell r="AK1222">
            <v>1200000</v>
          </cell>
          <cell r="AL1222">
            <v>1200000</v>
          </cell>
          <cell r="AM1222">
            <v>0</v>
          </cell>
          <cell r="AN1222">
            <v>0</v>
          </cell>
          <cell r="AO1222">
            <v>0</v>
          </cell>
          <cell r="AP1222">
            <v>0</v>
          </cell>
          <cell r="AQ1222">
            <v>0</v>
          </cell>
          <cell r="AR1222">
            <v>0</v>
          </cell>
        </row>
        <row r="1223">
          <cell r="A1223" t="str">
            <v>1717K17064対象外</v>
          </cell>
          <cell r="B1223" t="str">
            <v>対象外</v>
          </cell>
          <cell r="C1223" t="str">
            <v>2018年度</v>
          </cell>
          <cell r="D1223" t="str">
            <v>（収入）学術研究助成基金助成金(科基)</v>
          </cell>
          <cell r="E1223" t="str">
            <v>1717K17064</v>
          </cell>
          <cell r="F1223" t="str">
            <v>（科基）小児多数傷病者に対応可能な緊急度判定ツールの開発研究</v>
          </cell>
          <cell r="G1223" t="str">
            <v>（科基）小児多数傷病者に対応可能な緊急度</v>
          </cell>
          <cell r="H1223" t="str">
            <v>科研費（基金）</v>
          </cell>
          <cell r="I1223">
            <v>20170401</v>
          </cell>
          <cell r="J1223">
            <v>20180401</v>
          </cell>
          <cell r="K1223" t="str">
            <v>2017年度</v>
          </cell>
          <cell r="L1223" t="str">
            <v>（支出）学術研究助成基金助成金(科基)</v>
          </cell>
          <cell r="M1223" t="str">
            <v>直接経費</v>
          </cell>
          <cell r="N1223" t="str">
            <v>科研費</v>
          </cell>
          <cell r="O1223" t="str">
            <v>繰越有</v>
          </cell>
          <cell r="P1223" t="str">
            <v>研）学術院（福浦）</v>
          </cell>
          <cell r="Q1223" t="str">
            <v>問田　千晶</v>
          </cell>
          <cell r="R1223" t="str">
            <v>医学研究科</v>
          </cell>
          <cell r="S1223" t="str">
            <v>助教</v>
          </cell>
          <cell r="W1223">
            <v>20180401</v>
          </cell>
          <cell r="X1223" t="str">
            <v>開始</v>
          </cell>
          <cell r="Y1223" t="str">
            <v>虎谷　裕子</v>
          </cell>
          <cell r="Z1223" t="str">
            <v>研究推進部（八景）（29-）</v>
          </cell>
          <cell r="AA1223" t="str">
            <v>若手研究(B) ※転出（東京大学 H30.4.1）</v>
          </cell>
          <cell r="AB1223" t="str">
            <v>17K17064</v>
          </cell>
          <cell r="AC1223" t="str">
            <v>許可しない</v>
          </cell>
          <cell r="AD1223" t="str">
            <v>許可しない</v>
          </cell>
          <cell r="AE1223" t="str">
            <v>許可しない</v>
          </cell>
          <cell r="AF1223" t="str">
            <v>収入</v>
          </cell>
          <cell r="AG1223">
            <v>700000000144</v>
          </cell>
          <cell r="AH1223" t="str">
            <v>（独）日本学術振興会</v>
          </cell>
          <cell r="AI1223">
            <v>0</v>
          </cell>
          <cell r="AJ1223">
            <v>500000</v>
          </cell>
          <cell r="AK1223">
            <v>500000</v>
          </cell>
          <cell r="AL1223">
            <v>500000</v>
          </cell>
          <cell r="AM1223">
            <v>0</v>
          </cell>
          <cell r="AN1223">
            <v>0</v>
          </cell>
          <cell r="AO1223">
            <v>0</v>
          </cell>
          <cell r="AP1223">
            <v>0</v>
          </cell>
          <cell r="AQ1223">
            <v>0</v>
          </cell>
          <cell r="AR1223">
            <v>0</v>
          </cell>
        </row>
        <row r="1224">
          <cell r="A1224" t="str">
            <v>1717K17436対象外</v>
          </cell>
          <cell r="B1224" t="str">
            <v>対象外</v>
          </cell>
          <cell r="C1224" t="str">
            <v>2018年度</v>
          </cell>
          <cell r="D1224" t="str">
            <v>（収入）学術研究助成基金助成金(科基)</v>
          </cell>
          <cell r="E1224" t="str">
            <v>1717K17436</v>
          </cell>
          <cell r="F1224" t="str">
            <v>（科基）頭頸部がんサバイバーの災害に備える力を高める看護実践プログラムの開発に関する研究</v>
          </cell>
          <cell r="G1224" t="str">
            <v>（科基）頭頸部がんサバイバーの災害に備え</v>
          </cell>
          <cell r="H1224" t="str">
            <v>科研費（基金）</v>
          </cell>
          <cell r="I1224">
            <v>20170401</v>
          </cell>
          <cell r="J1224">
            <v>20210331</v>
          </cell>
          <cell r="K1224" t="str">
            <v>2017年度</v>
          </cell>
          <cell r="L1224" t="str">
            <v>（支出）学術研究助成基金助成金(科基)</v>
          </cell>
          <cell r="M1224" t="str">
            <v>直接経費</v>
          </cell>
          <cell r="N1224" t="str">
            <v>科研費</v>
          </cell>
          <cell r="O1224" t="str">
            <v>繰越有</v>
          </cell>
          <cell r="P1224" t="str">
            <v>客)客員教員等(医学・病院等）</v>
          </cell>
          <cell r="Q1224" t="str">
            <v>今津　陽子</v>
          </cell>
          <cell r="R1224" t="str">
            <v>看護学科</v>
          </cell>
          <cell r="S1224" t="str">
            <v>講師</v>
          </cell>
          <cell r="W1224">
            <v>20210331</v>
          </cell>
          <cell r="X1224" t="str">
            <v>開始</v>
          </cell>
          <cell r="Y1224" t="str">
            <v>虎谷　裕子</v>
          </cell>
          <cell r="Z1224" t="str">
            <v>研究推進部（八景）（29-）</v>
          </cell>
          <cell r="AA1224" t="str">
            <v>若手研究(B)</v>
          </cell>
          <cell r="AB1224" t="str">
            <v>17K17436</v>
          </cell>
          <cell r="AC1224" t="str">
            <v>許可しない</v>
          </cell>
          <cell r="AD1224" t="str">
            <v>許可しない</v>
          </cell>
          <cell r="AE1224" t="str">
            <v>許可しない</v>
          </cell>
          <cell r="AF1224" t="str">
            <v>収入</v>
          </cell>
          <cell r="AG1224">
            <v>700000000144</v>
          </cell>
          <cell r="AH1224" t="str">
            <v>（独）日本学術振興会</v>
          </cell>
          <cell r="AI1224">
            <v>0</v>
          </cell>
          <cell r="AJ1224">
            <v>600000</v>
          </cell>
          <cell r="AK1224">
            <v>600000</v>
          </cell>
          <cell r="AL1224">
            <v>600000</v>
          </cell>
          <cell r="AM1224">
            <v>0</v>
          </cell>
          <cell r="AN1224">
            <v>0</v>
          </cell>
          <cell r="AO1224">
            <v>0</v>
          </cell>
          <cell r="AP1224">
            <v>0</v>
          </cell>
          <cell r="AQ1224">
            <v>0</v>
          </cell>
          <cell r="AR1224">
            <v>0</v>
          </cell>
        </row>
        <row r="1225">
          <cell r="A1225" t="str">
            <v>1717K17508対象外</v>
          </cell>
          <cell r="B1225" t="str">
            <v>対象外</v>
          </cell>
          <cell r="C1225" t="str">
            <v>2018年度</v>
          </cell>
          <cell r="D1225" t="str">
            <v>（収入）学術研究助成基金助成金(科基)</v>
          </cell>
          <cell r="E1225" t="str">
            <v>1717K17508</v>
          </cell>
          <cell r="F1225" t="str">
            <v>（科基）ヨーガの介護予防効果の検証；腕時計型脈拍・加速度計による睡眠覚醒リズムに着目して</v>
          </cell>
          <cell r="G1225" t="str">
            <v>（科基）ヨーガの介護予防効果の検証；腕時</v>
          </cell>
          <cell r="H1225" t="str">
            <v>科研費（基金）</v>
          </cell>
          <cell r="I1225">
            <v>20170401</v>
          </cell>
          <cell r="J1225">
            <v>20210331</v>
          </cell>
          <cell r="K1225" t="str">
            <v>2017年度</v>
          </cell>
          <cell r="L1225" t="str">
            <v>（支出）学術研究助成基金助成金(科基)</v>
          </cell>
          <cell r="M1225" t="str">
            <v>直接経費</v>
          </cell>
          <cell r="N1225" t="str">
            <v>科研費</v>
          </cell>
          <cell r="O1225" t="str">
            <v>繰越有</v>
          </cell>
          <cell r="P1225" t="str">
            <v>研）学術院（福浦）</v>
          </cell>
          <cell r="Q1225" t="str">
            <v>佐々木　晶世</v>
          </cell>
          <cell r="R1225" t="str">
            <v>医学研究科</v>
          </cell>
          <cell r="S1225" t="str">
            <v>助教</v>
          </cell>
          <cell r="W1225">
            <v>20210331</v>
          </cell>
          <cell r="X1225" t="str">
            <v>開始</v>
          </cell>
          <cell r="Y1225" t="str">
            <v>虎谷　裕子</v>
          </cell>
          <cell r="Z1225" t="str">
            <v>研究推進部（八景）（29-）</v>
          </cell>
          <cell r="AA1225" t="str">
            <v>若手研究(B)</v>
          </cell>
          <cell r="AB1225" t="str">
            <v>17K17508</v>
          </cell>
          <cell r="AC1225" t="str">
            <v>許可しない</v>
          </cell>
          <cell r="AD1225" t="str">
            <v>許可しない</v>
          </cell>
          <cell r="AE1225" t="str">
            <v>許可しない</v>
          </cell>
          <cell r="AF1225" t="str">
            <v>収入</v>
          </cell>
          <cell r="AG1225">
            <v>700000000144</v>
          </cell>
          <cell r="AH1225" t="str">
            <v>（独）日本学術振興会</v>
          </cell>
          <cell r="AI1225">
            <v>0</v>
          </cell>
          <cell r="AJ1225">
            <v>800000</v>
          </cell>
          <cell r="AK1225">
            <v>800000</v>
          </cell>
          <cell r="AL1225">
            <v>800000</v>
          </cell>
          <cell r="AM1225">
            <v>0</v>
          </cell>
          <cell r="AN1225">
            <v>0</v>
          </cell>
          <cell r="AO1225">
            <v>0</v>
          </cell>
          <cell r="AP1225">
            <v>0</v>
          </cell>
          <cell r="AQ1225">
            <v>0</v>
          </cell>
          <cell r="AR1225">
            <v>0</v>
          </cell>
        </row>
        <row r="1226">
          <cell r="A1226" t="str">
            <v>1717K17991対象外</v>
          </cell>
          <cell r="B1226" t="str">
            <v>対象外</v>
          </cell>
          <cell r="C1226" t="str">
            <v>2018年度</v>
          </cell>
          <cell r="D1226" t="str">
            <v>（収入）学術研究助成基金助成金(科基)</v>
          </cell>
          <cell r="E1226" t="str">
            <v>1717K17991</v>
          </cell>
          <cell r="F1226" t="str">
            <v>（科基）細胞極性を制御する新規リン酸化シグナル伝達系の同定</v>
          </cell>
          <cell r="G1226" t="str">
            <v>（科基）細胞極性を制御する新規リン酸化シ</v>
          </cell>
          <cell r="H1226" t="str">
            <v>科研費（基金）</v>
          </cell>
          <cell r="I1226">
            <v>20170401</v>
          </cell>
          <cell r="J1226">
            <v>20190331</v>
          </cell>
          <cell r="K1226" t="str">
            <v>2017年度</v>
          </cell>
          <cell r="L1226" t="str">
            <v>（支出）学術研究助成基金助成金(科基)</v>
          </cell>
          <cell r="M1226" t="str">
            <v>直接経費</v>
          </cell>
          <cell r="N1226" t="str">
            <v>科研費</v>
          </cell>
          <cell r="O1226" t="str">
            <v>繰越有</v>
          </cell>
          <cell r="P1226" t="str">
            <v>客)客員教員等(医学・病院等）</v>
          </cell>
          <cell r="Q1226" t="str">
            <v>山下　和成</v>
          </cell>
          <cell r="R1226" t="str">
            <v>先端医科学研究センター</v>
          </cell>
          <cell r="S1226" t="str">
            <v>特任助教</v>
          </cell>
          <cell r="W1226">
            <v>20190331</v>
          </cell>
          <cell r="X1226" t="str">
            <v>開始</v>
          </cell>
          <cell r="Y1226" t="str">
            <v>虎谷　裕子</v>
          </cell>
          <cell r="Z1226" t="str">
            <v>研究推進部（八景）（29-）</v>
          </cell>
          <cell r="AA1226" t="str">
            <v>若手研究(B)</v>
          </cell>
          <cell r="AB1226" t="str">
            <v>17K17991</v>
          </cell>
          <cell r="AC1226" t="str">
            <v>許可しない</v>
          </cell>
          <cell r="AD1226" t="str">
            <v>許可しない</v>
          </cell>
          <cell r="AE1226" t="str">
            <v>許可しない</v>
          </cell>
          <cell r="AF1226" t="str">
            <v>収入</v>
          </cell>
          <cell r="AG1226">
            <v>700000000144</v>
          </cell>
          <cell r="AH1226" t="str">
            <v>（独）日本学術振興会</v>
          </cell>
          <cell r="AI1226">
            <v>0</v>
          </cell>
          <cell r="AJ1226">
            <v>0</v>
          </cell>
          <cell r="AK1226">
            <v>0</v>
          </cell>
          <cell r="AL1226">
            <v>0</v>
          </cell>
          <cell r="AM1226">
            <v>0</v>
          </cell>
          <cell r="AN1226">
            <v>0</v>
          </cell>
          <cell r="AO1226">
            <v>0</v>
          </cell>
          <cell r="AP1226">
            <v>0</v>
          </cell>
          <cell r="AQ1226">
            <v>0</v>
          </cell>
          <cell r="AR1226">
            <v>0</v>
          </cell>
        </row>
        <row r="1227">
          <cell r="A1227" t="str">
            <v>1717K17992対象外</v>
          </cell>
          <cell r="B1227" t="str">
            <v>対象外</v>
          </cell>
          <cell r="C1227" t="str">
            <v>2018年度</v>
          </cell>
          <cell r="D1227" t="str">
            <v>（収入）学術研究助成基金助成金(科基)</v>
          </cell>
          <cell r="E1227" t="str">
            <v>1717K17992</v>
          </cell>
          <cell r="F1227" t="str">
            <v>（科基）新生仔期NMDA受容体遮断がラットの時間知覚に及ぼす影響の神経メカニズム解明</v>
          </cell>
          <cell r="G1227" t="str">
            <v>（科基）新生仔期NMDA受容体遮断がラッ</v>
          </cell>
          <cell r="H1227" t="str">
            <v>科研費（基金）</v>
          </cell>
          <cell r="I1227">
            <v>20170401</v>
          </cell>
          <cell r="J1227">
            <v>20200331</v>
          </cell>
          <cell r="K1227" t="str">
            <v>2017年度</v>
          </cell>
          <cell r="L1227" t="str">
            <v>（支出）学術研究助成基金助成金(科基)</v>
          </cell>
          <cell r="M1227" t="str">
            <v>直接経費</v>
          </cell>
          <cell r="N1227" t="str">
            <v>科研費</v>
          </cell>
          <cell r="O1227" t="str">
            <v>繰越有</v>
          </cell>
          <cell r="P1227" t="str">
            <v>客)客員教員等(医学・病院等）</v>
          </cell>
          <cell r="Q1227" t="str">
            <v>新倉　怜</v>
          </cell>
          <cell r="R1227" t="str">
            <v>医学研究科</v>
          </cell>
          <cell r="S1227" t="str">
            <v>特任助教</v>
          </cell>
          <cell r="W1227">
            <v>20200331</v>
          </cell>
          <cell r="X1227" t="str">
            <v>開始</v>
          </cell>
          <cell r="Y1227" t="str">
            <v>虎谷　裕子</v>
          </cell>
          <cell r="Z1227" t="str">
            <v>研究推進部（八景）（29-）</v>
          </cell>
          <cell r="AA1227" t="str">
            <v>若手研究(B)</v>
          </cell>
          <cell r="AB1227" t="str">
            <v>17K17992</v>
          </cell>
          <cell r="AC1227" t="str">
            <v>許可しない</v>
          </cell>
          <cell r="AD1227" t="str">
            <v>許可しない</v>
          </cell>
          <cell r="AE1227" t="str">
            <v>許可しない</v>
          </cell>
          <cell r="AF1227" t="str">
            <v>収入</v>
          </cell>
          <cell r="AG1227">
            <v>700000000144</v>
          </cell>
          <cell r="AH1227" t="str">
            <v>（独）日本学術振興会</v>
          </cell>
          <cell r="AI1227">
            <v>0</v>
          </cell>
          <cell r="AJ1227">
            <v>500000</v>
          </cell>
          <cell r="AK1227">
            <v>500000</v>
          </cell>
          <cell r="AL1227">
            <v>500000</v>
          </cell>
          <cell r="AM1227">
            <v>0</v>
          </cell>
          <cell r="AN1227">
            <v>0</v>
          </cell>
          <cell r="AO1227">
            <v>0</v>
          </cell>
          <cell r="AP1227">
            <v>0</v>
          </cell>
          <cell r="AQ1227">
            <v>0</v>
          </cell>
          <cell r="AR1227">
            <v>0</v>
          </cell>
        </row>
        <row r="1228">
          <cell r="A1228" t="str">
            <v>1717K17993対象外</v>
          </cell>
          <cell r="B1228" t="str">
            <v>対象外</v>
          </cell>
          <cell r="C1228" t="str">
            <v>2018年度</v>
          </cell>
          <cell r="D1228" t="str">
            <v>（収入）学術研究助成基金助成金(科基)</v>
          </cell>
          <cell r="E1228" t="str">
            <v>1717K17993</v>
          </cell>
          <cell r="F1228" t="str">
            <v>（科基）タンパク質合成による細胞老化制御機構の解明とその応用</v>
          </cell>
          <cell r="G1228" t="str">
            <v>（科基）タンパク質合成による細胞老化制御</v>
          </cell>
          <cell r="H1228" t="str">
            <v>科研費（基金）</v>
          </cell>
          <cell r="I1228">
            <v>20170401</v>
          </cell>
          <cell r="J1228">
            <v>20200331</v>
          </cell>
          <cell r="K1228" t="str">
            <v>2017年度</v>
          </cell>
          <cell r="L1228" t="str">
            <v>（支出）学術研究助成基金助成金(科基)</v>
          </cell>
          <cell r="M1228" t="str">
            <v>直接経費</v>
          </cell>
          <cell r="N1228" t="str">
            <v>科研費</v>
          </cell>
          <cell r="O1228" t="str">
            <v>繰越有</v>
          </cell>
          <cell r="P1228" t="str">
            <v>客）客員教員等</v>
          </cell>
          <cell r="Q1228" t="str">
            <v>高氏　裕貴</v>
          </cell>
          <cell r="R1228" t="str">
            <v>八景キャンパス</v>
          </cell>
          <cell r="S1228" t="str">
            <v>客員研究員</v>
          </cell>
          <cell r="W1228">
            <v>20200331</v>
          </cell>
          <cell r="X1228" t="str">
            <v>開始</v>
          </cell>
          <cell r="Y1228" t="str">
            <v>虎谷　裕子</v>
          </cell>
          <cell r="Z1228" t="str">
            <v>研究推進部（八景）（29-）</v>
          </cell>
          <cell r="AA1228" t="str">
            <v>若手研究(B)</v>
          </cell>
          <cell r="AB1228" t="str">
            <v>17K17993</v>
          </cell>
          <cell r="AC1228" t="str">
            <v>許可しない</v>
          </cell>
          <cell r="AD1228" t="str">
            <v>許可しない</v>
          </cell>
          <cell r="AE1228" t="str">
            <v>許可しない</v>
          </cell>
          <cell r="AF1228" t="str">
            <v>収入</v>
          </cell>
          <cell r="AG1228">
            <v>700000000144</v>
          </cell>
          <cell r="AH1228" t="str">
            <v>（独）日本学術振興会</v>
          </cell>
          <cell r="AI1228">
            <v>0</v>
          </cell>
          <cell r="AJ1228">
            <v>900000</v>
          </cell>
          <cell r="AK1228">
            <v>900000</v>
          </cell>
          <cell r="AL1228">
            <v>900000</v>
          </cell>
          <cell r="AM1228">
            <v>0</v>
          </cell>
          <cell r="AN1228">
            <v>0</v>
          </cell>
          <cell r="AO1228">
            <v>0</v>
          </cell>
          <cell r="AP1228">
            <v>0</v>
          </cell>
          <cell r="AQ1228">
            <v>0</v>
          </cell>
          <cell r="AR1228">
            <v>0</v>
          </cell>
        </row>
        <row r="1229">
          <cell r="A1229" t="str">
            <v>1717K18709対象外</v>
          </cell>
          <cell r="B1229" t="str">
            <v>対象外</v>
          </cell>
          <cell r="C1229" t="str">
            <v>2018年度</v>
          </cell>
          <cell r="D1229" t="str">
            <v>（収入）学術研究助成基金助成金(科基)</v>
          </cell>
          <cell r="E1229" t="str">
            <v>1717K18709</v>
          </cell>
          <cell r="F1229" t="str">
            <v>（科基）モーフィング課題を用いたLewy小体型認知症の病態解明</v>
          </cell>
          <cell r="G1229" t="str">
            <v>（科基）モーフィング課題を用いたLewy</v>
          </cell>
          <cell r="H1229" t="str">
            <v>科研費（基金）</v>
          </cell>
          <cell r="I1229">
            <v>20170630</v>
          </cell>
          <cell r="J1229">
            <v>20200331</v>
          </cell>
          <cell r="K1229" t="str">
            <v>2017年度</v>
          </cell>
          <cell r="L1229" t="str">
            <v>（支出）学術研究助成基金助成金(科基)</v>
          </cell>
          <cell r="M1229" t="str">
            <v>直接経費</v>
          </cell>
          <cell r="N1229" t="str">
            <v>科研費</v>
          </cell>
          <cell r="O1229" t="str">
            <v>繰越有</v>
          </cell>
          <cell r="P1229" t="str">
            <v>研）学術院（福浦）</v>
          </cell>
          <cell r="Q1229" t="str">
            <v>岡本　光生</v>
          </cell>
          <cell r="R1229" t="str">
            <v>医学研究科</v>
          </cell>
          <cell r="S1229" t="str">
            <v>助教</v>
          </cell>
          <cell r="W1229">
            <v>20200331</v>
          </cell>
          <cell r="X1229" t="str">
            <v>開始</v>
          </cell>
          <cell r="Y1229" t="str">
            <v>虎谷　裕子</v>
          </cell>
          <cell r="Z1229" t="str">
            <v>研究推進部（八景）（29-）</v>
          </cell>
          <cell r="AA1229" t="str">
            <v>挑戦的研究（萌芽）</v>
          </cell>
          <cell r="AB1229" t="str">
            <v>17K18709</v>
          </cell>
          <cell r="AC1229" t="str">
            <v>許可しない</v>
          </cell>
          <cell r="AD1229" t="str">
            <v>許可しない</v>
          </cell>
          <cell r="AE1229" t="str">
            <v>許可しない</v>
          </cell>
          <cell r="AF1229" t="str">
            <v>収入</v>
          </cell>
          <cell r="AG1229">
            <v>700000000144</v>
          </cell>
          <cell r="AH1229" t="str">
            <v>（独）日本学術振興会</v>
          </cell>
          <cell r="AI1229">
            <v>0</v>
          </cell>
          <cell r="AJ1229">
            <v>2200000</v>
          </cell>
          <cell r="AK1229">
            <v>2200000</v>
          </cell>
          <cell r="AL1229">
            <v>2200000</v>
          </cell>
          <cell r="AM1229">
            <v>0</v>
          </cell>
          <cell r="AN1229">
            <v>0</v>
          </cell>
          <cell r="AO1229">
            <v>0</v>
          </cell>
          <cell r="AP1229">
            <v>0</v>
          </cell>
          <cell r="AQ1229">
            <v>0</v>
          </cell>
          <cell r="AR1229">
            <v>0</v>
          </cell>
        </row>
        <row r="1230">
          <cell r="A1230" t="str">
            <v>1717K19143対象外</v>
          </cell>
          <cell r="B1230" t="str">
            <v>対象外</v>
          </cell>
          <cell r="C1230" t="str">
            <v>2018年度</v>
          </cell>
          <cell r="D1230" t="str">
            <v>（収入）学術研究助成基金助成金(科基)</v>
          </cell>
          <cell r="E1230" t="str">
            <v>1717K19143</v>
          </cell>
          <cell r="F1230" t="str">
            <v>（科基）超弾性金属錯体の創出</v>
          </cell>
          <cell r="G1230" t="str">
            <v>（科基）超弾性金属錯体の創出</v>
          </cell>
          <cell r="H1230" t="str">
            <v>科研費（基金）</v>
          </cell>
          <cell r="I1230">
            <v>20170630</v>
          </cell>
          <cell r="J1230">
            <v>20200331</v>
          </cell>
          <cell r="K1230" t="str">
            <v>2017年度</v>
          </cell>
          <cell r="L1230" t="str">
            <v>（支出）学術研究助成基金助成金(科基)</v>
          </cell>
          <cell r="M1230" t="str">
            <v>直接経費</v>
          </cell>
          <cell r="N1230" t="str">
            <v>科研費</v>
          </cell>
          <cell r="O1230" t="str">
            <v>繰越有</v>
          </cell>
          <cell r="P1230" t="str">
            <v>研）学術院</v>
          </cell>
          <cell r="Q1230" t="str">
            <v>高見澤　聡</v>
          </cell>
          <cell r="R1230" t="str">
            <v>八景キャンパス</v>
          </cell>
          <cell r="S1230" t="str">
            <v>教授</v>
          </cell>
          <cell r="W1230">
            <v>20200331</v>
          </cell>
          <cell r="X1230" t="str">
            <v>開始</v>
          </cell>
          <cell r="Y1230" t="str">
            <v>虎谷　裕子</v>
          </cell>
          <cell r="Z1230" t="str">
            <v>研究推進部（八景）（29-）</v>
          </cell>
          <cell r="AA1230" t="str">
            <v>挑戦的研究（萌芽）</v>
          </cell>
          <cell r="AB1230" t="str">
            <v>17K19143</v>
          </cell>
          <cell r="AC1230" t="str">
            <v>許可しない</v>
          </cell>
          <cell r="AD1230" t="str">
            <v>許可しない</v>
          </cell>
          <cell r="AE1230" t="str">
            <v>許可しない</v>
          </cell>
          <cell r="AF1230" t="str">
            <v>収入</v>
          </cell>
          <cell r="AG1230">
            <v>700000000144</v>
          </cell>
          <cell r="AH1230" t="str">
            <v>（独）日本学術振興会</v>
          </cell>
          <cell r="AI1230">
            <v>0</v>
          </cell>
          <cell r="AJ1230">
            <v>1800000</v>
          </cell>
          <cell r="AK1230">
            <v>1800000</v>
          </cell>
          <cell r="AL1230">
            <v>1800000</v>
          </cell>
          <cell r="AM1230">
            <v>0</v>
          </cell>
          <cell r="AN1230">
            <v>0</v>
          </cell>
          <cell r="AO1230">
            <v>0</v>
          </cell>
          <cell r="AP1230">
            <v>0</v>
          </cell>
          <cell r="AQ1230">
            <v>0</v>
          </cell>
          <cell r="AR1230">
            <v>0</v>
          </cell>
        </row>
        <row r="1231">
          <cell r="A1231" t="str">
            <v>1717K19206対象外</v>
          </cell>
          <cell r="B1231" t="str">
            <v>対象外</v>
          </cell>
          <cell r="C1231" t="str">
            <v>2018年度</v>
          </cell>
          <cell r="D1231" t="str">
            <v>（収入）学術研究助成基金助成金(科基)</v>
          </cell>
          <cell r="E1231" t="str">
            <v>1717K19206</v>
          </cell>
          <cell r="F1231" t="str">
            <v>（科基）動物細胞発現系と化学合成の融合による1回膜貫通型受容体への部位特異的標識導入</v>
          </cell>
          <cell r="G1231" t="str">
            <v>（科基）動物細胞発現系と化学合成の融合に</v>
          </cell>
          <cell r="H1231" t="str">
            <v>科研費（基金）</v>
          </cell>
          <cell r="I1231">
            <v>20170630</v>
          </cell>
          <cell r="J1231">
            <v>20190331</v>
          </cell>
          <cell r="K1231" t="str">
            <v>2017年度</v>
          </cell>
          <cell r="L1231" t="str">
            <v>（支出）学術研究助成基金助成金(科基)</v>
          </cell>
          <cell r="M1231" t="str">
            <v>直接経費</v>
          </cell>
          <cell r="N1231" t="str">
            <v>科研費</v>
          </cell>
          <cell r="O1231" t="str">
            <v>繰越有</v>
          </cell>
          <cell r="P1231" t="str">
            <v>研）学術院</v>
          </cell>
          <cell r="Q1231" t="str">
            <v>禾　晃和</v>
          </cell>
          <cell r="R1231" t="str">
            <v>鶴見キャンパス</v>
          </cell>
          <cell r="S1231" t="str">
            <v>准教授</v>
          </cell>
          <cell r="W1231">
            <v>20190331</v>
          </cell>
          <cell r="X1231" t="str">
            <v>開始</v>
          </cell>
          <cell r="Y1231" t="str">
            <v>虎谷　裕子</v>
          </cell>
          <cell r="Z1231" t="str">
            <v>研究推進部（八景）（29-）</v>
          </cell>
          <cell r="AA1231" t="str">
            <v>挑戦的研究（萌芽）</v>
          </cell>
          <cell r="AB1231" t="str">
            <v>17K19206</v>
          </cell>
          <cell r="AC1231" t="str">
            <v>許可しない</v>
          </cell>
          <cell r="AD1231" t="str">
            <v>許可しない</v>
          </cell>
          <cell r="AE1231" t="str">
            <v>許可しない</v>
          </cell>
          <cell r="AF1231" t="str">
            <v>収入</v>
          </cell>
          <cell r="AG1231">
            <v>700000000144</v>
          </cell>
          <cell r="AH1231" t="str">
            <v>（独）日本学術振興会</v>
          </cell>
          <cell r="AI1231">
            <v>0</v>
          </cell>
          <cell r="AJ1231">
            <v>2700000</v>
          </cell>
          <cell r="AK1231">
            <v>2700000</v>
          </cell>
          <cell r="AL1231">
            <v>2700000</v>
          </cell>
          <cell r="AM1231">
            <v>0</v>
          </cell>
          <cell r="AN1231">
            <v>0</v>
          </cell>
          <cell r="AO1231">
            <v>0</v>
          </cell>
          <cell r="AP1231">
            <v>0</v>
          </cell>
          <cell r="AQ1231">
            <v>0</v>
          </cell>
          <cell r="AR1231">
            <v>0</v>
          </cell>
        </row>
        <row r="1232">
          <cell r="A1232" t="str">
            <v>1717K19359対象外</v>
          </cell>
          <cell r="B1232" t="str">
            <v>対象外</v>
          </cell>
          <cell r="C1232" t="str">
            <v>2018年度</v>
          </cell>
          <cell r="D1232" t="str">
            <v>（収入）学術研究助成基金助成金(科基)</v>
          </cell>
          <cell r="E1232" t="str">
            <v>1717K19359</v>
          </cell>
          <cell r="F1232" t="str">
            <v>（科基・分）細胞融合にかかわる内在性レトロウイルス由来遺伝子の同定および機能解析</v>
          </cell>
          <cell r="G1232" t="str">
            <v>（科基・分）細胞融合にかかわる内在性レト</v>
          </cell>
          <cell r="H1232" t="str">
            <v>科研費（基金）</v>
          </cell>
          <cell r="I1232">
            <v>20170401</v>
          </cell>
          <cell r="J1232">
            <v>20200331</v>
          </cell>
          <cell r="K1232" t="str">
            <v>2017年度</v>
          </cell>
          <cell r="L1232" t="str">
            <v>（支出）学術研究助成基金助成金(科基)</v>
          </cell>
          <cell r="M1232" t="str">
            <v>直接経費</v>
          </cell>
          <cell r="N1232" t="str">
            <v>科研費</v>
          </cell>
          <cell r="O1232" t="str">
            <v>繰越有</v>
          </cell>
          <cell r="P1232" t="str">
            <v>研）学術院（福浦）</v>
          </cell>
          <cell r="Q1232" t="str">
            <v>三橋　里美</v>
          </cell>
          <cell r="R1232" t="str">
            <v>医学研究科</v>
          </cell>
          <cell r="S1232" t="str">
            <v>助教</v>
          </cell>
          <cell r="W1232">
            <v>20200331</v>
          </cell>
          <cell r="X1232" t="str">
            <v>開始</v>
          </cell>
          <cell r="Y1232" t="str">
            <v>虎谷　裕子</v>
          </cell>
          <cell r="Z1232" t="str">
            <v>研究推進部（八景）（29-）</v>
          </cell>
          <cell r="AA1232" t="str">
            <v>挑戦的研究（萌芽） 分担金（東海大学）</v>
          </cell>
          <cell r="AB1232" t="str">
            <v>17K19359</v>
          </cell>
          <cell r="AC1232" t="str">
            <v>許可しない</v>
          </cell>
          <cell r="AD1232" t="str">
            <v>許可しない</v>
          </cell>
          <cell r="AE1232" t="str">
            <v>許可しない</v>
          </cell>
          <cell r="AF1232" t="str">
            <v>収入</v>
          </cell>
          <cell r="AG1232">
            <v>700000001169</v>
          </cell>
          <cell r="AH1232" t="str">
            <v>（学）東海大学</v>
          </cell>
          <cell r="AI1232">
            <v>0</v>
          </cell>
          <cell r="AJ1232">
            <v>700000</v>
          </cell>
          <cell r="AK1232">
            <v>700000</v>
          </cell>
          <cell r="AL1232">
            <v>0</v>
          </cell>
          <cell r="AM1232">
            <v>700000</v>
          </cell>
          <cell r="AN1232">
            <v>0</v>
          </cell>
          <cell r="AO1232">
            <v>0</v>
          </cell>
          <cell r="AP1232">
            <v>0</v>
          </cell>
          <cell r="AQ1232">
            <v>0</v>
          </cell>
          <cell r="AR1232">
            <v>0</v>
          </cell>
        </row>
        <row r="1233">
          <cell r="A1233" t="str">
            <v>1717K19403対象外</v>
          </cell>
          <cell r="B1233" t="str">
            <v>対象外</v>
          </cell>
          <cell r="C1233" t="str">
            <v>2018年度</v>
          </cell>
          <cell r="D1233" t="str">
            <v>（収入）学術研究助成基金助成金(科基)</v>
          </cell>
          <cell r="E1233" t="str">
            <v>1717K19403</v>
          </cell>
          <cell r="F1233" t="str">
            <v>（科基）高圧力が拓く移植可能な組織構築技術の開発</v>
          </cell>
          <cell r="G1233" t="str">
            <v>（科基）高圧力が拓く移植可能な組織構築技</v>
          </cell>
          <cell r="H1233" t="str">
            <v>科研費（基金）</v>
          </cell>
          <cell r="I1233">
            <v>20170630</v>
          </cell>
          <cell r="J1233">
            <v>20200331</v>
          </cell>
          <cell r="K1233" t="str">
            <v>2017年度</v>
          </cell>
          <cell r="L1233" t="str">
            <v>（支出）学術研究助成基金助成金(科基)</v>
          </cell>
          <cell r="M1233" t="str">
            <v>直接経費</v>
          </cell>
          <cell r="N1233" t="str">
            <v>科研費</v>
          </cell>
          <cell r="O1233" t="str">
            <v>繰越有</v>
          </cell>
          <cell r="P1233" t="str">
            <v>研）学術院（福浦）</v>
          </cell>
          <cell r="Q1233" t="str">
            <v>横山　詩子</v>
          </cell>
          <cell r="R1233" t="str">
            <v>医学研究科</v>
          </cell>
          <cell r="S1233" t="str">
            <v>准教授</v>
          </cell>
          <cell r="W1233">
            <v>20200331</v>
          </cell>
          <cell r="X1233" t="str">
            <v>開始</v>
          </cell>
          <cell r="Y1233" t="str">
            <v>虎谷　裕子</v>
          </cell>
          <cell r="Z1233" t="str">
            <v>研究推進部（八景）（29-）</v>
          </cell>
          <cell r="AA1233" t="str">
            <v>挑戦的研究（萌芽）</v>
          </cell>
          <cell r="AB1233" t="str">
            <v>17K19403</v>
          </cell>
          <cell r="AC1233" t="str">
            <v>許可しない</v>
          </cell>
          <cell r="AD1233" t="str">
            <v>許可しない</v>
          </cell>
          <cell r="AE1233" t="str">
            <v>許可しない</v>
          </cell>
          <cell r="AF1233" t="str">
            <v>収入</v>
          </cell>
          <cell r="AG1233">
            <v>700000000144</v>
          </cell>
          <cell r="AH1233" t="str">
            <v>（独）日本学術振興会</v>
          </cell>
          <cell r="AI1233">
            <v>0</v>
          </cell>
          <cell r="AJ1233">
            <v>2000000</v>
          </cell>
          <cell r="AK1233">
            <v>2000000</v>
          </cell>
          <cell r="AL1233">
            <v>2000000</v>
          </cell>
          <cell r="AM1233">
            <v>0</v>
          </cell>
          <cell r="AN1233">
            <v>0</v>
          </cell>
          <cell r="AO1233">
            <v>0</v>
          </cell>
          <cell r="AP1233">
            <v>0</v>
          </cell>
          <cell r="AQ1233">
            <v>0</v>
          </cell>
          <cell r="AR1233">
            <v>0</v>
          </cell>
        </row>
        <row r="1234">
          <cell r="A1234" t="str">
            <v>1717K19578対象外</v>
          </cell>
          <cell r="B1234" t="str">
            <v>対象外</v>
          </cell>
          <cell r="C1234" t="str">
            <v>2018年度</v>
          </cell>
          <cell r="D1234" t="str">
            <v>（収入）学術研究助成基金助成金(科基)</v>
          </cell>
          <cell r="E1234" t="str">
            <v>1717K19578</v>
          </cell>
          <cell r="F1234" t="str">
            <v>（科基）新規の転写伸長制御因子Med26を標的とした腫瘍治療シーズ開発基盤の確立</v>
          </cell>
          <cell r="G1234" t="str">
            <v>（科基）新規の転写伸長制御因子Med26</v>
          </cell>
          <cell r="H1234" t="str">
            <v>科研費（基金）</v>
          </cell>
          <cell r="I1234">
            <v>20171001</v>
          </cell>
          <cell r="J1234">
            <v>20190331</v>
          </cell>
          <cell r="K1234" t="str">
            <v>2017年度</v>
          </cell>
          <cell r="L1234" t="str">
            <v>（支出）学術研究助成基金助成金(科基)</v>
          </cell>
          <cell r="M1234" t="str">
            <v>直接経費</v>
          </cell>
          <cell r="N1234" t="str">
            <v>科研費</v>
          </cell>
          <cell r="O1234" t="str">
            <v>繰越有</v>
          </cell>
          <cell r="P1234" t="str">
            <v>研）学術院（福浦）</v>
          </cell>
          <cell r="Q1234" t="str">
            <v>髙橋　秀尚</v>
          </cell>
          <cell r="R1234" t="str">
            <v>医学研究科</v>
          </cell>
          <cell r="S1234" t="str">
            <v>教授</v>
          </cell>
          <cell r="W1234">
            <v>20190331</v>
          </cell>
          <cell r="X1234" t="str">
            <v>開始</v>
          </cell>
          <cell r="Y1234" t="str">
            <v>虎谷　裕子</v>
          </cell>
          <cell r="Z1234" t="str">
            <v>研究推進部（八景）（29-）</v>
          </cell>
          <cell r="AA1234" t="str">
            <v>挑戦的研究(萌芽) 転入（北海道大学 H29.10.1）</v>
          </cell>
          <cell r="AB1234" t="str">
            <v>17K19578</v>
          </cell>
          <cell r="AC1234" t="str">
            <v>許可しない</v>
          </cell>
          <cell r="AD1234" t="str">
            <v>許可しない</v>
          </cell>
          <cell r="AE1234" t="str">
            <v>許可しない</v>
          </cell>
          <cell r="AF1234" t="str">
            <v>収入</v>
          </cell>
          <cell r="AG1234">
            <v>100000001624</v>
          </cell>
          <cell r="AH1234" t="str">
            <v>国立大学法人　北海道大学</v>
          </cell>
          <cell r="AI1234">
            <v>0</v>
          </cell>
          <cell r="AJ1234">
            <v>0</v>
          </cell>
          <cell r="AK1234">
            <v>0</v>
          </cell>
          <cell r="AL1234">
            <v>0</v>
          </cell>
          <cell r="AM1234">
            <v>0</v>
          </cell>
          <cell r="AN1234">
            <v>0</v>
          </cell>
          <cell r="AO1234">
            <v>0</v>
          </cell>
          <cell r="AP1234">
            <v>0</v>
          </cell>
          <cell r="AQ1234">
            <v>0</v>
          </cell>
          <cell r="AR1234">
            <v>0</v>
          </cell>
        </row>
        <row r="1235">
          <cell r="A1235" t="str">
            <v>1717K19578対象外</v>
          </cell>
          <cell r="B1235" t="str">
            <v>対象外</v>
          </cell>
          <cell r="C1235" t="str">
            <v>2018年度</v>
          </cell>
          <cell r="D1235" t="str">
            <v>（収入）学術研究助成基金助成金(科基)</v>
          </cell>
          <cell r="E1235" t="str">
            <v>1717K19578</v>
          </cell>
          <cell r="F1235" t="str">
            <v>（科基）新規の転写伸長制御因子Med26を標的とした腫瘍治療シーズ開発基盤の確立</v>
          </cell>
          <cell r="G1235" t="str">
            <v>（科基）新規の転写伸長制御因子Med26</v>
          </cell>
          <cell r="H1235" t="str">
            <v>科研費（基金）</v>
          </cell>
          <cell r="I1235">
            <v>20171001</v>
          </cell>
          <cell r="J1235">
            <v>20190331</v>
          </cell>
          <cell r="K1235" t="str">
            <v>2017年度</v>
          </cell>
          <cell r="L1235" t="str">
            <v>（支出）学術研究助成基金助成金(科基)</v>
          </cell>
          <cell r="M1235" t="str">
            <v>直接経費</v>
          </cell>
          <cell r="N1235" t="str">
            <v>科研費</v>
          </cell>
          <cell r="O1235" t="str">
            <v>繰越有</v>
          </cell>
          <cell r="P1235" t="str">
            <v>研）学術院（福浦）</v>
          </cell>
          <cell r="Q1235" t="str">
            <v>髙橋　秀尚</v>
          </cell>
          <cell r="R1235" t="str">
            <v>医学研究科</v>
          </cell>
          <cell r="S1235" t="str">
            <v>教授</v>
          </cell>
          <cell r="W1235">
            <v>20190331</v>
          </cell>
          <cell r="X1235" t="str">
            <v>開始</v>
          </cell>
          <cell r="Y1235" t="str">
            <v>虎谷　裕子</v>
          </cell>
          <cell r="Z1235" t="str">
            <v>研究推進部（八景）（29-）</v>
          </cell>
          <cell r="AA1235" t="str">
            <v>挑戦的研究(萌芽) 転入（北海道大学 H29.10.1）</v>
          </cell>
          <cell r="AB1235" t="str">
            <v>17K19578</v>
          </cell>
          <cell r="AC1235" t="str">
            <v>許可しない</v>
          </cell>
          <cell r="AD1235" t="str">
            <v>許可しない</v>
          </cell>
          <cell r="AE1235" t="str">
            <v>許可しない</v>
          </cell>
          <cell r="AF1235" t="str">
            <v>収入</v>
          </cell>
          <cell r="AG1235">
            <v>700000000144</v>
          </cell>
          <cell r="AH1235" t="str">
            <v>（独）日本学術振興会</v>
          </cell>
          <cell r="AI1235">
            <v>0</v>
          </cell>
          <cell r="AJ1235">
            <v>2500000</v>
          </cell>
          <cell r="AK1235">
            <v>2500000</v>
          </cell>
          <cell r="AL1235">
            <v>2500000</v>
          </cell>
          <cell r="AM1235">
            <v>0</v>
          </cell>
          <cell r="AN1235">
            <v>0</v>
          </cell>
          <cell r="AO1235">
            <v>0</v>
          </cell>
          <cell r="AP1235">
            <v>0</v>
          </cell>
          <cell r="AQ1235">
            <v>0</v>
          </cell>
          <cell r="AR1235">
            <v>0</v>
          </cell>
        </row>
        <row r="1236">
          <cell r="A1236" t="str">
            <v>1717K19664対象外</v>
          </cell>
          <cell r="B1236" t="str">
            <v>対象外</v>
          </cell>
          <cell r="C1236" t="str">
            <v>2018年度</v>
          </cell>
          <cell r="D1236" t="str">
            <v>（収入）学術研究助成基金助成金(科基)</v>
          </cell>
          <cell r="E1236" t="str">
            <v>1717K19664</v>
          </cell>
          <cell r="F1236" t="str">
            <v>（科基）NAFLDにおけるアミノ酸欠乏の病態への役割解明</v>
          </cell>
          <cell r="G1236" t="str">
            <v>（科基）NAFLDにおけるアミノ酸欠乏の</v>
          </cell>
          <cell r="H1236" t="str">
            <v>科研費（基金）</v>
          </cell>
          <cell r="I1236">
            <v>20170630</v>
          </cell>
          <cell r="J1236">
            <v>20190331</v>
          </cell>
          <cell r="K1236" t="str">
            <v>2017年度</v>
          </cell>
          <cell r="L1236" t="str">
            <v>（支出）学術研究助成基金助成金(科基)</v>
          </cell>
          <cell r="M1236" t="str">
            <v>直接経費</v>
          </cell>
          <cell r="N1236" t="str">
            <v>科研費</v>
          </cell>
          <cell r="O1236" t="str">
            <v>繰越有</v>
          </cell>
          <cell r="P1236" t="str">
            <v>研）学術院（福浦）</v>
          </cell>
          <cell r="Q1236" t="str">
            <v>中島　淳</v>
          </cell>
          <cell r="R1236" t="str">
            <v>医学研究科</v>
          </cell>
          <cell r="S1236" t="str">
            <v>教授</v>
          </cell>
          <cell r="W1236">
            <v>20190331</v>
          </cell>
          <cell r="X1236" t="str">
            <v>開始</v>
          </cell>
          <cell r="Y1236" t="str">
            <v>虎谷　裕子</v>
          </cell>
          <cell r="Z1236" t="str">
            <v>研究推進部（八景）（29-）</v>
          </cell>
          <cell r="AA1236" t="str">
            <v>挑戦的研究（萌芽）</v>
          </cell>
          <cell r="AB1236" t="str">
            <v>17K19664</v>
          </cell>
          <cell r="AC1236" t="str">
            <v>許可しない</v>
          </cell>
          <cell r="AD1236" t="str">
            <v>許可しない</v>
          </cell>
          <cell r="AE1236" t="str">
            <v>許可しない</v>
          </cell>
          <cell r="AF1236" t="str">
            <v>収入</v>
          </cell>
          <cell r="AG1236">
            <v>700000000144</v>
          </cell>
          <cell r="AH1236" t="str">
            <v>（独）日本学術振興会</v>
          </cell>
          <cell r="AI1236">
            <v>0</v>
          </cell>
          <cell r="AJ1236">
            <v>2000000</v>
          </cell>
          <cell r="AK1236">
            <v>2000000</v>
          </cell>
          <cell r="AL1236">
            <v>2000000</v>
          </cell>
          <cell r="AM1236">
            <v>0</v>
          </cell>
          <cell r="AN1236">
            <v>0</v>
          </cell>
          <cell r="AO1236">
            <v>0</v>
          </cell>
          <cell r="AP1236">
            <v>0</v>
          </cell>
          <cell r="AQ1236">
            <v>0</v>
          </cell>
          <cell r="AR1236">
            <v>0</v>
          </cell>
        </row>
        <row r="1237">
          <cell r="A1237" t="str">
            <v>1717K19665対象外</v>
          </cell>
          <cell r="B1237" t="str">
            <v>対象外</v>
          </cell>
          <cell r="C1237" t="str">
            <v>2018年度</v>
          </cell>
          <cell r="D1237" t="str">
            <v>（収入）学術研究助成基金助成金(科基)</v>
          </cell>
          <cell r="E1237" t="str">
            <v>1717K19665</v>
          </cell>
          <cell r="F1237" t="str">
            <v>（科基）希少遺伝性疾患治療薬開発基盤技術創出</v>
          </cell>
          <cell r="G1237" t="str">
            <v>（科基）希少遺伝性疾患治療薬開発基盤技術</v>
          </cell>
          <cell r="H1237" t="str">
            <v>科研費（基金）</v>
          </cell>
          <cell r="I1237">
            <v>20170630</v>
          </cell>
          <cell r="J1237">
            <v>20190331</v>
          </cell>
          <cell r="K1237" t="str">
            <v>2017年度</v>
          </cell>
          <cell r="L1237" t="str">
            <v>（支出）学術研究助成基金助成金(科基)</v>
          </cell>
          <cell r="M1237" t="str">
            <v>直接経費</v>
          </cell>
          <cell r="N1237" t="str">
            <v>科研費</v>
          </cell>
          <cell r="O1237" t="str">
            <v>繰越有</v>
          </cell>
          <cell r="P1237" t="str">
            <v>研）学術院（福浦）</v>
          </cell>
          <cell r="Q1237" t="str">
            <v>山下　暁朗</v>
          </cell>
          <cell r="R1237" t="str">
            <v>医学研究科</v>
          </cell>
          <cell r="S1237" t="str">
            <v>准教授</v>
          </cell>
          <cell r="W1237">
            <v>20190331</v>
          </cell>
          <cell r="X1237" t="str">
            <v>開始</v>
          </cell>
          <cell r="Y1237" t="str">
            <v>虎谷　裕子</v>
          </cell>
          <cell r="Z1237" t="str">
            <v>研究推進部（八景）（29-）</v>
          </cell>
          <cell r="AA1237" t="str">
            <v>挑戦的研究（萌芽）</v>
          </cell>
          <cell r="AB1237" t="str">
            <v>17K19665</v>
          </cell>
          <cell r="AC1237" t="str">
            <v>許可しない</v>
          </cell>
          <cell r="AD1237" t="str">
            <v>許可しない</v>
          </cell>
          <cell r="AE1237" t="str">
            <v>許可しない</v>
          </cell>
          <cell r="AF1237" t="str">
            <v>収入</v>
          </cell>
          <cell r="AG1237">
            <v>700000000144</v>
          </cell>
          <cell r="AH1237" t="str">
            <v>（独）日本学術振興会</v>
          </cell>
          <cell r="AI1237">
            <v>0</v>
          </cell>
          <cell r="AJ1237">
            <v>2500000</v>
          </cell>
          <cell r="AK1237">
            <v>2500000</v>
          </cell>
          <cell r="AL1237">
            <v>2500000</v>
          </cell>
          <cell r="AM1237">
            <v>0</v>
          </cell>
          <cell r="AN1237">
            <v>0</v>
          </cell>
          <cell r="AO1237">
            <v>0</v>
          </cell>
          <cell r="AP1237">
            <v>0</v>
          </cell>
          <cell r="AQ1237">
            <v>0</v>
          </cell>
          <cell r="AR1237">
            <v>0</v>
          </cell>
        </row>
        <row r="1238">
          <cell r="A1238" t="str">
            <v>1717K19828対象外</v>
          </cell>
          <cell r="B1238" t="str">
            <v>対象外</v>
          </cell>
          <cell r="C1238" t="str">
            <v>2018年度</v>
          </cell>
          <cell r="D1238" t="str">
            <v>（収入）学術研究助成基金助成金(科基)</v>
          </cell>
          <cell r="E1238" t="str">
            <v>1717K19828</v>
          </cell>
          <cell r="F1238" t="str">
            <v>（科基）高齢者介護家族を含めたマルチプルケア（多重介護）の実態と概念化</v>
          </cell>
          <cell r="G1238" t="str">
            <v>（科基）高齢者介護家族を含めたマルチプル</v>
          </cell>
          <cell r="H1238" t="str">
            <v>科研費（基金）</v>
          </cell>
          <cell r="I1238">
            <v>20170630</v>
          </cell>
          <cell r="J1238">
            <v>20190331</v>
          </cell>
          <cell r="K1238" t="str">
            <v>2017年度</v>
          </cell>
          <cell r="L1238" t="str">
            <v>（支出）学術研究助成基金助成金(科基)</v>
          </cell>
          <cell r="M1238" t="str">
            <v>直接経費</v>
          </cell>
          <cell r="N1238" t="str">
            <v>科研費</v>
          </cell>
          <cell r="O1238" t="str">
            <v>繰越有</v>
          </cell>
          <cell r="P1238" t="str">
            <v>研）学術院（福浦）</v>
          </cell>
          <cell r="Q1238" t="str">
            <v>叶谷　由佳</v>
          </cell>
          <cell r="R1238" t="str">
            <v>看護学科</v>
          </cell>
          <cell r="S1238" t="str">
            <v>教授</v>
          </cell>
          <cell r="W1238">
            <v>20190331</v>
          </cell>
          <cell r="X1238" t="str">
            <v>開始</v>
          </cell>
          <cell r="Y1238" t="str">
            <v>虎谷　裕子</v>
          </cell>
          <cell r="Z1238" t="str">
            <v>研究推進部（八景）（29-）</v>
          </cell>
          <cell r="AA1238" t="str">
            <v>挑戦的研究（萌芽）</v>
          </cell>
          <cell r="AB1238" t="str">
            <v>17K19828</v>
          </cell>
          <cell r="AC1238" t="str">
            <v>許可しない</v>
          </cell>
          <cell r="AD1238" t="str">
            <v>許可しない</v>
          </cell>
          <cell r="AE1238" t="str">
            <v>許可しない</v>
          </cell>
          <cell r="AF1238" t="str">
            <v>収入</v>
          </cell>
          <cell r="AG1238">
            <v>700000000144</v>
          </cell>
          <cell r="AH1238" t="str">
            <v>（独）日本学術振興会</v>
          </cell>
          <cell r="AI1238">
            <v>0</v>
          </cell>
          <cell r="AJ1238">
            <v>3900000</v>
          </cell>
          <cell r="AK1238">
            <v>3900000</v>
          </cell>
          <cell r="AL1238">
            <v>3900000</v>
          </cell>
          <cell r="AM1238">
            <v>0</v>
          </cell>
          <cell r="AN1238">
            <v>0</v>
          </cell>
          <cell r="AO1238">
            <v>0</v>
          </cell>
          <cell r="AP1238">
            <v>0</v>
          </cell>
          <cell r="AQ1238">
            <v>0</v>
          </cell>
          <cell r="AR1238">
            <v>0</v>
          </cell>
        </row>
        <row r="1239">
          <cell r="A1239" t="str">
            <v>1717K19831対象外</v>
          </cell>
          <cell r="B1239" t="str">
            <v>対象外</v>
          </cell>
          <cell r="C1239" t="str">
            <v>2018年度</v>
          </cell>
          <cell r="D1239" t="str">
            <v>（収入）学術研究助成基金助成金(科基)</v>
          </cell>
          <cell r="E1239" t="str">
            <v>1717K19831</v>
          </cell>
          <cell r="F1239" t="str">
            <v>（科基・分）在宅虚弱高齢者の死亡に至るまでの機能低下と介護・医療の利用に関する推移</v>
          </cell>
          <cell r="G1239" t="str">
            <v>（科基・分）在宅虚弱高齢者の死亡に至るま</v>
          </cell>
          <cell r="H1239" t="str">
            <v>科研費（基金）</v>
          </cell>
          <cell r="I1239">
            <v>20181001</v>
          </cell>
          <cell r="J1239">
            <v>20190331</v>
          </cell>
          <cell r="K1239" t="str">
            <v>2018年度</v>
          </cell>
          <cell r="L1239" t="str">
            <v>（支出）学術研究助成基金助成金(科基)</v>
          </cell>
          <cell r="M1239" t="str">
            <v>直接経費</v>
          </cell>
          <cell r="N1239" t="str">
            <v>科研費</v>
          </cell>
          <cell r="O1239" t="str">
            <v>繰越有</v>
          </cell>
          <cell r="P1239" t="str">
            <v>研）学術院（福浦）</v>
          </cell>
          <cell r="Q1239" t="str">
            <v>山本　紘司</v>
          </cell>
          <cell r="R1239" t="str">
            <v>医学研究科</v>
          </cell>
          <cell r="S1239" t="str">
            <v>准教授</v>
          </cell>
          <cell r="W1239">
            <v>20190331</v>
          </cell>
          <cell r="X1239" t="str">
            <v>開始</v>
          </cell>
          <cell r="Y1239" t="str">
            <v>虎谷　裕子</v>
          </cell>
          <cell r="Z1239" t="str">
            <v>研究推進部（八景）（29-）</v>
          </cell>
          <cell r="AA1239" t="str">
            <v>挑戦的研究（萌芽） 転入（大阪市立大学 2018.10.1）</v>
          </cell>
          <cell r="AB1239" t="str">
            <v>17K19831</v>
          </cell>
          <cell r="AC1239" t="str">
            <v>許可しない</v>
          </cell>
          <cell r="AD1239" t="str">
            <v>許可しない</v>
          </cell>
          <cell r="AE1239" t="str">
            <v>許可しない</v>
          </cell>
          <cell r="AF1239" t="str">
            <v>収入</v>
          </cell>
          <cell r="AG1239">
            <v>700000001429</v>
          </cell>
          <cell r="AH1239" t="str">
            <v>大阪市立大学</v>
          </cell>
          <cell r="AI1239">
            <v>0</v>
          </cell>
          <cell r="AJ1239">
            <v>28900</v>
          </cell>
          <cell r="AK1239">
            <v>28900</v>
          </cell>
          <cell r="AL1239">
            <v>0</v>
          </cell>
          <cell r="AM1239">
            <v>28900</v>
          </cell>
          <cell r="AN1239">
            <v>0</v>
          </cell>
          <cell r="AO1239">
            <v>0</v>
          </cell>
          <cell r="AP1239">
            <v>0</v>
          </cell>
          <cell r="AQ1239">
            <v>0</v>
          </cell>
          <cell r="AR1239">
            <v>0</v>
          </cell>
        </row>
        <row r="1240">
          <cell r="A1240" t="str">
            <v>1717K19998対象外</v>
          </cell>
          <cell r="B1240" t="str">
            <v>対象外</v>
          </cell>
          <cell r="C1240" t="str">
            <v>2018年度</v>
          </cell>
          <cell r="D1240" t="str">
            <v>（収入）学術研究助成基金助成金(科基)</v>
          </cell>
          <cell r="E1240" t="str">
            <v>1717K19998</v>
          </cell>
          <cell r="F1240" t="str">
            <v>（科基・分）Ｃ型肝炎と診断された患者の療養生活における看護師に求められる支援</v>
          </cell>
          <cell r="G1240" t="str">
            <v>（科基・分）Ｃ型肝炎と診断された患者の療</v>
          </cell>
          <cell r="H1240" t="str">
            <v>科研費（基金）</v>
          </cell>
          <cell r="I1240">
            <v>20170401</v>
          </cell>
          <cell r="J1240">
            <v>20200331</v>
          </cell>
          <cell r="K1240" t="str">
            <v>2017年度</v>
          </cell>
          <cell r="L1240" t="str">
            <v>（支出）学術研究助成基金助成金(科基)</v>
          </cell>
          <cell r="M1240" t="str">
            <v>直接経費</v>
          </cell>
          <cell r="N1240" t="str">
            <v>科研費</v>
          </cell>
          <cell r="O1240" t="str">
            <v>繰越有</v>
          </cell>
          <cell r="P1240" t="str">
            <v>研）学術院（福浦）</v>
          </cell>
          <cell r="Q1240" t="str">
            <v>斉藤　聡</v>
          </cell>
          <cell r="R1240" t="str">
            <v>医学研究科</v>
          </cell>
          <cell r="S1240" t="str">
            <v>准教授</v>
          </cell>
          <cell r="W1240">
            <v>20200331</v>
          </cell>
          <cell r="X1240" t="str">
            <v>開始</v>
          </cell>
          <cell r="Y1240" t="str">
            <v>虎谷　裕子</v>
          </cell>
          <cell r="Z1240" t="str">
            <v>研究推進部（八景）（29-）</v>
          </cell>
          <cell r="AA1240" t="str">
            <v>基盤研究(C) 分担金（湘南医療大学）</v>
          </cell>
          <cell r="AB1240" t="str">
            <v>17K12217</v>
          </cell>
          <cell r="AC1240" t="str">
            <v>許可しない</v>
          </cell>
          <cell r="AD1240" t="str">
            <v>許可しない</v>
          </cell>
          <cell r="AE1240" t="str">
            <v>許可しない</v>
          </cell>
          <cell r="AF1240" t="str">
            <v>収入</v>
          </cell>
          <cell r="AG1240">
            <v>100000006018</v>
          </cell>
          <cell r="AH1240" t="str">
            <v>湘南医療大学</v>
          </cell>
          <cell r="AI1240">
            <v>0</v>
          </cell>
          <cell r="AJ1240">
            <v>0</v>
          </cell>
          <cell r="AK1240">
            <v>0</v>
          </cell>
          <cell r="AL1240">
            <v>0</v>
          </cell>
          <cell r="AM1240">
            <v>0</v>
          </cell>
          <cell r="AN1240">
            <v>0</v>
          </cell>
          <cell r="AO1240">
            <v>0</v>
          </cell>
          <cell r="AP1240">
            <v>0</v>
          </cell>
          <cell r="AQ1240">
            <v>0</v>
          </cell>
          <cell r="AR1240">
            <v>0</v>
          </cell>
        </row>
        <row r="1241">
          <cell r="A1241" t="str">
            <v>1717K19999対象外</v>
          </cell>
          <cell r="B1241" t="str">
            <v>対象外</v>
          </cell>
          <cell r="C1241" t="str">
            <v>2018年度</v>
          </cell>
          <cell r="D1241" t="str">
            <v>（収入）学術研究助成基金助成金(科基)</v>
          </cell>
          <cell r="E1241" t="str">
            <v>1717K19999</v>
          </cell>
          <cell r="F1241" t="str">
            <v>（科基・分）口腔扁平上皮癌のリンパ節転移能の獲得に伴う免疫抑制機構の改変とその調節因子の制御</v>
          </cell>
          <cell r="G1241" t="str">
            <v>（科基・分）口腔扁平上皮癌のリンパ節転移</v>
          </cell>
          <cell r="H1241" t="str">
            <v>科研費（基金）</v>
          </cell>
          <cell r="I1241">
            <v>20170401</v>
          </cell>
          <cell r="J1241">
            <v>20200331</v>
          </cell>
          <cell r="K1241" t="str">
            <v>2017年度</v>
          </cell>
          <cell r="L1241" t="str">
            <v>（支出）学術研究助成基金助成金(科基)</v>
          </cell>
          <cell r="M1241" t="str">
            <v>直接経費</v>
          </cell>
          <cell r="N1241" t="str">
            <v>科研費</v>
          </cell>
          <cell r="O1241" t="str">
            <v>繰越有</v>
          </cell>
          <cell r="P1241" t="str">
            <v>研）学術院（福浦）</v>
          </cell>
          <cell r="Q1241" t="str">
            <v>光藤　健司</v>
          </cell>
          <cell r="R1241" t="str">
            <v>医学研究科</v>
          </cell>
          <cell r="S1241" t="str">
            <v>准教授</v>
          </cell>
          <cell r="W1241">
            <v>20200331</v>
          </cell>
          <cell r="X1241" t="str">
            <v>開始</v>
          </cell>
          <cell r="Y1241" t="str">
            <v>虎谷　裕子</v>
          </cell>
          <cell r="Z1241" t="str">
            <v>研究推進部（八景）（29-）</v>
          </cell>
          <cell r="AA1241" t="str">
            <v>基盤研究(C) 分担金（朝日大学）</v>
          </cell>
          <cell r="AB1241" t="str">
            <v>17K11891</v>
          </cell>
          <cell r="AC1241" t="str">
            <v>許可しない</v>
          </cell>
          <cell r="AD1241" t="str">
            <v>許可しない</v>
          </cell>
          <cell r="AE1241" t="str">
            <v>許可しない</v>
          </cell>
          <cell r="AF1241" t="str">
            <v>収入</v>
          </cell>
          <cell r="AG1241">
            <v>700000001226</v>
          </cell>
          <cell r="AH1241" t="str">
            <v>朝日大学</v>
          </cell>
          <cell r="AI1241">
            <v>0</v>
          </cell>
          <cell r="AJ1241">
            <v>40000</v>
          </cell>
          <cell r="AK1241">
            <v>40000</v>
          </cell>
          <cell r="AL1241">
            <v>40000</v>
          </cell>
          <cell r="AM1241">
            <v>0</v>
          </cell>
          <cell r="AN1241">
            <v>0</v>
          </cell>
          <cell r="AO1241">
            <v>0</v>
          </cell>
          <cell r="AP1241">
            <v>0</v>
          </cell>
          <cell r="AQ1241">
            <v>0</v>
          </cell>
          <cell r="AR1241">
            <v>0</v>
          </cell>
        </row>
        <row r="1242">
          <cell r="A1242" t="str">
            <v>1717K20012対象外</v>
          </cell>
          <cell r="B1242" t="str">
            <v>対象外</v>
          </cell>
          <cell r="C1242" t="str">
            <v>2018年度</v>
          </cell>
          <cell r="D1242" t="str">
            <v>（収入）学術研究助成基金助成金(科基)</v>
          </cell>
          <cell r="E1242" t="str">
            <v>1717K20012</v>
          </cell>
          <cell r="F1242" t="str">
            <v>（科基・分）妊娠各期における妊婦の睡眠の質の様相</v>
          </cell>
          <cell r="G1242" t="str">
            <v>（科基・分）妊娠各期における妊婦の睡眠の</v>
          </cell>
          <cell r="H1242" t="str">
            <v>科研費（基金）</v>
          </cell>
          <cell r="I1242">
            <v>20170630</v>
          </cell>
          <cell r="J1242">
            <v>20200331</v>
          </cell>
          <cell r="K1242" t="str">
            <v>2017年度</v>
          </cell>
          <cell r="L1242" t="str">
            <v>（支出）学術研究助成基金助成金(科基)</v>
          </cell>
          <cell r="M1242" t="str">
            <v>直接経費</v>
          </cell>
          <cell r="N1242" t="str">
            <v>科研費</v>
          </cell>
          <cell r="O1242" t="str">
            <v>繰越有</v>
          </cell>
          <cell r="P1242" t="str">
            <v>研）学術院</v>
          </cell>
          <cell r="Q1242" t="str">
            <v>阿部　貴行</v>
          </cell>
          <cell r="R1242" t="str">
            <v>八景キャンパス</v>
          </cell>
          <cell r="S1242" t="str">
            <v>准教授</v>
          </cell>
          <cell r="W1242">
            <v>20200331</v>
          </cell>
          <cell r="X1242" t="str">
            <v>開始</v>
          </cell>
          <cell r="Y1242" t="str">
            <v>虎谷　裕子</v>
          </cell>
          <cell r="Z1242" t="str">
            <v>研究推進部（八景）（29-）</v>
          </cell>
          <cell r="AA1242" t="str">
            <v>挑戦的研究（萌芽） 分担金（和洋女子大学） ※転出（和洋女子大学 2018.4.1）</v>
          </cell>
          <cell r="AB1242" t="str">
            <v>17K20012</v>
          </cell>
          <cell r="AC1242" t="str">
            <v>許可しない</v>
          </cell>
          <cell r="AD1242" t="str">
            <v>許可しない</v>
          </cell>
          <cell r="AE1242" t="str">
            <v>許可しない</v>
          </cell>
          <cell r="AF1242" t="str">
            <v>収入</v>
          </cell>
          <cell r="AG1242">
            <v>100000007230</v>
          </cell>
          <cell r="AH1242" t="str">
            <v>和洋女子大学</v>
          </cell>
          <cell r="AI1242">
            <v>0</v>
          </cell>
          <cell r="AJ1242">
            <v>100000</v>
          </cell>
          <cell r="AK1242">
            <v>100000</v>
          </cell>
          <cell r="AL1242">
            <v>100000</v>
          </cell>
          <cell r="AM1242">
            <v>0</v>
          </cell>
          <cell r="AN1242">
            <v>0</v>
          </cell>
          <cell r="AO1242">
            <v>0</v>
          </cell>
          <cell r="AP1242">
            <v>0</v>
          </cell>
          <cell r="AQ1242">
            <v>0</v>
          </cell>
          <cell r="AR1242">
            <v>0</v>
          </cell>
        </row>
        <row r="1243">
          <cell r="A1243" t="str">
            <v>1717K20012対象外</v>
          </cell>
          <cell r="B1243" t="str">
            <v>対象外</v>
          </cell>
          <cell r="C1243" t="str">
            <v>2018年度</v>
          </cell>
          <cell r="D1243" t="str">
            <v>（収入）学術研究助成基金助成金(科基)</v>
          </cell>
          <cell r="E1243" t="str">
            <v>1717K20012</v>
          </cell>
          <cell r="F1243" t="str">
            <v>（科基・分）妊娠各期における妊婦の睡眠の質の様相</v>
          </cell>
          <cell r="G1243" t="str">
            <v>（科基・分）妊娠各期における妊婦の睡眠の</v>
          </cell>
          <cell r="H1243" t="str">
            <v>科研費（基金）</v>
          </cell>
          <cell r="I1243">
            <v>20170630</v>
          </cell>
          <cell r="J1243">
            <v>20200331</v>
          </cell>
          <cell r="K1243" t="str">
            <v>2017年度</v>
          </cell>
          <cell r="L1243" t="str">
            <v>（支出）学術研究助成基金助成金(科基)</v>
          </cell>
          <cell r="M1243" t="str">
            <v>直接経費</v>
          </cell>
          <cell r="N1243" t="str">
            <v>科研費</v>
          </cell>
          <cell r="O1243" t="str">
            <v>繰越有</v>
          </cell>
          <cell r="P1243" t="str">
            <v>研）学術院</v>
          </cell>
          <cell r="Q1243" t="str">
            <v>阿部　貴行</v>
          </cell>
          <cell r="R1243" t="str">
            <v>八景キャンパス</v>
          </cell>
          <cell r="S1243" t="str">
            <v>准教授</v>
          </cell>
          <cell r="W1243">
            <v>20200331</v>
          </cell>
          <cell r="X1243" t="str">
            <v>開始</v>
          </cell>
          <cell r="Y1243" t="str">
            <v>虎谷　裕子</v>
          </cell>
          <cell r="Z1243" t="str">
            <v>研究推進部（八景）（29-）</v>
          </cell>
          <cell r="AA1243" t="str">
            <v>挑戦的研究（萌芽） 分担金（和洋女子大学） ※転出（和洋女子大学 2018.4.1）</v>
          </cell>
          <cell r="AB1243" t="str">
            <v>17K20012</v>
          </cell>
          <cell r="AC1243" t="str">
            <v>許可しない</v>
          </cell>
          <cell r="AD1243" t="str">
            <v>許可しない</v>
          </cell>
          <cell r="AE1243" t="str">
            <v>許可しない</v>
          </cell>
          <cell r="AF1243" t="str">
            <v>収入</v>
          </cell>
          <cell r="AG1243">
            <v>700000000144</v>
          </cell>
          <cell r="AH1243" t="str">
            <v>（独）日本学術振興会</v>
          </cell>
          <cell r="AI1243">
            <v>0</v>
          </cell>
          <cell r="AJ1243">
            <v>1100000</v>
          </cell>
          <cell r="AK1243">
            <v>1100000</v>
          </cell>
          <cell r="AL1243">
            <v>550000</v>
          </cell>
          <cell r="AM1243">
            <v>550000</v>
          </cell>
          <cell r="AN1243">
            <v>0</v>
          </cell>
          <cell r="AO1243">
            <v>0</v>
          </cell>
          <cell r="AP1243">
            <v>0</v>
          </cell>
          <cell r="AQ1243">
            <v>0</v>
          </cell>
          <cell r="AR1243">
            <v>0</v>
          </cell>
        </row>
        <row r="1244">
          <cell r="A1244" t="str">
            <v>1717KK0171対象外</v>
          </cell>
          <cell r="B1244" t="str">
            <v>対象外</v>
          </cell>
          <cell r="C1244" t="str">
            <v>2018年度</v>
          </cell>
          <cell r="D1244" t="str">
            <v>（収入）学術研究助成基金助成金(科基)</v>
          </cell>
          <cell r="E1244" t="str">
            <v>1717KK0171</v>
          </cell>
          <cell r="F1244" t="str">
            <v>（科基）単球と樹状細胞の分化における網羅的クロマチン高次構造解析</v>
          </cell>
          <cell r="G1244" t="str">
            <v>（科基）単球と樹状細胞の分化における網羅</v>
          </cell>
          <cell r="H1244" t="str">
            <v>科研費（基金）</v>
          </cell>
          <cell r="I1244">
            <v>20180401</v>
          </cell>
          <cell r="J1244">
            <v>20200331</v>
          </cell>
          <cell r="K1244" t="str">
            <v>2018年度</v>
          </cell>
          <cell r="L1244" t="str">
            <v>（支出）学術研究助成基金助成金(科基)</v>
          </cell>
          <cell r="M1244" t="str">
            <v>直接経費</v>
          </cell>
          <cell r="N1244" t="str">
            <v>科研費</v>
          </cell>
          <cell r="O1244" t="str">
            <v>繰越有</v>
          </cell>
          <cell r="P1244" t="str">
            <v>研）学術院（福浦）</v>
          </cell>
          <cell r="Q1244" t="str">
            <v>黒滝　大翼</v>
          </cell>
          <cell r="R1244" t="str">
            <v>医学研究科</v>
          </cell>
          <cell r="S1244" t="str">
            <v>講師</v>
          </cell>
          <cell r="W1244">
            <v>20200331</v>
          </cell>
          <cell r="X1244" t="str">
            <v>開始</v>
          </cell>
          <cell r="Y1244" t="str">
            <v>虎谷　裕子</v>
          </cell>
          <cell r="Z1244" t="str">
            <v>研究推進部（八景）（29-）</v>
          </cell>
          <cell r="AA1244" t="str">
            <v>国際共同研究加速基金（国際共同研究強化）</v>
          </cell>
          <cell r="AB1244" t="str">
            <v>17KK0171</v>
          </cell>
          <cell r="AC1244" t="str">
            <v>許可しない</v>
          </cell>
          <cell r="AD1244" t="str">
            <v>許可しない</v>
          </cell>
          <cell r="AE1244" t="str">
            <v>許可しない</v>
          </cell>
          <cell r="AF1244" t="str">
            <v>収入</v>
          </cell>
          <cell r="AG1244">
            <v>700000000144</v>
          </cell>
          <cell r="AH1244" t="str">
            <v>（独）日本学術振興会</v>
          </cell>
          <cell r="AI1244">
            <v>0</v>
          </cell>
          <cell r="AJ1244">
            <v>11100000</v>
          </cell>
          <cell r="AK1244">
            <v>11100000</v>
          </cell>
          <cell r="AL1244">
            <v>11100000</v>
          </cell>
          <cell r="AM1244">
            <v>0</v>
          </cell>
          <cell r="AN1244">
            <v>0</v>
          </cell>
          <cell r="AO1244">
            <v>0</v>
          </cell>
          <cell r="AP1244">
            <v>0</v>
          </cell>
          <cell r="AQ1244">
            <v>0</v>
          </cell>
          <cell r="AR1244">
            <v>0</v>
          </cell>
        </row>
        <row r="1245">
          <cell r="A1245" t="str">
            <v>1717KT0062対象外</v>
          </cell>
          <cell r="B1245" t="str">
            <v>対象外</v>
          </cell>
          <cell r="C1245" t="str">
            <v>2018年度</v>
          </cell>
          <cell r="D1245" t="str">
            <v>（収入）学術研究助成基金助成金(科基)</v>
          </cell>
          <cell r="E1245" t="str">
            <v>1717KT0062</v>
          </cell>
          <cell r="F1245" t="str">
            <v>（科基）注視する目・見つめ合う目:救急医療のマルチモーダル分析国際共同研究</v>
          </cell>
          <cell r="G1245" t="str">
            <v>（科基）注視する目・見つめ合う目:救急医</v>
          </cell>
          <cell r="H1245" t="str">
            <v>科研費（基金）</v>
          </cell>
          <cell r="I1245">
            <v>20170718</v>
          </cell>
          <cell r="J1245">
            <v>20210331</v>
          </cell>
          <cell r="K1245" t="str">
            <v>2017年度</v>
          </cell>
          <cell r="L1245" t="str">
            <v>（支出）学術研究助成基金助成金(科基)</v>
          </cell>
          <cell r="M1245" t="str">
            <v>直接経費</v>
          </cell>
          <cell r="N1245" t="str">
            <v>科研費</v>
          </cell>
          <cell r="O1245" t="str">
            <v>繰越有</v>
          </cell>
          <cell r="P1245" t="str">
            <v>研）学術院</v>
          </cell>
          <cell r="Q1245" t="str">
            <v>土屋　慶子</v>
          </cell>
          <cell r="R1245" t="str">
            <v>八景キャンパス</v>
          </cell>
          <cell r="S1245" t="str">
            <v>准教授</v>
          </cell>
          <cell r="W1245">
            <v>20210331</v>
          </cell>
          <cell r="X1245" t="str">
            <v>開始</v>
          </cell>
          <cell r="Y1245" t="str">
            <v>虎谷　裕子</v>
          </cell>
          <cell r="Z1245" t="str">
            <v>研究推進部（八景）（29-）</v>
          </cell>
          <cell r="AA1245" t="str">
            <v>基盤研究(B)</v>
          </cell>
          <cell r="AB1245" t="str">
            <v>17KT0062</v>
          </cell>
          <cell r="AC1245" t="str">
            <v>許可しない</v>
          </cell>
          <cell r="AD1245" t="str">
            <v>許可しない</v>
          </cell>
          <cell r="AE1245" t="str">
            <v>許可しない</v>
          </cell>
          <cell r="AF1245" t="str">
            <v>収入</v>
          </cell>
          <cell r="AG1245">
            <v>700000000144</v>
          </cell>
          <cell r="AH1245" t="str">
            <v>（独）日本学術振興会</v>
          </cell>
          <cell r="AI1245">
            <v>0</v>
          </cell>
          <cell r="AJ1245">
            <v>2700000</v>
          </cell>
          <cell r="AK1245">
            <v>2700000</v>
          </cell>
          <cell r="AL1245">
            <v>2700000</v>
          </cell>
          <cell r="AM1245">
            <v>0</v>
          </cell>
          <cell r="AN1245">
            <v>0</v>
          </cell>
          <cell r="AO1245">
            <v>0</v>
          </cell>
          <cell r="AP1245">
            <v>0</v>
          </cell>
          <cell r="AQ1245">
            <v>0</v>
          </cell>
          <cell r="AR1245">
            <v>0</v>
          </cell>
        </row>
        <row r="1246">
          <cell r="A1246" t="str">
            <v>1717KT0101対象外</v>
          </cell>
          <cell r="B1246" t="str">
            <v>対象外</v>
          </cell>
          <cell r="C1246" t="str">
            <v>2018年度</v>
          </cell>
          <cell r="D1246" t="str">
            <v>（収入）学術研究助成基金助成金(科基)</v>
          </cell>
          <cell r="E1246" t="str">
            <v>1717KT0101</v>
          </cell>
          <cell r="F1246" t="str">
            <v>（科基・分）酵素反応のボトルネックを探る：反応経路サンプリングによる計算と実験による検証</v>
          </cell>
          <cell r="G1246" t="str">
            <v>（科基・分）酵素反応のボトルネックを探る</v>
          </cell>
          <cell r="H1246" t="str">
            <v>科研費（基金）</v>
          </cell>
          <cell r="I1246">
            <v>20180401</v>
          </cell>
          <cell r="J1246">
            <v>20200331</v>
          </cell>
          <cell r="K1246" t="str">
            <v>2018年度</v>
          </cell>
          <cell r="L1246" t="str">
            <v>（支出）学術研究助成基金助成金(科基)</v>
          </cell>
          <cell r="M1246" t="str">
            <v>直接経費</v>
          </cell>
          <cell r="N1246" t="str">
            <v>科研費</v>
          </cell>
          <cell r="O1246" t="str">
            <v>繰越有</v>
          </cell>
          <cell r="P1246" t="str">
            <v>客）客員教員等</v>
          </cell>
          <cell r="Q1246" t="str">
            <v>森次　圭</v>
          </cell>
          <cell r="R1246" t="str">
            <v>鶴見キャンパス</v>
          </cell>
          <cell r="S1246" t="str">
            <v>特任准教授</v>
          </cell>
          <cell r="W1246">
            <v>20200331</v>
          </cell>
          <cell r="X1246" t="str">
            <v>開始</v>
          </cell>
          <cell r="Y1246" t="str">
            <v>虎谷　裕子</v>
          </cell>
          <cell r="Z1246" t="str">
            <v>研究推進部（八景）（29-）</v>
          </cell>
          <cell r="AA1246" t="str">
            <v>基盤研究(C) 分担金（日本医科大学）</v>
          </cell>
          <cell r="AB1246" t="str">
            <v>17KT0101</v>
          </cell>
          <cell r="AC1246" t="str">
            <v>許可しない</v>
          </cell>
          <cell r="AD1246" t="str">
            <v>許可しない</v>
          </cell>
          <cell r="AE1246" t="str">
            <v>許可しない</v>
          </cell>
          <cell r="AF1246" t="str">
            <v>収入</v>
          </cell>
          <cell r="AG1246">
            <v>700000001285</v>
          </cell>
          <cell r="AH1246" t="str">
            <v>（学）日本医科大学</v>
          </cell>
          <cell r="AI1246">
            <v>0</v>
          </cell>
          <cell r="AJ1246">
            <v>200000</v>
          </cell>
          <cell r="AK1246">
            <v>200000</v>
          </cell>
          <cell r="AL1246">
            <v>200000</v>
          </cell>
          <cell r="AM1246">
            <v>0</v>
          </cell>
          <cell r="AN1246">
            <v>0</v>
          </cell>
          <cell r="AO1246">
            <v>0</v>
          </cell>
          <cell r="AP1246">
            <v>0</v>
          </cell>
          <cell r="AQ1246">
            <v>0</v>
          </cell>
          <cell r="AR1246">
            <v>0</v>
          </cell>
        </row>
        <row r="1247">
          <cell r="A1247" t="str">
            <v>1818K00046対象外</v>
          </cell>
          <cell r="B1247" t="str">
            <v>対象外</v>
          </cell>
          <cell r="C1247" t="str">
            <v>2018年度</v>
          </cell>
          <cell r="D1247" t="str">
            <v>（収入）学術研究助成基金助成金(科基)</v>
          </cell>
          <cell r="E1247" t="str">
            <v>1818K00046</v>
          </cell>
          <cell r="F1247" t="str">
            <v>（科基）医療におけるラショニングと差別に関する倫理学研究</v>
          </cell>
          <cell r="G1247" t="str">
            <v>（科基）医療におけるラショニングと差別に</v>
          </cell>
          <cell r="H1247" t="str">
            <v>科研費（基金）</v>
          </cell>
          <cell r="I1247">
            <v>20180401</v>
          </cell>
          <cell r="J1247">
            <v>20210331</v>
          </cell>
          <cell r="K1247" t="str">
            <v>2018年度</v>
          </cell>
          <cell r="L1247" t="str">
            <v>（支出）学術研究助成基金助成金(科基)</v>
          </cell>
          <cell r="M1247" t="str">
            <v>直接経費</v>
          </cell>
          <cell r="N1247" t="str">
            <v>科研費</v>
          </cell>
          <cell r="O1247" t="str">
            <v>繰越有</v>
          </cell>
          <cell r="P1247" t="str">
            <v>研）学術院</v>
          </cell>
          <cell r="Q1247" t="str">
            <v>有馬　斉</v>
          </cell>
          <cell r="R1247" t="str">
            <v>八景キャンパス</v>
          </cell>
          <cell r="S1247" t="str">
            <v>准教授</v>
          </cell>
          <cell r="W1247">
            <v>20210331</v>
          </cell>
          <cell r="X1247" t="str">
            <v>開始</v>
          </cell>
          <cell r="Y1247" t="str">
            <v>虎谷　裕子</v>
          </cell>
          <cell r="Z1247" t="str">
            <v>研究推進部（八景）（29-）</v>
          </cell>
          <cell r="AA1247" t="str">
            <v>基盤研究(C)</v>
          </cell>
          <cell r="AB1247" t="str">
            <v>18K00046</v>
          </cell>
          <cell r="AC1247" t="str">
            <v>許可しない</v>
          </cell>
          <cell r="AD1247" t="str">
            <v>許可しない</v>
          </cell>
          <cell r="AE1247" t="str">
            <v>許可しない</v>
          </cell>
          <cell r="AF1247" t="str">
            <v>収入</v>
          </cell>
          <cell r="AG1247">
            <v>700000000144</v>
          </cell>
          <cell r="AH1247" t="str">
            <v>（独）日本学術振興会</v>
          </cell>
          <cell r="AI1247">
            <v>0</v>
          </cell>
          <cell r="AJ1247">
            <v>1200000</v>
          </cell>
          <cell r="AK1247">
            <v>1200000</v>
          </cell>
          <cell r="AL1247">
            <v>1200000</v>
          </cell>
          <cell r="AM1247">
            <v>0</v>
          </cell>
          <cell r="AN1247">
            <v>0</v>
          </cell>
          <cell r="AO1247">
            <v>0</v>
          </cell>
          <cell r="AP1247">
            <v>0</v>
          </cell>
          <cell r="AQ1247">
            <v>0</v>
          </cell>
          <cell r="AR1247">
            <v>0</v>
          </cell>
        </row>
        <row r="1248">
          <cell r="A1248" t="str">
            <v>1818K00297対象外</v>
          </cell>
          <cell r="B1248" t="str">
            <v>対象外</v>
          </cell>
          <cell r="C1248" t="str">
            <v>2018年度</v>
          </cell>
          <cell r="D1248" t="str">
            <v>（収入）学術研究助成基金助成金(科基)</v>
          </cell>
          <cell r="E1248" t="str">
            <v>1818K00297</v>
          </cell>
          <cell r="F1248" t="str">
            <v>（科基・分）1910～30年代の文化メディアにおける日中相互表象の形成と展開</v>
          </cell>
          <cell r="G1248" t="str">
            <v>（科基・分）1910～30年代の文化メディアに</v>
          </cell>
          <cell r="H1248" t="str">
            <v>科研費（基金）</v>
          </cell>
          <cell r="I1248">
            <v>20180401</v>
          </cell>
          <cell r="J1248">
            <v>20210331</v>
          </cell>
          <cell r="K1248" t="str">
            <v>2018年度</v>
          </cell>
          <cell r="L1248" t="str">
            <v>（支出）学術研究助成基金助成金(科基)</v>
          </cell>
          <cell r="M1248" t="str">
            <v>直接経費</v>
          </cell>
          <cell r="N1248" t="str">
            <v>科研費</v>
          </cell>
          <cell r="O1248" t="str">
            <v>繰越有</v>
          </cell>
          <cell r="P1248" t="str">
            <v>研）学術院</v>
          </cell>
          <cell r="Q1248" t="str">
            <v>庄司　達也</v>
          </cell>
          <cell r="R1248" t="str">
            <v>八景キャンパス</v>
          </cell>
          <cell r="S1248" t="str">
            <v>教授</v>
          </cell>
          <cell r="W1248">
            <v>20210331</v>
          </cell>
          <cell r="X1248" t="str">
            <v>開始</v>
          </cell>
          <cell r="Y1248" t="str">
            <v>虎谷　裕子</v>
          </cell>
          <cell r="Z1248" t="str">
            <v>研究推進部（八景）（29-）</v>
          </cell>
          <cell r="AA1248" t="str">
            <v>基盤研究(C) 分担金（明治学院大学）</v>
          </cell>
          <cell r="AB1248" t="str">
            <v>18K00297</v>
          </cell>
          <cell r="AC1248" t="str">
            <v>許可しない</v>
          </cell>
          <cell r="AD1248" t="str">
            <v>許可しない</v>
          </cell>
          <cell r="AE1248" t="str">
            <v>許可しない</v>
          </cell>
          <cell r="AF1248" t="str">
            <v>収入</v>
          </cell>
          <cell r="AG1248">
            <v>700000008834</v>
          </cell>
          <cell r="AH1248" t="str">
            <v>明治学院大学</v>
          </cell>
          <cell r="AI1248">
            <v>0</v>
          </cell>
          <cell r="AJ1248">
            <v>250000</v>
          </cell>
          <cell r="AK1248">
            <v>250000</v>
          </cell>
          <cell r="AL1248">
            <v>250000</v>
          </cell>
          <cell r="AM1248">
            <v>0</v>
          </cell>
          <cell r="AN1248">
            <v>0</v>
          </cell>
          <cell r="AO1248">
            <v>0</v>
          </cell>
          <cell r="AP1248">
            <v>0</v>
          </cell>
          <cell r="AQ1248">
            <v>0</v>
          </cell>
          <cell r="AR1248">
            <v>0</v>
          </cell>
        </row>
        <row r="1249">
          <cell r="A1249" t="str">
            <v>1818K00342対象外</v>
          </cell>
          <cell r="B1249" t="str">
            <v>対象外</v>
          </cell>
          <cell r="C1249" t="str">
            <v>2018年度</v>
          </cell>
          <cell r="D1249" t="str">
            <v>（収入）学術研究助成基金助成金(科基)</v>
          </cell>
          <cell r="E1249" t="str">
            <v>1818K00342</v>
          </cell>
          <cell r="F1249" t="str">
            <v>（科基・分）「折口信夫旧蔵資料の分析・評価とその成果活用による同時代文学の資料学的研究」</v>
          </cell>
          <cell r="G1249" t="str">
            <v>（科基・分）「折口信夫旧蔵資料の分析・評</v>
          </cell>
          <cell r="H1249" t="str">
            <v>科研費（基金）</v>
          </cell>
          <cell r="I1249">
            <v>20180401</v>
          </cell>
          <cell r="J1249">
            <v>20210331</v>
          </cell>
          <cell r="K1249" t="str">
            <v>2018年度</v>
          </cell>
          <cell r="L1249" t="str">
            <v>（支出）学術研究助成基金助成金(科基)</v>
          </cell>
          <cell r="M1249" t="str">
            <v>直接経費</v>
          </cell>
          <cell r="N1249" t="str">
            <v>科研費</v>
          </cell>
          <cell r="O1249" t="str">
            <v>繰越有</v>
          </cell>
          <cell r="P1249" t="str">
            <v>研）学術院</v>
          </cell>
          <cell r="Q1249" t="str">
            <v>庄司　達也</v>
          </cell>
          <cell r="R1249" t="str">
            <v>八景キャンパス</v>
          </cell>
          <cell r="S1249" t="str">
            <v>教授</v>
          </cell>
          <cell r="W1249">
            <v>20210331</v>
          </cell>
          <cell r="X1249" t="str">
            <v>開始</v>
          </cell>
          <cell r="Y1249" t="str">
            <v>虎谷　裕子</v>
          </cell>
          <cell r="Z1249" t="str">
            <v>研究推進部（八景）（29-）</v>
          </cell>
          <cell r="AA1249" t="str">
            <v>基盤研究(C) 分担金（岩手県立大学盛岡短期大学部）</v>
          </cell>
          <cell r="AB1249" t="str">
            <v>18K00342</v>
          </cell>
          <cell r="AC1249" t="str">
            <v>許可しない</v>
          </cell>
          <cell r="AD1249" t="str">
            <v>許可しない</v>
          </cell>
          <cell r="AE1249" t="str">
            <v>許可しない</v>
          </cell>
          <cell r="AF1249" t="str">
            <v>収入</v>
          </cell>
          <cell r="AG1249">
            <v>700000001405</v>
          </cell>
          <cell r="AH1249" t="str">
            <v>岩手県立大学</v>
          </cell>
          <cell r="AI1249">
            <v>0</v>
          </cell>
          <cell r="AJ1249">
            <v>250000</v>
          </cell>
          <cell r="AK1249">
            <v>250000</v>
          </cell>
          <cell r="AL1249">
            <v>250000</v>
          </cell>
          <cell r="AM1249">
            <v>0</v>
          </cell>
          <cell r="AN1249">
            <v>0</v>
          </cell>
          <cell r="AO1249">
            <v>0</v>
          </cell>
          <cell r="AP1249">
            <v>0</v>
          </cell>
          <cell r="AQ1249">
            <v>0</v>
          </cell>
          <cell r="AR1249">
            <v>0</v>
          </cell>
        </row>
        <row r="1250">
          <cell r="A1250" t="str">
            <v>1818K01286対象外</v>
          </cell>
          <cell r="B1250" t="str">
            <v>対象外</v>
          </cell>
          <cell r="C1250" t="str">
            <v>2018年度</v>
          </cell>
          <cell r="D1250" t="str">
            <v>（収入）学術研究助成基金助成金(科基)</v>
          </cell>
          <cell r="E1250" t="str">
            <v>1818K01286</v>
          </cell>
          <cell r="F1250" t="str">
            <v>（科基・分）国際テロリズムの未然防止に関する国際法枠組</v>
          </cell>
          <cell r="G1250" t="str">
            <v>（科基・分）国際テロリズムの未然防止に関</v>
          </cell>
          <cell r="H1250" t="str">
            <v>科研費（基金）</v>
          </cell>
          <cell r="I1250">
            <v>20180401</v>
          </cell>
          <cell r="J1250">
            <v>20210331</v>
          </cell>
          <cell r="K1250" t="str">
            <v>2018年度</v>
          </cell>
          <cell r="L1250" t="str">
            <v>（支出）学術研究助成基金助成金(科基)</v>
          </cell>
          <cell r="M1250" t="str">
            <v>直接経費</v>
          </cell>
          <cell r="N1250" t="str">
            <v>科研費</v>
          </cell>
          <cell r="O1250" t="str">
            <v>繰越有</v>
          </cell>
          <cell r="P1250" t="str">
            <v>研）学術院</v>
          </cell>
          <cell r="Q1250" t="str">
            <v>瀬田　真</v>
          </cell>
          <cell r="R1250" t="str">
            <v>八景キャンパス</v>
          </cell>
          <cell r="S1250" t="str">
            <v>准教授</v>
          </cell>
          <cell r="W1250">
            <v>20210331</v>
          </cell>
          <cell r="X1250" t="str">
            <v>開始</v>
          </cell>
          <cell r="Y1250" t="str">
            <v>虎谷　裕子</v>
          </cell>
          <cell r="Z1250" t="str">
            <v>研究推進部（八景）（29-）</v>
          </cell>
          <cell r="AA1250" t="str">
            <v>基盤研究(C) 分担金（名古屋学院大学）</v>
          </cell>
          <cell r="AB1250" t="str">
            <v>18K01286</v>
          </cell>
          <cell r="AC1250" t="str">
            <v>許可しない</v>
          </cell>
          <cell r="AD1250" t="str">
            <v>許可しない</v>
          </cell>
          <cell r="AE1250" t="str">
            <v>許可しない</v>
          </cell>
          <cell r="AF1250" t="str">
            <v>収入</v>
          </cell>
          <cell r="AG1250">
            <v>700000008827</v>
          </cell>
          <cell r="AH1250" t="str">
            <v>名古屋学院大学</v>
          </cell>
          <cell r="AI1250">
            <v>0</v>
          </cell>
          <cell r="AJ1250">
            <v>100000</v>
          </cell>
          <cell r="AK1250">
            <v>100000</v>
          </cell>
          <cell r="AL1250">
            <v>100000</v>
          </cell>
          <cell r="AM1250">
            <v>0</v>
          </cell>
          <cell r="AN1250">
            <v>0</v>
          </cell>
          <cell r="AO1250">
            <v>0</v>
          </cell>
          <cell r="AP1250">
            <v>0</v>
          </cell>
          <cell r="AQ1250">
            <v>0</v>
          </cell>
          <cell r="AR1250">
            <v>0</v>
          </cell>
        </row>
        <row r="1251">
          <cell r="A1251" t="str">
            <v>1818K01319対象外</v>
          </cell>
          <cell r="B1251" t="str">
            <v>対象外</v>
          </cell>
          <cell r="C1251" t="str">
            <v>2018年度</v>
          </cell>
          <cell r="D1251" t="str">
            <v>（収入）学術研究助成基金助成金(科基)</v>
          </cell>
          <cell r="E1251" t="str">
            <v>1818K01319</v>
          </cell>
          <cell r="F1251" t="str">
            <v>（科基・分）テキスト・マイニングを用いた組織文化による不祥事の責任・抑止理論研究</v>
          </cell>
          <cell r="G1251" t="str">
            <v>（科基・分）テキスト・マイニングを用いた</v>
          </cell>
          <cell r="H1251" t="str">
            <v>科研費（基金）</v>
          </cell>
          <cell r="I1251">
            <v>20180401</v>
          </cell>
          <cell r="J1251">
            <v>20210331</v>
          </cell>
          <cell r="K1251" t="str">
            <v>2018年度</v>
          </cell>
          <cell r="L1251" t="str">
            <v>（支出）学術研究助成基金助成金(科基)</v>
          </cell>
          <cell r="M1251" t="str">
            <v>直接経費</v>
          </cell>
          <cell r="N1251" t="str">
            <v>科研費</v>
          </cell>
          <cell r="O1251" t="str">
            <v>繰越有</v>
          </cell>
          <cell r="P1251" t="str">
            <v>研）学術院</v>
          </cell>
          <cell r="Q1251" t="str">
            <v>白石　小百合</v>
          </cell>
          <cell r="R1251" t="str">
            <v>八景キャンパス</v>
          </cell>
          <cell r="S1251" t="str">
            <v>教授</v>
          </cell>
          <cell r="W1251">
            <v>20210331</v>
          </cell>
          <cell r="X1251" t="str">
            <v>開始</v>
          </cell>
          <cell r="Y1251" t="str">
            <v>虎谷　裕子</v>
          </cell>
          <cell r="Z1251" t="str">
            <v>研究推進部（八景）（29-）</v>
          </cell>
          <cell r="AA1251" t="str">
            <v>基盤研究(C) 分担金（首都大学東京）</v>
          </cell>
          <cell r="AB1251" t="str">
            <v>18K01319</v>
          </cell>
          <cell r="AC1251" t="str">
            <v>許可しない</v>
          </cell>
          <cell r="AD1251" t="str">
            <v>許可しない</v>
          </cell>
          <cell r="AE1251" t="str">
            <v>許可しない</v>
          </cell>
          <cell r="AF1251" t="str">
            <v>収入</v>
          </cell>
          <cell r="AG1251">
            <v>700000000754</v>
          </cell>
          <cell r="AH1251" t="str">
            <v>首都大学東京</v>
          </cell>
          <cell r="AI1251">
            <v>0</v>
          </cell>
          <cell r="AJ1251">
            <v>180000</v>
          </cell>
          <cell r="AK1251">
            <v>180000</v>
          </cell>
          <cell r="AL1251">
            <v>180000</v>
          </cell>
          <cell r="AM1251">
            <v>0</v>
          </cell>
          <cell r="AN1251">
            <v>0</v>
          </cell>
          <cell r="AO1251">
            <v>0</v>
          </cell>
          <cell r="AP1251">
            <v>0</v>
          </cell>
          <cell r="AQ1251">
            <v>0</v>
          </cell>
          <cell r="AR1251">
            <v>0</v>
          </cell>
        </row>
        <row r="1252">
          <cell r="A1252" t="str">
            <v>1818K01614対象外</v>
          </cell>
          <cell r="B1252" t="str">
            <v>対象外</v>
          </cell>
          <cell r="C1252" t="str">
            <v>2018年度</v>
          </cell>
          <cell r="D1252" t="str">
            <v>（収入）学術研究助成基金助成金(科基)</v>
          </cell>
          <cell r="E1252" t="str">
            <v>1818K01614</v>
          </cell>
          <cell r="F1252" t="str">
            <v>（科基）高速交通ネットワークの地域経済効果に関する実証研究</v>
          </cell>
          <cell r="G1252" t="str">
            <v>（科基）高速交通ネットワークの地域経済効</v>
          </cell>
          <cell r="H1252" t="str">
            <v>科研費（基金）</v>
          </cell>
          <cell r="I1252">
            <v>20180401</v>
          </cell>
          <cell r="J1252">
            <v>20210331</v>
          </cell>
          <cell r="K1252" t="str">
            <v>2018年度</v>
          </cell>
          <cell r="L1252" t="str">
            <v>（支出）学術研究助成基金助成金(科基)</v>
          </cell>
          <cell r="M1252" t="str">
            <v>直接経費</v>
          </cell>
          <cell r="N1252" t="str">
            <v>科研費</v>
          </cell>
          <cell r="O1252" t="str">
            <v>繰越有</v>
          </cell>
          <cell r="P1252" t="str">
            <v>研）学術院</v>
          </cell>
          <cell r="Q1252" t="str">
            <v>大塚　章弘</v>
          </cell>
          <cell r="R1252" t="str">
            <v>八景キャンパス</v>
          </cell>
          <cell r="S1252" t="str">
            <v>准教授</v>
          </cell>
          <cell r="W1252">
            <v>20210331</v>
          </cell>
          <cell r="X1252" t="str">
            <v>開始</v>
          </cell>
          <cell r="Y1252" t="str">
            <v>虎谷　裕子</v>
          </cell>
          <cell r="Z1252" t="str">
            <v>研究推進部（八景）（29-）</v>
          </cell>
          <cell r="AA1252" t="str">
            <v>基盤研究(C)</v>
          </cell>
          <cell r="AB1252" t="str">
            <v>18K01614</v>
          </cell>
          <cell r="AC1252" t="str">
            <v>許可しない</v>
          </cell>
          <cell r="AD1252" t="str">
            <v>許可しない</v>
          </cell>
          <cell r="AE1252" t="str">
            <v>許可しない</v>
          </cell>
          <cell r="AF1252" t="str">
            <v>収入</v>
          </cell>
          <cell r="AG1252">
            <v>700000000144</v>
          </cell>
          <cell r="AH1252" t="str">
            <v>（独）日本学術振興会</v>
          </cell>
          <cell r="AI1252">
            <v>0</v>
          </cell>
          <cell r="AJ1252">
            <v>2300000</v>
          </cell>
          <cell r="AK1252">
            <v>2300000</v>
          </cell>
          <cell r="AL1252">
            <v>2300000</v>
          </cell>
          <cell r="AM1252">
            <v>0</v>
          </cell>
          <cell r="AN1252">
            <v>0</v>
          </cell>
          <cell r="AO1252">
            <v>0</v>
          </cell>
          <cell r="AP1252">
            <v>0</v>
          </cell>
          <cell r="AQ1252">
            <v>0</v>
          </cell>
          <cell r="AR1252">
            <v>0</v>
          </cell>
        </row>
        <row r="1253">
          <cell r="A1253" t="str">
            <v>1818K01839対象外</v>
          </cell>
          <cell r="B1253" t="str">
            <v>対象外</v>
          </cell>
          <cell r="C1253" t="str">
            <v>2018年度</v>
          </cell>
          <cell r="D1253" t="str">
            <v>（収入）学術研究助成基金助成金(科基)</v>
          </cell>
          <cell r="E1253" t="str">
            <v>1818K01839</v>
          </cell>
          <cell r="F1253" t="str">
            <v>（科基）企業の境界の決定要因：小幅染織物製造業における産業ライフサイクルと企業の能力</v>
          </cell>
          <cell r="G1253" t="str">
            <v>（科基）企業の境界の決定要因：小幅染織物</v>
          </cell>
          <cell r="H1253" t="str">
            <v>科研費（基金）</v>
          </cell>
          <cell r="I1253">
            <v>20180401</v>
          </cell>
          <cell r="J1253">
            <v>20210331</v>
          </cell>
          <cell r="K1253" t="str">
            <v>2018年度</v>
          </cell>
          <cell r="L1253" t="str">
            <v>（支出）学術研究助成基金助成金(科基)</v>
          </cell>
          <cell r="M1253" t="str">
            <v>直接経費</v>
          </cell>
          <cell r="N1253" t="str">
            <v>科研費</v>
          </cell>
          <cell r="O1253" t="str">
            <v>繰越有</v>
          </cell>
          <cell r="P1253" t="str">
            <v>研）学術院</v>
          </cell>
          <cell r="Q1253" t="str">
            <v>岩佐（大橋）　朋子</v>
          </cell>
          <cell r="R1253" t="str">
            <v>八景キャンパス</v>
          </cell>
          <cell r="S1253" t="str">
            <v>准教授</v>
          </cell>
          <cell r="W1253">
            <v>20210331</v>
          </cell>
          <cell r="X1253" t="str">
            <v>開始</v>
          </cell>
          <cell r="Y1253" t="str">
            <v>虎谷　裕子</v>
          </cell>
          <cell r="Z1253" t="str">
            <v>研究推進部（八景）（29-）</v>
          </cell>
          <cell r="AA1253" t="str">
            <v>基盤研究(C)</v>
          </cell>
          <cell r="AB1253" t="str">
            <v>18K01839</v>
          </cell>
          <cell r="AC1253" t="str">
            <v>許可しない</v>
          </cell>
          <cell r="AD1253" t="str">
            <v>許可しない</v>
          </cell>
          <cell r="AE1253" t="str">
            <v>許可しない</v>
          </cell>
          <cell r="AF1253" t="str">
            <v>収入</v>
          </cell>
          <cell r="AG1253">
            <v>700000000144</v>
          </cell>
          <cell r="AH1253" t="str">
            <v>（独）日本学術振興会</v>
          </cell>
          <cell r="AI1253">
            <v>0</v>
          </cell>
          <cell r="AJ1253">
            <v>1300000</v>
          </cell>
          <cell r="AK1253">
            <v>1300000</v>
          </cell>
          <cell r="AL1253">
            <v>1300000</v>
          </cell>
          <cell r="AM1253">
            <v>0</v>
          </cell>
          <cell r="AN1253">
            <v>0</v>
          </cell>
          <cell r="AO1253">
            <v>0</v>
          </cell>
          <cell r="AP1253">
            <v>0</v>
          </cell>
          <cell r="AQ1253">
            <v>0</v>
          </cell>
          <cell r="AR1253">
            <v>0</v>
          </cell>
        </row>
        <row r="1254">
          <cell r="A1254" t="str">
            <v>1818K01881対象外</v>
          </cell>
          <cell r="B1254" t="str">
            <v>対象外</v>
          </cell>
          <cell r="C1254" t="str">
            <v>2018年度</v>
          </cell>
          <cell r="D1254" t="str">
            <v>（収入）学術研究助成基金助成金(科基)</v>
          </cell>
          <cell r="E1254" t="str">
            <v>1818K01881</v>
          </cell>
          <cell r="F1254" t="str">
            <v>（科基）消費者の自己表現と自発的ブランディングの理論と実証</v>
          </cell>
          <cell r="G1254" t="str">
            <v>（科基）消費者の自己表現と自発的ブランデ</v>
          </cell>
          <cell r="H1254" t="str">
            <v>科研費（基金）</v>
          </cell>
          <cell r="I1254">
            <v>20180401</v>
          </cell>
          <cell r="J1254">
            <v>20220331</v>
          </cell>
          <cell r="K1254" t="str">
            <v>2018年度</v>
          </cell>
          <cell r="L1254" t="str">
            <v>（支出）学術研究助成基金助成金(科基)</v>
          </cell>
          <cell r="M1254" t="str">
            <v>直接経費</v>
          </cell>
          <cell r="N1254" t="str">
            <v>科研費</v>
          </cell>
          <cell r="O1254" t="str">
            <v>繰越有</v>
          </cell>
          <cell r="P1254" t="str">
            <v>研）学術院</v>
          </cell>
          <cell r="Q1254" t="str">
            <v>柴田　典子</v>
          </cell>
          <cell r="R1254" t="str">
            <v>八景キャンパス</v>
          </cell>
          <cell r="S1254" t="str">
            <v>准教授</v>
          </cell>
          <cell r="W1254">
            <v>20220331</v>
          </cell>
          <cell r="X1254" t="str">
            <v>開始</v>
          </cell>
          <cell r="Y1254" t="str">
            <v>虎谷　裕子</v>
          </cell>
          <cell r="Z1254" t="str">
            <v>研究推進部（八景）（29-）</v>
          </cell>
          <cell r="AA1254" t="str">
            <v>基盤研究(C)</v>
          </cell>
          <cell r="AB1254" t="str">
            <v>18K01881</v>
          </cell>
          <cell r="AC1254" t="str">
            <v>許可しない</v>
          </cell>
          <cell r="AD1254" t="str">
            <v>許可しない</v>
          </cell>
          <cell r="AE1254" t="str">
            <v>許可しない</v>
          </cell>
          <cell r="AF1254" t="str">
            <v>収入</v>
          </cell>
          <cell r="AG1254">
            <v>700000000144</v>
          </cell>
          <cell r="AH1254" t="str">
            <v>（独）日本学術振興会</v>
          </cell>
          <cell r="AI1254">
            <v>0</v>
          </cell>
          <cell r="AJ1254">
            <v>1000000</v>
          </cell>
          <cell r="AK1254">
            <v>1000000</v>
          </cell>
          <cell r="AL1254">
            <v>1000000</v>
          </cell>
          <cell r="AM1254">
            <v>0</v>
          </cell>
          <cell r="AN1254">
            <v>0</v>
          </cell>
          <cell r="AO1254">
            <v>0</v>
          </cell>
          <cell r="AP1254">
            <v>0</v>
          </cell>
          <cell r="AQ1254">
            <v>0</v>
          </cell>
          <cell r="AR1254">
            <v>0</v>
          </cell>
        </row>
        <row r="1255">
          <cell r="A1255" t="str">
            <v>1818K01912対象外</v>
          </cell>
          <cell r="B1255" t="str">
            <v>対象外</v>
          </cell>
          <cell r="C1255" t="str">
            <v>2018年度</v>
          </cell>
          <cell r="D1255" t="str">
            <v>（収入）学術研究助成基金助成金(科基)</v>
          </cell>
          <cell r="E1255" t="str">
            <v>1818K01912</v>
          </cell>
          <cell r="F1255" t="str">
            <v>（科基）のれんの減損開示情報の実態とその影響</v>
          </cell>
          <cell r="G1255" t="str">
            <v>（科基）のれんの減損開示情報の実態とその</v>
          </cell>
          <cell r="H1255" t="str">
            <v>科研費（基金）</v>
          </cell>
          <cell r="I1255">
            <v>20180401</v>
          </cell>
          <cell r="J1255">
            <v>20220331</v>
          </cell>
          <cell r="K1255" t="str">
            <v>2018年度</v>
          </cell>
          <cell r="L1255" t="str">
            <v>（支出）学術研究助成基金助成金(科基)</v>
          </cell>
          <cell r="M1255" t="str">
            <v>直接経費</v>
          </cell>
          <cell r="N1255" t="str">
            <v>科研費</v>
          </cell>
          <cell r="O1255" t="str">
            <v>繰越有</v>
          </cell>
          <cell r="P1255" t="str">
            <v>研）学術院</v>
          </cell>
          <cell r="Q1255" t="str">
            <v>張　櫻馨</v>
          </cell>
          <cell r="R1255" t="str">
            <v>八景キャンパス</v>
          </cell>
          <cell r="S1255" t="str">
            <v>教授</v>
          </cell>
          <cell r="W1255">
            <v>20220331</v>
          </cell>
          <cell r="X1255" t="str">
            <v>開始</v>
          </cell>
          <cell r="Y1255" t="str">
            <v>虎谷　裕子</v>
          </cell>
          <cell r="Z1255" t="str">
            <v>研究推進部（八景）（29-）</v>
          </cell>
          <cell r="AA1255" t="str">
            <v>基盤研究(C)</v>
          </cell>
          <cell r="AB1255" t="str">
            <v>18K01912</v>
          </cell>
          <cell r="AC1255" t="str">
            <v>許可しない</v>
          </cell>
          <cell r="AD1255" t="str">
            <v>許可しない</v>
          </cell>
          <cell r="AE1255" t="str">
            <v>許可しない</v>
          </cell>
          <cell r="AF1255" t="str">
            <v>収入</v>
          </cell>
          <cell r="AG1255">
            <v>700000000144</v>
          </cell>
          <cell r="AH1255" t="str">
            <v>（独）日本学術振興会</v>
          </cell>
          <cell r="AI1255">
            <v>0</v>
          </cell>
          <cell r="AJ1255">
            <v>700000</v>
          </cell>
          <cell r="AK1255">
            <v>700000</v>
          </cell>
          <cell r="AL1255">
            <v>700000</v>
          </cell>
          <cell r="AM1255">
            <v>0</v>
          </cell>
          <cell r="AN1255">
            <v>0</v>
          </cell>
          <cell r="AO1255">
            <v>0</v>
          </cell>
          <cell r="AP1255">
            <v>0</v>
          </cell>
          <cell r="AQ1255">
            <v>0</v>
          </cell>
          <cell r="AR1255">
            <v>0</v>
          </cell>
        </row>
        <row r="1256">
          <cell r="A1256" t="str">
            <v>1818K01913対象外</v>
          </cell>
          <cell r="B1256" t="str">
            <v>対象外</v>
          </cell>
          <cell r="C1256" t="str">
            <v>2018年度</v>
          </cell>
          <cell r="D1256" t="str">
            <v>（収入）学術研究助成基金助成金(科基)</v>
          </cell>
          <cell r="E1256" t="str">
            <v>1818K01913</v>
          </cell>
          <cell r="F1256" t="str">
            <v>（科基）費用と収益の対応関係に収益認識基準が与える影響の分析</v>
          </cell>
          <cell r="G1256" t="str">
            <v>（科基）費用と収益の対応関係に収益認識基</v>
          </cell>
          <cell r="H1256" t="str">
            <v>科研費（基金）</v>
          </cell>
          <cell r="I1256">
            <v>20180401</v>
          </cell>
          <cell r="J1256">
            <v>20220331</v>
          </cell>
          <cell r="K1256" t="str">
            <v>2018年度</v>
          </cell>
          <cell r="L1256" t="str">
            <v>（支出）学術研究助成基金助成金(科基)</v>
          </cell>
          <cell r="M1256" t="str">
            <v>直接経費</v>
          </cell>
          <cell r="N1256" t="str">
            <v>科研費</v>
          </cell>
          <cell r="O1256" t="str">
            <v>繰越有</v>
          </cell>
          <cell r="P1256" t="str">
            <v>研）学術院</v>
          </cell>
          <cell r="Q1256" t="str">
            <v>三浦　敬</v>
          </cell>
          <cell r="R1256" t="str">
            <v>八景キャンパス</v>
          </cell>
          <cell r="S1256" t="str">
            <v>教授</v>
          </cell>
          <cell r="W1256">
            <v>20220331</v>
          </cell>
          <cell r="X1256" t="str">
            <v>開始</v>
          </cell>
          <cell r="Y1256" t="str">
            <v>虎谷　裕子</v>
          </cell>
          <cell r="Z1256" t="str">
            <v>研究推進部（八景）（29-）</v>
          </cell>
          <cell r="AA1256" t="str">
            <v>基盤研究(C)</v>
          </cell>
          <cell r="AB1256" t="str">
            <v>18K01913</v>
          </cell>
          <cell r="AC1256" t="str">
            <v>許可しない</v>
          </cell>
          <cell r="AD1256" t="str">
            <v>許可しない</v>
          </cell>
          <cell r="AE1256" t="str">
            <v>許可しない</v>
          </cell>
          <cell r="AF1256" t="str">
            <v>収入</v>
          </cell>
          <cell r="AG1256">
            <v>700000000144</v>
          </cell>
          <cell r="AH1256" t="str">
            <v>（独）日本学術振興会</v>
          </cell>
          <cell r="AI1256">
            <v>0</v>
          </cell>
          <cell r="AJ1256">
            <v>1100000</v>
          </cell>
          <cell r="AK1256">
            <v>1100000</v>
          </cell>
          <cell r="AL1256">
            <v>1100000</v>
          </cell>
          <cell r="AM1256">
            <v>0</v>
          </cell>
          <cell r="AN1256">
            <v>0</v>
          </cell>
          <cell r="AO1256">
            <v>0</v>
          </cell>
          <cell r="AP1256">
            <v>0</v>
          </cell>
          <cell r="AQ1256">
            <v>0</v>
          </cell>
          <cell r="AR1256">
            <v>0</v>
          </cell>
        </row>
        <row r="1257">
          <cell r="A1257" t="str">
            <v>1818K02012対象外</v>
          </cell>
          <cell r="B1257" t="str">
            <v>対象外</v>
          </cell>
          <cell r="C1257" t="str">
            <v>2018年度</v>
          </cell>
          <cell r="D1257" t="str">
            <v>（収入）学術研究助成基金助成金(科基)</v>
          </cell>
          <cell r="E1257" t="str">
            <v>1818K02012</v>
          </cell>
          <cell r="F1257" t="str">
            <v>（科基・分）メディア文化における「孤独」の系譜</v>
          </cell>
          <cell r="G1257" t="str">
            <v>（科基・分）メディア文化における「孤独」</v>
          </cell>
          <cell r="H1257" t="str">
            <v>科研費（基金）</v>
          </cell>
          <cell r="I1257">
            <v>20180401</v>
          </cell>
          <cell r="J1257">
            <v>20210331</v>
          </cell>
          <cell r="K1257" t="str">
            <v>2018年度</v>
          </cell>
          <cell r="L1257" t="str">
            <v>（支出）学術研究助成基金助成金(科基)</v>
          </cell>
          <cell r="M1257" t="str">
            <v>直接経費</v>
          </cell>
          <cell r="N1257" t="str">
            <v>科研費</v>
          </cell>
          <cell r="O1257" t="str">
            <v>繰越有</v>
          </cell>
          <cell r="P1257" t="str">
            <v>研）学術院</v>
          </cell>
          <cell r="Q1257" t="str">
            <v>角田　隆一</v>
          </cell>
          <cell r="R1257" t="str">
            <v>八景キャンパス</v>
          </cell>
          <cell r="S1257" t="str">
            <v>准教授</v>
          </cell>
          <cell r="W1257">
            <v>20210331</v>
          </cell>
          <cell r="X1257" t="str">
            <v>開始</v>
          </cell>
          <cell r="Y1257" t="str">
            <v>虎谷　裕子</v>
          </cell>
          <cell r="Z1257" t="str">
            <v>研究推進部（八景）（29-）</v>
          </cell>
          <cell r="AA1257" t="str">
            <v>基盤研究(C) 分担金（早稲田大学）</v>
          </cell>
          <cell r="AB1257" t="str">
            <v>18K02012</v>
          </cell>
          <cell r="AC1257" t="str">
            <v>許可しない</v>
          </cell>
          <cell r="AD1257" t="str">
            <v>許可しない</v>
          </cell>
          <cell r="AE1257" t="str">
            <v>許可しない</v>
          </cell>
          <cell r="AF1257" t="str">
            <v>収入</v>
          </cell>
          <cell r="AG1257">
            <v>700000000891</v>
          </cell>
          <cell r="AH1257" t="str">
            <v>早稲田大学</v>
          </cell>
          <cell r="AI1257">
            <v>0</v>
          </cell>
          <cell r="AJ1257">
            <v>100000</v>
          </cell>
          <cell r="AK1257">
            <v>100000</v>
          </cell>
          <cell r="AL1257">
            <v>100000</v>
          </cell>
          <cell r="AM1257">
            <v>0</v>
          </cell>
          <cell r="AN1257">
            <v>0</v>
          </cell>
          <cell r="AO1257">
            <v>0</v>
          </cell>
          <cell r="AP1257">
            <v>0</v>
          </cell>
          <cell r="AQ1257">
            <v>0</v>
          </cell>
          <cell r="AR1257">
            <v>0</v>
          </cell>
        </row>
        <row r="1258">
          <cell r="A1258" t="str">
            <v>1818K02732対象外</v>
          </cell>
          <cell r="B1258" t="str">
            <v>対象外</v>
          </cell>
          <cell r="C1258" t="str">
            <v>2018年度</v>
          </cell>
          <cell r="D1258" t="str">
            <v>（収入）学術研究助成基金助成金(科基)</v>
          </cell>
          <cell r="E1258" t="str">
            <v>1818K02732</v>
          </cell>
          <cell r="F1258" t="str">
            <v>（科基・分）大学職員の内発性に基づく役割モデルの再構築に向けた日・韓・台比較研究</v>
          </cell>
          <cell r="G1258" t="str">
            <v>（科基・分）大学職員の内発性に基づく役割</v>
          </cell>
          <cell r="H1258" t="str">
            <v>科研費（基金）</v>
          </cell>
          <cell r="I1258">
            <v>20180401</v>
          </cell>
          <cell r="J1258">
            <v>20210331</v>
          </cell>
          <cell r="K1258" t="str">
            <v>2018年度</v>
          </cell>
          <cell r="L1258" t="str">
            <v>（支出）学術研究助成基金助成金(科基)</v>
          </cell>
          <cell r="M1258" t="str">
            <v>直接経費</v>
          </cell>
          <cell r="N1258" t="str">
            <v>科研費</v>
          </cell>
          <cell r="O1258" t="str">
            <v>繰越有</v>
          </cell>
          <cell r="P1258" t="str">
            <v>研）学術院</v>
          </cell>
          <cell r="Q1258" t="str">
            <v>菊池　芳明</v>
          </cell>
          <cell r="R1258" t="str">
            <v>八景キャンパス</v>
          </cell>
          <cell r="S1258" t="str">
            <v>学務准教授</v>
          </cell>
          <cell r="W1258">
            <v>20210331</v>
          </cell>
          <cell r="X1258" t="str">
            <v>開始</v>
          </cell>
          <cell r="Y1258" t="str">
            <v>虎谷　裕子</v>
          </cell>
          <cell r="Z1258" t="str">
            <v>研究推進部（八景）（29-）</v>
          </cell>
          <cell r="AA1258" t="str">
            <v>基盤研究(C) 分担金（大阪府立大学）</v>
          </cell>
          <cell r="AB1258" t="str">
            <v>18K02732</v>
          </cell>
          <cell r="AC1258" t="str">
            <v>許可しない</v>
          </cell>
          <cell r="AD1258" t="str">
            <v>許可しない</v>
          </cell>
          <cell r="AE1258" t="str">
            <v>許可しない</v>
          </cell>
          <cell r="AF1258" t="str">
            <v>収入</v>
          </cell>
          <cell r="AG1258">
            <v>700000001408</v>
          </cell>
          <cell r="AH1258" t="str">
            <v>大阪府立大学</v>
          </cell>
          <cell r="AI1258">
            <v>0</v>
          </cell>
          <cell r="AJ1258">
            <v>100000</v>
          </cell>
          <cell r="AK1258">
            <v>100000</v>
          </cell>
          <cell r="AL1258">
            <v>100000</v>
          </cell>
          <cell r="AM1258">
            <v>0</v>
          </cell>
          <cell r="AN1258">
            <v>0</v>
          </cell>
          <cell r="AO1258">
            <v>0</v>
          </cell>
          <cell r="AP1258">
            <v>0</v>
          </cell>
          <cell r="AQ1258">
            <v>0</v>
          </cell>
          <cell r="AR1258">
            <v>0</v>
          </cell>
        </row>
        <row r="1259">
          <cell r="A1259" t="str">
            <v>1818K03546対象外</v>
          </cell>
          <cell r="B1259" t="str">
            <v>対象外</v>
          </cell>
          <cell r="C1259" t="str">
            <v>2018年度</v>
          </cell>
          <cell r="D1259" t="str">
            <v>（収入）学術研究助成基金助成金(科基)</v>
          </cell>
          <cell r="E1259" t="str">
            <v>1818K03546</v>
          </cell>
          <cell r="F1259" t="str">
            <v>（科基）室温巨大磁気抵抗を示す二重ペロブスカイト型マンガン酸化物単結晶体の探索</v>
          </cell>
          <cell r="G1259" t="str">
            <v>（科基）室温巨大磁気抵抗を示す二重ペロブ</v>
          </cell>
          <cell r="H1259" t="str">
            <v>科研費（基金）</v>
          </cell>
          <cell r="I1259">
            <v>20180401</v>
          </cell>
          <cell r="J1259">
            <v>20210331</v>
          </cell>
          <cell r="K1259" t="str">
            <v>2018年度</v>
          </cell>
          <cell r="L1259" t="str">
            <v>（支出）学術研究助成基金助成金(科基)</v>
          </cell>
          <cell r="M1259" t="str">
            <v>直接経費</v>
          </cell>
          <cell r="N1259" t="str">
            <v>科研費</v>
          </cell>
          <cell r="O1259" t="str">
            <v>繰越有</v>
          </cell>
          <cell r="P1259" t="str">
            <v>研）学術院</v>
          </cell>
          <cell r="Q1259" t="str">
            <v>山田　重樹</v>
          </cell>
          <cell r="R1259" t="str">
            <v>八景キャンパス</v>
          </cell>
          <cell r="S1259" t="str">
            <v>准教授</v>
          </cell>
          <cell r="W1259">
            <v>20210331</v>
          </cell>
          <cell r="X1259" t="str">
            <v>開始</v>
          </cell>
          <cell r="Y1259" t="str">
            <v>虎谷　裕子</v>
          </cell>
          <cell r="Z1259" t="str">
            <v>研究推進部（八景）（29-）</v>
          </cell>
          <cell r="AA1259" t="str">
            <v>基盤研究(C)</v>
          </cell>
          <cell r="AB1259" t="str">
            <v>18K03546</v>
          </cell>
          <cell r="AC1259" t="str">
            <v>許可しない</v>
          </cell>
          <cell r="AD1259" t="str">
            <v>許可しない</v>
          </cell>
          <cell r="AE1259" t="str">
            <v>許可しない</v>
          </cell>
          <cell r="AF1259" t="str">
            <v>収入</v>
          </cell>
          <cell r="AG1259">
            <v>700000000144</v>
          </cell>
          <cell r="AH1259" t="str">
            <v>（独）日本学術振興会</v>
          </cell>
          <cell r="AI1259">
            <v>0</v>
          </cell>
          <cell r="AJ1259">
            <v>2700000</v>
          </cell>
          <cell r="AK1259">
            <v>2700000</v>
          </cell>
          <cell r="AL1259">
            <v>2700000</v>
          </cell>
          <cell r="AM1259">
            <v>0</v>
          </cell>
          <cell r="AN1259">
            <v>0</v>
          </cell>
          <cell r="AO1259">
            <v>0</v>
          </cell>
          <cell r="AP1259">
            <v>0</v>
          </cell>
          <cell r="AQ1259">
            <v>0</v>
          </cell>
          <cell r="AR1259">
            <v>0</v>
          </cell>
        </row>
        <row r="1260">
          <cell r="A1260" t="str">
            <v>1818K03786対象外</v>
          </cell>
          <cell r="B1260" t="str">
            <v>対象外</v>
          </cell>
          <cell r="C1260" t="str">
            <v>2018年度</v>
          </cell>
          <cell r="D1260" t="str">
            <v>（収入）学術研究助成基金助成金(科基)</v>
          </cell>
          <cell r="E1260" t="str">
            <v>1818K03786</v>
          </cell>
          <cell r="F1260" t="str">
            <v>（科基）地殻構造のランダム不均質性による地震波の振幅の揺らぎに関する研究</v>
          </cell>
          <cell r="G1260" t="str">
            <v>（科基）地殻構造のランダム不均質性による</v>
          </cell>
          <cell r="H1260" t="str">
            <v>科研費（基金）</v>
          </cell>
          <cell r="I1260">
            <v>20180401</v>
          </cell>
          <cell r="J1260">
            <v>20210331</v>
          </cell>
          <cell r="K1260" t="str">
            <v>2018年度</v>
          </cell>
          <cell r="L1260" t="str">
            <v>（支出）学術研究助成基金助成金(科基)</v>
          </cell>
          <cell r="M1260" t="str">
            <v>直接経費</v>
          </cell>
          <cell r="N1260" t="str">
            <v>科研費</v>
          </cell>
          <cell r="O1260" t="str">
            <v>繰越有</v>
          </cell>
          <cell r="P1260" t="str">
            <v>研）学術院</v>
          </cell>
          <cell r="Q1260" t="str">
            <v>吉本　和生</v>
          </cell>
          <cell r="R1260" t="str">
            <v>八景キャンパス</v>
          </cell>
          <cell r="S1260" t="str">
            <v>教授</v>
          </cell>
          <cell r="W1260">
            <v>20210331</v>
          </cell>
          <cell r="X1260" t="str">
            <v>開始</v>
          </cell>
          <cell r="Y1260" t="str">
            <v>虎谷　裕子</v>
          </cell>
          <cell r="Z1260" t="str">
            <v>研究推進部（八景）（29-）</v>
          </cell>
          <cell r="AA1260" t="str">
            <v>基盤研究(C)</v>
          </cell>
          <cell r="AB1260" t="str">
            <v>18K03786</v>
          </cell>
          <cell r="AC1260" t="str">
            <v>許可しない</v>
          </cell>
          <cell r="AD1260" t="str">
            <v>許可しない</v>
          </cell>
          <cell r="AE1260" t="str">
            <v>許可しない</v>
          </cell>
          <cell r="AF1260" t="str">
            <v>収入</v>
          </cell>
          <cell r="AG1260">
            <v>700000000144</v>
          </cell>
          <cell r="AH1260" t="str">
            <v>（独）日本学術振興会</v>
          </cell>
          <cell r="AI1260">
            <v>0</v>
          </cell>
          <cell r="AJ1260">
            <v>900000</v>
          </cell>
          <cell r="AK1260">
            <v>900000</v>
          </cell>
          <cell r="AL1260">
            <v>900000</v>
          </cell>
          <cell r="AM1260">
            <v>0</v>
          </cell>
          <cell r="AN1260">
            <v>0</v>
          </cell>
          <cell r="AO1260">
            <v>0</v>
          </cell>
          <cell r="AP1260">
            <v>0</v>
          </cell>
          <cell r="AQ1260">
            <v>0</v>
          </cell>
          <cell r="AR1260">
            <v>0</v>
          </cell>
        </row>
        <row r="1261">
          <cell r="A1261" t="str">
            <v>1818K04492対象外</v>
          </cell>
          <cell r="B1261" t="str">
            <v>対象外</v>
          </cell>
          <cell r="C1261" t="str">
            <v>2018年度</v>
          </cell>
          <cell r="D1261" t="str">
            <v>（収入）学術研究助成基金助成金(科基)</v>
          </cell>
          <cell r="E1261" t="str">
            <v>1818K04492</v>
          </cell>
          <cell r="F1261" t="str">
            <v>（科基・分）近現代都市計画・建築法制度の成立と変容をふまえた新時代の制度体系構築に関する研究</v>
          </cell>
          <cell r="G1261" t="str">
            <v>（科基・分）近現代都市計画・建築法制度の</v>
          </cell>
          <cell r="H1261" t="str">
            <v>科研費（基金）</v>
          </cell>
          <cell r="I1261">
            <v>20180401</v>
          </cell>
          <cell r="J1261">
            <v>20210331</v>
          </cell>
          <cell r="K1261" t="str">
            <v>2018年度</v>
          </cell>
          <cell r="L1261" t="str">
            <v>（支出）学術研究助成基金助成金(科基)</v>
          </cell>
          <cell r="M1261" t="str">
            <v>直接経費</v>
          </cell>
          <cell r="N1261" t="str">
            <v>科研費</v>
          </cell>
          <cell r="O1261" t="str">
            <v>繰越有</v>
          </cell>
          <cell r="P1261" t="str">
            <v>研）学術院</v>
          </cell>
          <cell r="Q1261" t="str">
            <v>中西　正彦</v>
          </cell>
          <cell r="R1261" t="str">
            <v>八景キャンパス</v>
          </cell>
          <cell r="S1261" t="str">
            <v>准教授</v>
          </cell>
          <cell r="W1261">
            <v>20210331</v>
          </cell>
          <cell r="X1261" t="str">
            <v>開始</v>
          </cell>
          <cell r="Y1261" t="str">
            <v>虎谷　裕子</v>
          </cell>
          <cell r="Z1261" t="str">
            <v>研究推進部（八景）（29-）</v>
          </cell>
          <cell r="AA1261" t="str">
            <v>基盤研究(C) 分担金（東海大学）</v>
          </cell>
          <cell r="AB1261" t="str">
            <v>18K04492</v>
          </cell>
          <cell r="AC1261" t="str">
            <v>許可しない</v>
          </cell>
          <cell r="AD1261" t="str">
            <v>許可しない</v>
          </cell>
          <cell r="AE1261" t="str">
            <v>許可しない</v>
          </cell>
          <cell r="AF1261" t="str">
            <v>収入</v>
          </cell>
          <cell r="AG1261">
            <v>700000001169</v>
          </cell>
          <cell r="AH1261" t="str">
            <v>（学）東海大学</v>
          </cell>
          <cell r="AI1261">
            <v>0</v>
          </cell>
          <cell r="AJ1261">
            <v>120000</v>
          </cell>
          <cell r="AK1261">
            <v>120000</v>
          </cell>
          <cell r="AL1261">
            <v>120000</v>
          </cell>
          <cell r="AM1261">
            <v>0</v>
          </cell>
          <cell r="AN1261">
            <v>0</v>
          </cell>
          <cell r="AO1261">
            <v>0</v>
          </cell>
          <cell r="AP1261">
            <v>0</v>
          </cell>
          <cell r="AQ1261">
            <v>0</v>
          </cell>
          <cell r="AR1261">
            <v>0</v>
          </cell>
        </row>
        <row r="1262">
          <cell r="A1262" t="str">
            <v>1818K04514対象外</v>
          </cell>
          <cell r="B1262" t="str">
            <v>対象外</v>
          </cell>
          <cell r="C1262" t="str">
            <v>2018年度</v>
          </cell>
          <cell r="D1262" t="str">
            <v>（収入）学術研究助成基金助成金(科基)</v>
          </cell>
          <cell r="E1262" t="str">
            <v>1818K04514</v>
          </cell>
          <cell r="F1262" t="str">
            <v>（科基）管理組合（HOA）を核としたまちマネジメントシステムに関する研究</v>
          </cell>
          <cell r="G1262" t="str">
            <v>（科基）管理組合（HOA）を核としたまち</v>
          </cell>
          <cell r="H1262" t="str">
            <v>科研費（基金）</v>
          </cell>
          <cell r="I1262">
            <v>20180401</v>
          </cell>
          <cell r="J1262">
            <v>20210331</v>
          </cell>
          <cell r="K1262" t="str">
            <v>2018年度</v>
          </cell>
          <cell r="L1262" t="str">
            <v>（支出）学術研究助成基金助成金(科基)</v>
          </cell>
          <cell r="M1262" t="str">
            <v>直接経費</v>
          </cell>
          <cell r="N1262" t="str">
            <v>科研費</v>
          </cell>
          <cell r="O1262" t="str">
            <v>繰越有</v>
          </cell>
          <cell r="P1262" t="str">
            <v>研）学術院</v>
          </cell>
          <cell r="Q1262" t="str">
            <v>齊藤　広子</v>
          </cell>
          <cell r="R1262" t="str">
            <v>八景キャンパス</v>
          </cell>
          <cell r="S1262" t="str">
            <v>教授</v>
          </cell>
          <cell r="W1262">
            <v>20210331</v>
          </cell>
          <cell r="X1262" t="str">
            <v>開始</v>
          </cell>
          <cell r="Y1262" t="str">
            <v>虎谷　裕子</v>
          </cell>
          <cell r="Z1262" t="str">
            <v>研究推進部（八景）（29-）</v>
          </cell>
          <cell r="AA1262" t="str">
            <v>基盤研究(C)</v>
          </cell>
          <cell r="AB1262" t="str">
            <v>18K04514</v>
          </cell>
          <cell r="AC1262" t="str">
            <v>許可しない</v>
          </cell>
          <cell r="AD1262" t="str">
            <v>許可しない</v>
          </cell>
          <cell r="AE1262" t="str">
            <v>許可しない</v>
          </cell>
          <cell r="AF1262" t="str">
            <v>収入</v>
          </cell>
          <cell r="AG1262">
            <v>700000000144</v>
          </cell>
          <cell r="AH1262" t="str">
            <v>（独）日本学術振興会</v>
          </cell>
          <cell r="AI1262">
            <v>0</v>
          </cell>
          <cell r="AJ1262">
            <v>700000</v>
          </cell>
          <cell r="AK1262">
            <v>700000</v>
          </cell>
          <cell r="AL1262">
            <v>700000</v>
          </cell>
          <cell r="AM1262">
            <v>0</v>
          </cell>
          <cell r="AN1262">
            <v>0</v>
          </cell>
          <cell r="AO1262">
            <v>0</v>
          </cell>
          <cell r="AP1262">
            <v>0</v>
          </cell>
          <cell r="AQ1262">
            <v>0</v>
          </cell>
          <cell r="AR1262">
            <v>0</v>
          </cell>
        </row>
        <row r="1263">
          <cell r="A1263" t="str">
            <v>1818K05035対象外</v>
          </cell>
          <cell r="B1263" t="str">
            <v>対象外</v>
          </cell>
          <cell r="C1263" t="str">
            <v>2018年度</v>
          </cell>
          <cell r="D1263" t="str">
            <v>（収入）学術研究助成基金助成金(科基)</v>
          </cell>
          <cell r="E1263" t="str">
            <v>1818K05035</v>
          </cell>
          <cell r="F1263" t="str">
            <v>（科基）平面波局在混合基底電子状態計算の開発と疎水ナノ細孔中での高速プロトン移動の解析</v>
          </cell>
          <cell r="G1263" t="str">
            <v>（科基）平面波局在混合基底電子状態計算の</v>
          </cell>
          <cell r="H1263" t="str">
            <v>科研費（基金）</v>
          </cell>
          <cell r="I1263">
            <v>20180401</v>
          </cell>
          <cell r="J1263">
            <v>20210331</v>
          </cell>
          <cell r="K1263" t="str">
            <v>2018年度</v>
          </cell>
          <cell r="L1263" t="str">
            <v>（支出）学術研究助成基金助成金(科基)</v>
          </cell>
          <cell r="M1263" t="str">
            <v>直接経費</v>
          </cell>
          <cell r="N1263" t="str">
            <v>科研費</v>
          </cell>
          <cell r="O1263" t="str">
            <v>繰越有</v>
          </cell>
          <cell r="P1263" t="str">
            <v>研）学術院</v>
          </cell>
          <cell r="Q1263" t="str">
            <v>石元　孝佳</v>
          </cell>
          <cell r="R1263" t="str">
            <v>八景キャンパス</v>
          </cell>
          <cell r="S1263" t="str">
            <v>准教授</v>
          </cell>
          <cell r="W1263">
            <v>20210331</v>
          </cell>
          <cell r="X1263" t="str">
            <v>開始</v>
          </cell>
          <cell r="Y1263" t="str">
            <v>虎谷　裕子</v>
          </cell>
          <cell r="Z1263" t="str">
            <v>研究推進部（八景）（29-）</v>
          </cell>
          <cell r="AA1263" t="str">
            <v>基盤研究(C)</v>
          </cell>
          <cell r="AB1263" t="str">
            <v>18K05035</v>
          </cell>
          <cell r="AC1263" t="str">
            <v>許可しない</v>
          </cell>
          <cell r="AD1263" t="str">
            <v>許可しない</v>
          </cell>
          <cell r="AE1263" t="str">
            <v>許可しない</v>
          </cell>
          <cell r="AF1263" t="str">
            <v>収入</v>
          </cell>
          <cell r="AG1263">
            <v>700000000144</v>
          </cell>
          <cell r="AH1263" t="str">
            <v>（独）日本学術振興会</v>
          </cell>
          <cell r="AI1263">
            <v>0</v>
          </cell>
          <cell r="AJ1263">
            <v>1400000</v>
          </cell>
          <cell r="AK1263">
            <v>1400000</v>
          </cell>
          <cell r="AL1263">
            <v>1400000</v>
          </cell>
          <cell r="AM1263">
            <v>0</v>
          </cell>
          <cell r="AN1263">
            <v>0</v>
          </cell>
          <cell r="AO1263">
            <v>0</v>
          </cell>
          <cell r="AP1263">
            <v>0</v>
          </cell>
          <cell r="AQ1263">
            <v>0</v>
          </cell>
          <cell r="AR1263">
            <v>0</v>
          </cell>
        </row>
        <row r="1264">
          <cell r="A1264" t="str">
            <v>1818K05041対象外</v>
          </cell>
          <cell r="B1264" t="str">
            <v>対象外</v>
          </cell>
          <cell r="C1264" t="str">
            <v>2018年度</v>
          </cell>
          <cell r="D1264" t="str">
            <v>（収入）学術研究助成基金助成金(科基)</v>
          </cell>
          <cell r="E1264" t="str">
            <v>1818K05041</v>
          </cell>
          <cell r="F1264" t="str">
            <v>（科基）量子モンテカルロ法の発展・深化による多原子分子への陽電子吸着機構の理論的解明</v>
          </cell>
          <cell r="G1264" t="str">
            <v>（科基）量子モンテカルロ法の発展・深化に</v>
          </cell>
          <cell r="H1264" t="str">
            <v>科研費（基金）</v>
          </cell>
          <cell r="I1264">
            <v>20180401</v>
          </cell>
          <cell r="J1264">
            <v>20210331</v>
          </cell>
          <cell r="K1264" t="str">
            <v>2018年度</v>
          </cell>
          <cell r="L1264" t="str">
            <v>（支出）学術研究助成基金助成金(科基)</v>
          </cell>
          <cell r="M1264" t="str">
            <v>直接経費</v>
          </cell>
          <cell r="N1264" t="str">
            <v>科研費</v>
          </cell>
          <cell r="O1264" t="str">
            <v>繰越有</v>
          </cell>
          <cell r="P1264" t="str">
            <v>研）学術院</v>
          </cell>
          <cell r="Q1264" t="str">
            <v>北　幸海</v>
          </cell>
          <cell r="R1264" t="str">
            <v>八景キャンパス</v>
          </cell>
          <cell r="S1264" t="str">
            <v>准教授</v>
          </cell>
          <cell r="W1264">
            <v>20210331</v>
          </cell>
          <cell r="X1264" t="str">
            <v>開始</v>
          </cell>
          <cell r="Y1264" t="str">
            <v>虎谷　裕子</v>
          </cell>
          <cell r="Z1264" t="str">
            <v>研究推進部（八景）（29-）</v>
          </cell>
          <cell r="AA1264" t="str">
            <v>基盤研究(C)</v>
          </cell>
          <cell r="AB1264" t="str">
            <v>18K05041</v>
          </cell>
          <cell r="AC1264" t="str">
            <v>許可しない</v>
          </cell>
          <cell r="AD1264" t="str">
            <v>許可しない</v>
          </cell>
          <cell r="AE1264" t="str">
            <v>許可しない</v>
          </cell>
          <cell r="AF1264" t="str">
            <v>収入</v>
          </cell>
          <cell r="AG1264">
            <v>700000000144</v>
          </cell>
          <cell r="AH1264" t="str">
            <v>（独）日本学術振興会</v>
          </cell>
          <cell r="AI1264">
            <v>0</v>
          </cell>
          <cell r="AJ1264">
            <v>1900000</v>
          </cell>
          <cell r="AK1264">
            <v>1900000</v>
          </cell>
          <cell r="AL1264">
            <v>1900000</v>
          </cell>
          <cell r="AM1264">
            <v>0</v>
          </cell>
          <cell r="AN1264">
            <v>0</v>
          </cell>
          <cell r="AO1264">
            <v>0</v>
          </cell>
          <cell r="AP1264">
            <v>0</v>
          </cell>
          <cell r="AQ1264">
            <v>0</v>
          </cell>
          <cell r="AR1264">
            <v>0</v>
          </cell>
        </row>
        <row r="1265">
          <cell r="A1265" t="str">
            <v>1818K05179対象外</v>
          </cell>
          <cell r="B1265" t="str">
            <v>対象外</v>
          </cell>
          <cell r="C1265" t="str">
            <v>2018年度</v>
          </cell>
          <cell r="D1265" t="str">
            <v>（収入）学術研究助成基金助成金(科基)</v>
          </cell>
          <cell r="E1265" t="str">
            <v>1818K05179</v>
          </cell>
          <cell r="F1265" t="str">
            <v>（科基）暗流励起アルゴンを用いたアンビエント質量分析法の開発</v>
          </cell>
          <cell r="G1265" t="str">
            <v>（科基）暗流励起アルゴンを用いたアンビエ</v>
          </cell>
          <cell r="H1265" t="str">
            <v>科研費（基金）</v>
          </cell>
          <cell r="I1265">
            <v>20180401</v>
          </cell>
          <cell r="J1265">
            <v>20210331</v>
          </cell>
          <cell r="K1265" t="str">
            <v>2018年度</v>
          </cell>
          <cell r="L1265" t="str">
            <v>（支出）学術研究助成基金助成金(科基)</v>
          </cell>
          <cell r="M1265" t="str">
            <v>直接経費</v>
          </cell>
          <cell r="N1265" t="str">
            <v>科研費</v>
          </cell>
          <cell r="O1265" t="str">
            <v>繰越有</v>
          </cell>
          <cell r="P1265" t="str">
            <v>研）学術院</v>
          </cell>
          <cell r="Q1265" t="str">
            <v>関本　奏子</v>
          </cell>
          <cell r="R1265" t="str">
            <v>八景キャンパス</v>
          </cell>
          <cell r="S1265" t="str">
            <v>助教</v>
          </cell>
          <cell r="W1265">
            <v>20210331</v>
          </cell>
          <cell r="X1265" t="str">
            <v>開始</v>
          </cell>
          <cell r="Y1265" t="str">
            <v>虎谷　裕子</v>
          </cell>
          <cell r="Z1265" t="str">
            <v>研究推進部（八景）（29-）</v>
          </cell>
          <cell r="AA1265" t="str">
            <v>基盤研究(C)</v>
          </cell>
          <cell r="AB1265" t="str">
            <v>18K05179</v>
          </cell>
          <cell r="AC1265" t="str">
            <v>許可しない</v>
          </cell>
          <cell r="AD1265" t="str">
            <v>許可しない</v>
          </cell>
          <cell r="AE1265" t="str">
            <v>許可しない</v>
          </cell>
          <cell r="AF1265" t="str">
            <v>収入</v>
          </cell>
          <cell r="AG1265">
            <v>700000000144</v>
          </cell>
          <cell r="AH1265" t="str">
            <v>（独）日本学術振興会</v>
          </cell>
          <cell r="AI1265">
            <v>0</v>
          </cell>
          <cell r="AJ1265">
            <v>2200000</v>
          </cell>
          <cell r="AK1265">
            <v>2200000</v>
          </cell>
          <cell r="AL1265">
            <v>2200000</v>
          </cell>
          <cell r="AM1265">
            <v>0</v>
          </cell>
          <cell r="AN1265">
            <v>0</v>
          </cell>
          <cell r="AO1265">
            <v>0</v>
          </cell>
          <cell r="AP1265">
            <v>0</v>
          </cell>
          <cell r="AQ1265">
            <v>0</v>
          </cell>
          <cell r="AR1265">
            <v>0</v>
          </cell>
        </row>
        <row r="1266">
          <cell r="A1266" t="str">
            <v>1818K05338対象外</v>
          </cell>
          <cell r="B1266" t="str">
            <v>対象外</v>
          </cell>
          <cell r="C1266" t="str">
            <v>2018年度</v>
          </cell>
          <cell r="D1266" t="str">
            <v>（収入）学術研究助成基金助成金(科基)</v>
          </cell>
          <cell r="E1266" t="str">
            <v>1818K05338</v>
          </cell>
          <cell r="F1266" t="str">
            <v>（科基）天然由来シグナル伝達経路阻害物質の活性中核構造の解明</v>
          </cell>
          <cell r="G1266" t="str">
            <v>（科基）天然由来シグナル伝達経路阻害物質</v>
          </cell>
          <cell r="H1266" t="str">
            <v>科研費（基金）</v>
          </cell>
          <cell r="I1266">
            <v>20180401</v>
          </cell>
          <cell r="J1266">
            <v>20210331</v>
          </cell>
          <cell r="K1266" t="str">
            <v>2018年度</v>
          </cell>
          <cell r="L1266" t="str">
            <v>（支出）学術研究助成基金助成金(科基)</v>
          </cell>
          <cell r="M1266" t="str">
            <v>直接経費</v>
          </cell>
          <cell r="N1266" t="str">
            <v>科研費</v>
          </cell>
          <cell r="O1266" t="str">
            <v>繰越有</v>
          </cell>
          <cell r="P1266" t="str">
            <v>研）学術院</v>
          </cell>
          <cell r="Q1266" t="str">
            <v>石川　裕一</v>
          </cell>
          <cell r="R1266" t="str">
            <v>八景キャンパス</v>
          </cell>
          <cell r="S1266" t="str">
            <v>准教授</v>
          </cell>
          <cell r="W1266">
            <v>20210331</v>
          </cell>
          <cell r="X1266" t="str">
            <v>開始</v>
          </cell>
          <cell r="Y1266" t="str">
            <v>虎谷　裕子</v>
          </cell>
          <cell r="Z1266" t="str">
            <v>研究推進部（八景）（29-）</v>
          </cell>
          <cell r="AA1266" t="str">
            <v>基盤研究(C)</v>
          </cell>
          <cell r="AB1266" t="str">
            <v>18K05338</v>
          </cell>
          <cell r="AC1266" t="str">
            <v>許可しない</v>
          </cell>
          <cell r="AD1266" t="str">
            <v>許可しない</v>
          </cell>
          <cell r="AE1266" t="str">
            <v>許可しない</v>
          </cell>
          <cell r="AF1266" t="str">
            <v>収入</v>
          </cell>
          <cell r="AG1266">
            <v>700000000144</v>
          </cell>
          <cell r="AH1266" t="str">
            <v>（独）日本学術振興会</v>
          </cell>
          <cell r="AI1266">
            <v>0</v>
          </cell>
          <cell r="AJ1266">
            <v>1400000</v>
          </cell>
          <cell r="AK1266">
            <v>1400000</v>
          </cell>
          <cell r="AL1266">
            <v>1400000</v>
          </cell>
          <cell r="AM1266">
            <v>0</v>
          </cell>
          <cell r="AN1266">
            <v>0</v>
          </cell>
          <cell r="AO1266">
            <v>0</v>
          </cell>
          <cell r="AP1266">
            <v>0</v>
          </cell>
          <cell r="AQ1266">
            <v>0</v>
          </cell>
          <cell r="AR1266">
            <v>0</v>
          </cell>
        </row>
        <row r="1267">
          <cell r="A1267" t="str">
            <v>1818K05626対象外</v>
          </cell>
          <cell r="B1267" t="str">
            <v>対象外</v>
          </cell>
          <cell r="C1267" t="str">
            <v>2018年度</v>
          </cell>
          <cell r="D1267" t="str">
            <v>（収入）学術研究助成基金助成金(科基)</v>
          </cell>
          <cell r="E1267" t="str">
            <v>1818K05626</v>
          </cell>
          <cell r="F1267" t="str">
            <v>（科基）イチゴにおける植物ホルモンによる単為結果誘導機構の解明研究</v>
          </cell>
          <cell r="G1267" t="str">
            <v>（科基）イチゴにおける植物ホルモンによる</v>
          </cell>
          <cell r="H1267" t="str">
            <v>科研費（基金）</v>
          </cell>
          <cell r="I1267">
            <v>20180401</v>
          </cell>
          <cell r="J1267">
            <v>20210331</v>
          </cell>
          <cell r="K1267" t="str">
            <v>2018年度</v>
          </cell>
          <cell r="L1267" t="str">
            <v>（支出）学術研究助成基金助成金(科基)</v>
          </cell>
          <cell r="M1267" t="str">
            <v>直接経費</v>
          </cell>
          <cell r="N1267" t="str">
            <v>科研費</v>
          </cell>
          <cell r="O1267" t="str">
            <v>繰越有</v>
          </cell>
          <cell r="P1267" t="str">
            <v>研）学術院</v>
          </cell>
          <cell r="Q1267" t="str">
            <v>山口（中村）　郁子</v>
          </cell>
          <cell r="R1267" t="str">
            <v>舞岡キャンパス</v>
          </cell>
          <cell r="S1267" t="str">
            <v>助教</v>
          </cell>
          <cell r="W1267">
            <v>20210331</v>
          </cell>
          <cell r="X1267" t="str">
            <v>開始</v>
          </cell>
          <cell r="Y1267" t="str">
            <v>虎谷　裕子</v>
          </cell>
          <cell r="Z1267" t="str">
            <v>研究推進部（八景）（29-）</v>
          </cell>
          <cell r="AA1267" t="str">
            <v>基盤研究(C)</v>
          </cell>
          <cell r="AB1267" t="str">
            <v>18K05626</v>
          </cell>
          <cell r="AC1267" t="str">
            <v>許可しない</v>
          </cell>
          <cell r="AD1267" t="str">
            <v>許可しない</v>
          </cell>
          <cell r="AE1267" t="str">
            <v>許可しない</v>
          </cell>
          <cell r="AF1267" t="str">
            <v>収入</v>
          </cell>
          <cell r="AG1267">
            <v>700000000144</v>
          </cell>
          <cell r="AH1267" t="str">
            <v>（独）日本学術振興会</v>
          </cell>
          <cell r="AI1267">
            <v>0</v>
          </cell>
          <cell r="AJ1267">
            <v>900000</v>
          </cell>
          <cell r="AK1267">
            <v>900000</v>
          </cell>
          <cell r="AL1267">
            <v>900000</v>
          </cell>
          <cell r="AM1267">
            <v>0</v>
          </cell>
          <cell r="AN1267">
            <v>0</v>
          </cell>
          <cell r="AO1267">
            <v>0</v>
          </cell>
          <cell r="AP1267">
            <v>0</v>
          </cell>
          <cell r="AQ1267">
            <v>0</v>
          </cell>
          <cell r="AR1267">
            <v>0</v>
          </cell>
        </row>
        <row r="1268">
          <cell r="A1268" t="str">
            <v>1818K05630対象外</v>
          </cell>
          <cell r="B1268" t="str">
            <v>対象外</v>
          </cell>
          <cell r="C1268" t="str">
            <v>2018年度</v>
          </cell>
          <cell r="D1268" t="str">
            <v>（収入）学術研究助成基金助成金(科基)</v>
          </cell>
          <cell r="E1268" t="str">
            <v>1818K05630</v>
          </cell>
          <cell r="F1268" t="str">
            <v>（科基・分）トマトの花成におけるオーキシンの役割と花成調節技術への応用</v>
          </cell>
          <cell r="G1268" t="str">
            <v>（科基・分）トマトの花成におけるオーキシ</v>
          </cell>
          <cell r="H1268" t="str">
            <v>科研費（基金）</v>
          </cell>
          <cell r="I1268">
            <v>20180401</v>
          </cell>
          <cell r="J1268">
            <v>20210331</v>
          </cell>
          <cell r="K1268" t="str">
            <v>2018年度</v>
          </cell>
          <cell r="L1268" t="str">
            <v>（支出）学術研究助成基金助成金(科基)</v>
          </cell>
          <cell r="M1268" t="str">
            <v>直接経費</v>
          </cell>
          <cell r="N1268" t="str">
            <v>科研費</v>
          </cell>
          <cell r="O1268" t="str">
            <v>繰越有</v>
          </cell>
          <cell r="P1268" t="str">
            <v>研）学術院</v>
          </cell>
          <cell r="Q1268" t="str">
            <v>嶋田　幸久</v>
          </cell>
          <cell r="R1268" t="str">
            <v>鶴見キャンパス</v>
          </cell>
          <cell r="S1268" t="str">
            <v>教授</v>
          </cell>
          <cell r="W1268">
            <v>20210331</v>
          </cell>
          <cell r="X1268" t="str">
            <v>開始</v>
          </cell>
          <cell r="Y1268" t="str">
            <v>虎谷　裕子</v>
          </cell>
          <cell r="Z1268" t="str">
            <v>研究推進部（八景）（29-）</v>
          </cell>
          <cell r="AA1268" t="str">
            <v>基盤研究(C) 分担金（神奈川大学）</v>
          </cell>
          <cell r="AB1268" t="str">
            <v>18K05630</v>
          </cell>
          <cell r="AC1268" t="str">
            <v>許可しない</v>
          </cell>
          <cell r="AD1268" t="str">
            <v>許可しない</v>
          </cell>
          <cell r="AE1268" t="str">
            <v>許可しない</v>
          </cell>
          <cell r="AF1268" t="str">
            <v>収入</v>
          </cell>
          <cell r="AG1268">
            <v>100000003578</v>
          </cell>
          <cell r="AH1268" t="str">
            <v>（学）神奈川大学</v>
          </cell>
          <cell r="AI1268">
            <v>0</v>
          </cell>
          <cell r="AJ1268">
            <v>400000</v>
          </cell>
          <cell r="AK1268">
            <v>400000</v>
          </cell>
          <cell r="AL1268">
            <v>400000</v>
          </cell>
          <cell r="AM1268">
            <v>0</v>
          </cell>
          <cell r="AN1268">
            <v>0</v>
          </cell>
          <cell r="AO1268">
            <v>0</v>
          </cell>
          <cell r="AP1268">
            <v>0</v>
          </cell>
          <cell r="AQ1268">
            <v>0</v>
          </cell>
          <cell r="AR1268">
            <v>0</v>
          </cell>
        </row>
        <row r="1269">
          <cell r="A1269" t="str">
            <v>1818K05846対象外</v>
          </cell>
          <cell r="B1269" t="str">
            <v>対象外</v>
          </cell>
          <cell r="C1269" t="str">
            <v>2018年度</v>
          </cell>
          <cell r="D1269" t="str">
            <v>（収入）学術研究助成基金助成金(科基)</v>
          </cell>
          <cell r="E1269" t="str">
            <v>1818K05846</v>
          </cell>
          <cell r="F1269" t="str">
            <v>（科基・分）農業統計ミクロ・パネルデータの高度利用の展開方向と普及手法に関する研究</v>
          </cell>
          <cell r="G1269" t="str">
            <v>（科基・分）農業統計ミクロ・パネルデータ</v>
          </cell>
          <cell r="H1269" t="str">
            <v>科研費（基金）</v>
          </cell>
          <cell r="I1269">
            <v>20180401</v>
          </cell>
          <cell r="J1269">
            <v>20210331</v>
          </cell>
          <cell r="K1269" t="str">
            <v>2018年度</v>
          </cell>
          <cell r="L1269" t="str">
            <v>（支出）学術研究助成基金助成金(科基)</v>
          </cell>
          <cell r="M1269" t="str">
            <v>直接経費</v>
          </cell>
          <cell r="N1269" t="str">
            <v>科研費</v>
          </cell>
          <cell r="O1269" t="str">
            <v>繰越有</v>
          </cell>
          <cell r="P1269" t="str">
            <v>研）学術院</v>
          </cell>
          <cell r="Q1269" t="str">
            <v>中谷　朋昭</v>
          </cell>
          <cell r="R1269" t="str">
            <v>八景キャンパス</v>
          </cell>
          <cell r="S1269" t="str">
            <v>教授</v>
          </cell>
          <cell r="W1269">
            <v>20210331</v>
          </cell>
          <cell r="X1269" t="str">
            <v>開始</v>
          </cell>
          <cell r="Y1269" t="str">
            <v>虎谷　裕子</v>
          </cell>
          <cell r="Z1269" t="str">
            <v>研究推進部（八景）（29-）</v>
          </cell>
          <cell r="AA1269" t="str">
            <v>基盤研究(C) 分担金（京都大学）</v>
          </cell>
          <cell r="AB1269" t="str">
            <v>18K05846</v>
          </cell>
          <cell r="AC1269" t="str">
            <v>許可しない</v>
          </cell>
          <cell r="AD1269" t="str">
            <v>許可しない</v>
          </cell>
          <cell r="AE1269" t="str">
            <v>許可しない</v>
          </cell>
          <cell r="AF1269" t="str">
            <v>収入</v>
          </cell>
          <cell r="AG1269">
            <v>730000000082</v>
          </cell>
          <cell r="AH1269" t="str">
            <v>国立大学法人　京都大学</v>
          </cell>
          <cell r="AI1269">
            <v>0</v>
          </cell>
          <cell r="AJ1269">
            <v>150000</v>
          </cell>
          <cell r="AK1269">
            <v>150000</v>
          </cell>
          <cell r="AL1269">
            <v>150000</v>
          </cell>
          <cell r="AM1269">
            <v>0</v>
          </cell>
          <cell r="AN1269">
            <v>0</v>
          </cell>
          <cell r="AO1269">
            <v>0</v>
          </cell>
          <cell r="AP1269">
            <v>0</v>
          </cell>
          <cell r="AQ1269">
            <v>0</v>
          </cell>
          <cell r="AR1269">
            <v>0</v>
          </cell>
        </row>
        <row r="1270">
          <cell r="A1270" t="str">
            <v>1818K06063対象外</v>
          </cell>
          <cell r="B1270" t="str">
            <v>対象外</v>
          </cell>
          <cell r="C1270" t="str">
            <v>2018年度</v>
          </cell>
          <cell r="D1270" t="str">
            <v>（収入）学術研究助成基金助成金(科基)</v>
          </cell>
          <cell r="E1270" t="str">
            <v>1818K06063</v>
          </cell>
          <cell r="F1270" t="str">
            <v>（科基）基本転写装置と機能的に共役する液滴オルガネラの試験管内再構成とその機能解析</v>
          </cell>
          <cell r="G1270" t="str">
            <v>（科基）基本転写装置と機能的に共役する液</v>
          </cell>
          <cell r="H1270" t="str">
            <v>科研費（基金）</v>
          </cell>
          <cell r="I1270">
            <v>20180401</v>
          </cell>
          <cell r="J1270">
            <v>20210331</v>
          </cell>
          <cell r="K1270" t="str">
            <v>2018年度</v>
          </cell>
          <cell r="L1270" t="str">
            <v>（支出）学術研究助成基金助成金(科基)</v>
          </cell>
          <cell r="M1270" t="str">
            <v>直接経費</v>
          </cell>
          <cell r="N1270" t="str">
            <v>科研費</v>
          </cell>
          <cell r="O1270" t="str">
            <v>繰越有</v>
          </cell>
          <cell r="P1270" t="str">
            <v>研）学術院</v>
          </cell>
          <cell r="Q1270" t="str">
            <v>古久保　哲朗</v>
          </cell>
          <cell r="R1270" t="str">
            <v>鶴見キャンパス</v>
          </cell>
          <cell r="S1270" t="str">
            <v>教授</v>
          </cell>
          <cell r="W1270">
            <v>20210331</v>
          </cell>
          <cell r="X1270" t="str">
            <v>開始</v>
          </cell>
          <cell r="Y1270" t="str">
            <v>虎谷　裕子</v>
          </cell>
          <cell r="Z1270" t="str">
            <v>研究推進部（八景）（29-）</v>
          </cell>
          <cell r="AA1270" t="str">
            <v>基盤研究(C)</v>
          </cell>
          <cell r="AB1270" t="str">
            <v>18K06063</v>
          </cell>
          <cell r="AC1270" t="str">
            <v>許可しない</v>
          </cell>
          <cell r="AD1270" t="str">
            <v>許可しない</v>
          </cell>
          <cell r="AE1270" t="str">
            <v>許可しない</v>
          </cell>
          <cell r="AF1270" t="str">
            <v>収入</v>
          </cell>
          <cell r="AG1270">
            <v>700000000144</v>
          </cell>
          <cell r="AH1270" t="str">
            <v>（独）日本学術振興会</v>
          </cell>
          <cell r="AI1270">
            <v>0</v>
          </cell>
          <cell r="AJ1270">
            <v>1100000</v>
          </cell>
          <cell r="AK1270">
            <v>1100000</v>
          </cell>
          <cell r="AL1270">
            <v>1100000</v>
          </cell>
          <cell r="AM1270">
            <v>0</v>
          </cell>
          <cell r="AN1270">
            <v>0</v>
          </cell>
          <cell r="AO1270">
            <v>0</v>
          </cell>
          <cell r="AP1270">
            <v>0</v>
          </cell>
          <cell r="AQ1270">
            <v>0</v>
          </cell>
          <cell r="AR1270">
            <v>0</v>
          </cell>
        </row>
        <row r="1271">
          <cell r="A1271" t="str">
            <v>1818K06064対象外</v>
          </cell>
          <cell r="B1271" t="str">
            <v>対象外</v>
          </cell>
          <cell r="C1271" t="str">
            <v>2018年度</v>
          </cell>
          <cell r="D1271" t="str">
            <v>（収入）学術研究助成基金助成金(科基)</v>
          </cell>
          <cell r="E1271" t="str">
            <v>1818K06064</v>
          </cell>
          <cell r="F1271" t="str">
            <v>（科基）ヒストンシャペロンFACTによるヌクレオソーム再構築機構の構造基盤</v>
          </cell>
          <cell r="G1271" t="str">
            <v>（科基）ヒストンシャペロンFACTによる</v>
          </cell>
          <cell r="H1271" t="str">
            <v>科研費（基金）</v>
          </cell>
          <cell r="I1271">
            <v>20180401</v>
          </cell>
          <cell r="J1271">
            <v>20210331</v>
          </cell>
          <cell r="K1271" t="str">
            <v>2018年度</v>
          </cell>
          <cell r="L1271" t="str">
            <v>（支出）学術研究助成基金助成金(科基)</v>
          </cell>
          <cell r="M1271" t="str">
            <v>直接経費</v>
          </cell>
          <cell r="N1271" t="str">
            <v>科研費</v>
          </cell>
          <cell r="O1271" t="str">
            <v>繰越有</v>
          </cell>
          <cell r="P1271" t="str">
            <v>客）客員教員等</v>
          </cell>
          <cell r="Q1271" t="str">
            <v>津中　康央</v>
          </cell>
          <cell r="R1271" t="str">
            <v>鶴見キャンパス</v>
          </cell>
          <cell r="S1271" t="str">
            <v>特任助教</v>
          </cell>
          <cell r="W1271">
            <v>20210331</v>
          </cell>
          <cell r="X1271" t="str">
            <v>開始</v>
          </cell>
          <cell r="Y1271" t="str">
            <v>虎谷　裕子</v>
          </cell>
          <cell r="Z1271" t="str">
            <v>研究推進部（八景）（29-）</v>
          </cell>
          <cell r="AA1271" t="str">
            <v>基盤研究(C)</v>
          </cell>
          <cell r="AB1271" t="str">
            <v>18K06064</v>
          </cell>
          <cell r="AC1271" t="str">
            <v>許可しない</v>
          </cell>
          <cell r="AD1271" t="str">
            <v>許可しない</v>
          </cell>
          <cell r="AE1271" t="str">
            <v>許可しない</v>
          </cell>
          <cell r="AF1271" t="str">
            <v>収入</v>
          </cell>
          <cell r="AG1271">
            <v>700000000144</v>
          </cell>
          <cell r="AH1271" t="str">
            <v>（独）日本学術振興会</v>
          </cell>
          <cell r="AI1271">
            <v>0</v>
          </cell>
          <cell r="AJ1271">
            <v>1400000</v>
          </cell>
          <cell r="AK1271">
            <v>1400000</v>
          </cell>
          <cell r="AL1271">
            <v>1400000</v>
          </cell>
          <cell r="AM1271">
            <v>0</v>
          </cell>
          <cell r="AN1271">
            <v>0</v>
          </cell>
          <cell r="AO1271">
            <v>0</v>
          </cell>
          <cell r="AP1271">
            <v>0</v>
          </cell>
          <cell r="AQ1271">
            <v>0</v>
          </cell>
          <cell r="AR1271">
            <v>0</v>
          </cell>
        </row>
        <row r="1272">
          <cell r="A1272" t="str">
            <v>1818K06091対象外</v>
          </cell>
          <cell r="B1272" t="str">
            <v>対象外</v>
          </cell>
          <cell r="C1272" t="str">
            <v>2018年度</v>
          </cell>
          <cell r="D1272" t="str">
            <v>（収入）学術研究助成基金助成金(科基)</v>
          </cell>
          <cell r="E1272" t="str">
            <v>1818K06091</v>
          </cell>
          <cell r="F1272" t="str">
            <v>（科基）マウスノロウイルス感染時分子認識機構についての構造生物学的研究</v>
          </cell>
          <cell r="G1272" t="str">
            <v>（科基）マウスノロウイルス感染時分子認識</v>
          </cell>
          <cell r="H1272" t="str">
            <v>科研費（基金）</v>
          </cell>
          <cell r="I1272">
            <v>20180401</v>
          </cell>
          <cell r="J1272">
            <v>20210331</v>
          </cell>
          <cell r="K1272" t="str">
            <v>2018年度</v>
          </cell>
          <cell r="L1272" t="str">
            <v>（支出）学術研究助成基金助成金(科基)</v>
          </cell>
          <cell r="M1272" t="str">
            <v>直接経費</v>
          </cell>
          <cell r="N1272" t="str">
            <v>科研費</v>
          </cell>
          <cell r="O1272" t="str">
            <v>繰越有</v>
          </cell>
          <cell r="P1272" t="str">
            <v>研）学術院</v>
          </cell>
          <cell r="Q1272" t="str">
            <v>水谷　健二</v>
          </cell>
          <cell r="R1272" t="str">
            <v>鶴見キャンパス</v>
          </cell>
          <cell r="S1272" t="str">
            <v>助教</v>
          </cell>
          <cell r="W1272">
            <v>20210331</v>
          </cell>
          <cell r="X1272" t="str">
            <v>開始</v>
          </cell>
          <cell r="Y1272" t="str">
            <v>虎谷　裕子</v>
          </cell>
          <cell r="Z1272" t="str">
            <v>研究推進部（八景）（29-）</v>
          </cell>
          <cell r="AA1272" t="str">
            <v>基盤研究(C)</v>
          </cell>
          <cell r="AB1272" t="str">
            <v>18K06091</v>
          </cell>
          <cell r="AC1272" t="str">
            <v>許可しない</v>
          </cell>
          <cell r="AD1272" t="str">
            <v>許可しない</v>
          </cell>
          <cell r="AE1272" t="str">
            <v>許可しない</v>
          </cell>
          <cell r="AF1272" t="str">
            <v>収入</v>
          </cell>
          <cell r="AG1272">
            <v>700000000144</v>
          </cell>
          <cell r="AH1272" t="str">
            <v>（独）日本学術振興会</v>
          </cell>
          <cell r="AI1272">
            <v>0</v>
          </cell>
          <cell r="AJ1272">
            <v>1800000</v>
          </cell>
          <cell r="AK1272">
            <v>1800000</v>
          </cell>
          <cell r="AL1272">
            <v>1800000</v>
          </cell>
          <cell r="AM1272">
            <v>0</v>
          </cell>
          <cell r="AN1272">
            <v>0</v>
          </cell>
          <cell r="AO1272">
            <v>0</v>
          </cell>
          <cell r="AP1272">
            <v>0</v>
          </cell>
          <cell r="AQ1272">
            <v>0</v>
          </cell>
          <cell r="AR1272">
            <v>0</v>
          </cell>
        </row>
        <row r="1273">
          <cell r="A1273" t="str">
            <v>1818K06315対象外</v>
          </cell>
          <cell r="B1273" t="str">
            <v>対象外</v>
          </cell>
          <cell r="C1273" t="str">
            <v>2018年度</v>
          </cell>
          <cell r="D1273" t="str">
            <v>（収入）学術研究助成基金助成金(科基)</v>
          </cell>
          <cell r="E1273" t="str">
            <v>1818K06315</v>
          </cell>
          <cell r="F1273" t="str">
            <v>（科基）新生仔期マウス卵巣における卵胞形成過程の分子機構</v>
          </cell>
          <cell r="G1273" t="str">
            <v>（科基）新生仔期マウス卵巣における卵胞形</v>
          </cell>
          <cell r="H1273" t="str">
            <v>科研費（基金）</v>
          </cell>
          <cell r="I1273">
            <v>20180401</v>
          </cell>
          <cell r="J1273">
            <v>20210331</v>
          </cell>
          <cell r="K1273" t="str">
            <v>2018年度</v>
          </cell>
          <cell r="L1273" t="str">
            <v>（支出）学術研究助成基金助成金(科基)</v>
          </cell>
          <cell r="M1273" t="str">
            <v>直接経費</v>
          </cell>
          <cell r="N1273" t="str">
            <v>科研費</v>
          </cell>
          <cell r="O1273" t="str">
            <v>繰越有</v>
          </cell>
          <cell r="P1273" t="str">
            <v>研）学術院</v>
          </cell>
          <cell r="Q1273" t="str">
            <v>佐藤　友美</v>
          </cell>
          <cell r="R1273" t="str">
            <v>八景キャンパス</v>
          </cell>
          <cell r="S1273" t="str">
            <v>教授</v>
          </cell>
          <cell r="W1273">
            <v>20210331</v>
          </cell>
          <cell r="X1273" t="str">
            <v>開始</v>
          </cell>
          <cell r="Y1273" t="str">
            <v>虎谷　裕子</v>
          </cell>
          <cell r="Z1273" t="str">
            <v>研究推進部（八景）（29-）</v>
          </cell>
          <cell r="AA1273" t="str">
            <v>基盤研究(C)</v>
          </cell>
          <cell r="AB1273" t="str">
            <v>18K06315</v>
          </cell>
          <cell r="AC1273" t="str">
            <v>許可しない</v>
          </cell>
          <cell r="AD1273" t="str">
            <v>許可しない</v>
          </cell>
          <cell r="AE1273" t="str">
            <v>許可しない</v>
          </cell>
          <cell r="AF1273" t="str">
            <v>収入</v>
          </cell>
          <cell r="AG1273">
            <v>700000000144</v>
          </cell>
          <cell r="AH1273" t="str">
            <v>（独）日本学術振興会</v>
          </cell>
          <cell r="AI1273">
            <v>0</v>
          </cell>
          <cell r="AJ1273">
            <v>1000000</v>
          </cell>
          <cell r="AK1273">
            <v>1000000</v>
          </cell>
          <cell r="AL1273">
            <v>1000000</v>
          </cell>
          <cell r="AM1273">
            <v>0</v>
          </cell>
          <cell r="AN1273">
            <v>0</v>
          </cell>
          <cell r="AO1273">
            <v>0</v>
          </cell>
          <cell r="AP1273">
            <v>0</v>
          </cell>
          <cell r="AQ1273">
            <v>0</v>
          </cell>
          <cell r="AR1273">
            <v>0</v>
          </cell>
        </row>
        <row r="1274">
          <cell r="A1274" t="str">
            <v>1818K06488対象外</v>
          </cell>
          <cell r="B1274" t="str">
            <v>対象外</v>
          </cell>
          <cell r="C1274" t="str">
            <v>2018年度</v>
          </cell>
          <cell r="D1274" t="str">
            <v>（収入）学術研究助成基金助成金(科基)</v>
          </cell>
          <cell r="E1274" t="str">
            <v>1818K06488</v>
          </cell>
          <cell r="F1274" t="str">
            <v>（科基）脳損傷後の機能回復過程における可塑的変化の解明</v>
          </cell>
          <cell r="G1274" t="str">
            <v>（科基）脳損傷後の機能回復過程における可</v>
          </cell>
          <cell r="H1274" t="str">
            <v>科研費（基金）</v>
          </cell>
          <cell r="I1274">
            <v>20180401</v>
          </cell>
          <cell r="J1274">
            <v>20210331</v>
          </cell>
          <cell r="K1274" t="str">
            <v>2018年度</v>
          </cell>
          <cell r="L1274" t="str">
            <v>（支出）学術研究助成基金助成金(科基)</v>
          </cell>
          <cell r="M1274" t="str">
            <v>直接経費</v>
          </cell>
          <cell r="N1274" t="str">
            <v>科研費</v>
          </cell>
          <cell r="O1274" t="str">
            <v>繰越有</v>
          </cell>
          <cell r="P1274" t="str">
            <v>研）学術院（福浦）</v>
          </cell>
          <cell r="Q1274" t="str">
            <v>實木　亨</v>
          </cell>
          <cell r="R1274" t="str">
            <v>医学研究科</v>
          </cell>
          <cell r="S1274" t="str">
            <v>助教</v>
          </cell>
          <cell r="W1274">
            <v>20210331</v>
          </cell>
          <cell r="X1274" t="str">
            <v>開始</v>
          </cell>
          <cell r="Y1274" t="str">
            <v>虎谷　裕子</v>
          </cell>
          <cell r="Z1274" t="str">
            <v>研究推進部（八景）（29-）</v>
          </cell>
          <cell r="AA1274" t="str">
            <v>基盤研究(C)</v>
          </cell>
          <cell r="AB1274" t="str">
            <v>18K06488</v>
          </cell>
          <cell r="AC1274" t="str">
            <v>許可しない</v>
          </cell>
          <cell r="AD1274" t="str">
            <v>許可しない</v>
          </cell>
          <cell r="AE1274" t="str">
            <v>許可しない</v>
          </cell>
          <cell r="AF1274" t="str">
            <v>収入</v>
          </cell>
          <cell r="AG1274">
            <v>700000000144</v>
          </cell>
          <cell r="AH1274" t="str">
            <v>（独）日本学術振興会</v>
          </cell>
          <cell r="AI1274">
            <v>0</v>
          </cell>
          <cell r="AJ1274">
            <v>1500000</v>
          </cell>
          <cell r="AK1274">
            <v>1500000</v>
          </cell>
          <cell r="AL1274">
            <v>1500000</v>
          </cell>
          <cell r="AM1274">
            <v>0</v>
          </cell>
          <cell r="AN1274">
            <v>0</v>
          </cell>
          <cell r="AO1274">
            <v>0</v>
          </cell>
          <cell r="AP1274">
            <v>0</v>
          </cell>
          <cell r="AQ1274">
            <v>0</v>
          </cell>
          <cell r="AR1274">
            <v>0</v>
          </cell>
        </row>
        <row r="1275">
          <cell r="A1275" t="str">
            <v>1818K06521対象外</v>
          </cell>
          <cell r="B1275" t="str">
            <v>対象外</v>
          </cell>
          <cell r="C1275" t="str">
            <v>2018年度</v>
          </cell>
          <cell r="D1275" t="str">
            <v>（収入）学術研究助成基金助成金(科基)</v>
          </cell>
          <cell r="E1275" t="str">
            <v>1818K06521</v>
          </cell>
          <cell r="F1275" t="str">
            <v>（科基・分）社会性ホルモンバソプレシンの嗅覚系神経回路の解明</v>
          </cell>
          <cell r="G1275" t="str">
            <v>（科基・分）社会性ホルモンバソプレシンの</v>
          </cell>
          <cell r="H1275" t="str">
            <v>科研費（基金）</v>
          </cell>
          <cell r="I1275">
            <v>20180401</v>
          </cell>
          <cell r="J1275">
            <v>20180701</v>
          </cell>
          <cell r="K1275" t="str">
            <v>2018年度</v>
          </cell>
          <cell r="L1275" t="str">
            <v>（支出）学術研究助成基金助成金(科基)</v>
          </cell>
          <cell r="M1275" t="str">
            <v>直接経費</v>
          </cell>
          <cell r="N1275" t="str">
            <v>科研費</v>
          </cell>
          <cell r="O1275" t="str">
            <v>繰越有</v>
          </cell>
          <cell r="P1275" t="str">
            <v>病）学術院（病院）</v>
          </cell>
          <cell r="Q1275" t="str">
            <v>辻　隆宏</v>
          </cell>
          <cell r="R1275" t="str">
            <v>センター病院</v>
          </cell>
          <cell r="S1275" t="str">
            <v>助教</v>
          </cell>
          <cell r="W1275">
            <v>20180701</v>
          </cell>
          <cell r="X1275" t="str">
            <v>開始</v>
          </cell>
          <cell r="Y1275" t="str">
            <v>虎谷　裕子</v>
          </cell>
          <cell r="Z1275" t="str">
            <v>研究推進部（八景）（29-）</v>
          </cell>
          <cell r="AA1275" t="str">
            <v>基盤研究(C) 分担金（金沢大学） ※転出先で管理、PJ未使用</v>
          </cell>
          <cell r="AB1275" t="str">
            <v>18K06521</v>
          </cell>
          <cell r="AC1275" t="str">
            <v>許可しない</v>
          </cell>
          <cell r="AD1275" t="str">
            <v>許可しない</v>
          </cell>
          <cell r="AE1275" t="str">
            <v>許可しない</v>
          </cell>
          <cell r="AF1275" t="str">
            <v>収入</v>
          </cell>
          <cell r="AG1275">
            <v>100000006657</v>
          </cell>
          <cell r="AH1275" t="str">
            <v>（大）金沢大学</v>
          </cell>
          <cell r="AI1275">
            <v>0</v>
          </cell>
          <cell r="AJ1275">
            <v>0</v>
          </cell>
          <cell r="AK1275">
            <v>0</v>
          </cell>
          <cell r="AL1275">
            <v>0</v>
          </cell>
          <cell r="AM1275">
            <v>0</v>
          </cell>
          <cell r="AN1275">
            <v>0</v>
          </cell>
          <cell r="AO1275">
            <v>0</v>
          </cell>
          <cell r="AP1275">
            <v>0</v>
          </cell>
          <cell r="AQ1275">
            <v>0</v>
          </cell>
          <cell r="AR1275">
            <v>0</v>
          </cell>
        </row>
        <row r="1276">
          <cell r="A1276" t="str">
            <v>1818K06601対象外</v>
          </cell>
          <cell r="B1276" t="str">
            <v>対象外</v>
          </cell>
          <cell r="C1276" t="str">
            <v>2018年度</v>
          </cell>
          <cell r="D1276" t="str">
            <v>（収入）学術研究助成基金助成金(科基)</v>
          </cell>
          <cell r="E1276" t="str">
            <v>1818K06601</v>
          </cell>
          <cell r="F1276" t="str">
            <v>（科基）シャコー・マリー・トゥース病の解明に向けたPMP22とMPZの構造生物学解析</v>
          </cell>
          <cell r="G1276" t="str">
            <v>（科基）シャコー・マリー・トゥース病の解</v>
          </cell>
          <cell r="H1276" t="str">
            <v>科研費（基金）</v>
          </cell>
          <cell r="I1276">
            <v>20180401</v>
          </cell>
          <cell r="J1276">
            <v>20210331</v>
          </cell>
          <cell r="K1276" t="str">
            <v>2018年度</v>
          </cell>
          <cell r="L1276" t="str">
            <v>（支出）学術研究助成基金助成金(科基)</v>
          </cell>
          <cell r="M1276" t="str">
            <v>直接経費</v>
          </cell>
          <cell r="N1276" t="str">
            <v>科研費</v>
          </cell>
          <cell r="O1276" t="str">
            <v>繰越有</v>
          </cell>
          <cell r="P1276" t="str">
            <v>研）学術院</v>
          </cell>
          <cell r="Q1276" t="str">
            <v>坂倉　正義</v>
          </cell>
          <cell r="R1276" t="str">
            <v>鶴見キャンパス</v>
          </cell>
          <cell r="S1276" t="str">
            <v>助教</v>
          </cell>
          <cell r="W1276">
            <v>20210331</v>
          </cell>
          <cell r="X1276" t="str">
            <v>開始</v>
          </cell>
          <cell r="Y1276" t="str">
            <v>虎谷　裕子</v>
          </cell>
          <cell r="Z1276" t="str">
            <v>研究推進部（八景）（29-）</v>
          </cell>
          <cell r="AA1276" t="str">
            <v>基盤研究(C)</v>
          </cell>
          <cell r="AB1276" t="str">
            <v>18K06601</v>
          </cell>
          <cell r="AC1276" t="str">
            <v>許可しない</v>
          </cell>
          <cell r="AD1276" t="str">
            <v>許可しない</v>
          </cell>
          <cell r="AE1276" t="str">
            <v>許可しない</v>
          </cell>
          <cell r="AF1276" t="str">
            <v>収入</v>
          </cell>
          <cell r="AG1276">
            <v>700000000144</v>
          </cell>
          <cell r="AH1276" t="str">
            <v>（独）日本学術振興会</v>
          </cell>
          <cell r="AI1276">
            <v>0</v>
          </cell>
          <cell r="AJ1276">
            <v>1700000</v>
          </cell>
          <cell r="AK1276">
            <v>1700000</v>
          </cell>
          <cell r="AL1276">
            <v>1700000</v>
          </cell>
          <cell r="AM1276">
            <v>0</v>
          </cell>
          <cell r="AN1276">
            <v>0</v>
          </cell>
          <cell r="AO1276">
            <v>0</v>
          </cell>
          <cell r="AP1276">
            <v>0</v>
          </cell>
          <cell r="AQ1276">
            <v>0</v>
          </cell>
          <cell r="AR1276">
            <v>0</v>
          </cell>
        </row>
        <row r="1277">
          <cell r="A1277" t="str">
            <v>1818K06896対象外</v>
          </cell>
          <cell r="B1277" t="str">
            <v>対象外</v>
          </cell>
          <cell r="C1277" t="str">
            <v>2018年度</v>
          </cell>
          <cell r="D1277" t="str">
            <v>（収入）学術研究助成基金助成金(科基)</v>
          </cell>
          <cell r="E1277" t="str">
            <v>1818K06896</v>
          </cell>
          <cell r="F1277" t="str">
            <v>（科基）ドーパ神経伝達物質機構の心不全および急性腎障害における解析</v>
          </cell>
          <cell r="G1277" t="str">
            <v>（科基）ドーパ神経伝達物質機構の心不全お</v>
          </cell>
          <cell r="H1277" t="str">
            <v>科研費（基金）</v>
          </cell>
          <cell r="I1277">
            <v>20180401</v>
          </cell>
          <cell r="J1277">
            <v>20210331</v>
          </cell>
          <cell r="K1277" t="str">
            <v>2018年度</v>
          </cell>
          <cell r="L1277" t="str">
            <v>（支出）学術研究助成基金助成金(科基)</v>
          </cell>
          <cell r="M1277" t="str">
            <v>直接経費</v>
          </cell>
          <cell r="N1277" t="str">
            <v>科研費</v>
          </cell>
          <cell r="O1277" t="str">
            <v>繰越有</v>
          </cell>
          <cell r="P1277" t="str">
            <v>研）学術院（福浦）</v>
          </cell>
          <cell r="Q1277" t="str">
            <v>橋本　達夫</v>
          </cell>
          <cell r="R1277" t="str">
            <v>医学研究科</v>
          </cell>
          <cell r="S1277" t="str">
            <v>講師</v>
          </cell>
          <cell r="W1277">
            <v>20210331</v>
          </cell>
          <cell r="X1277" t="str">
            <v>開始</v>
          </cell>
          <cell r="Y1277" t="str">
            <v>虎谷　裕子</v>
          </cell>
          <cell r="Z1277" t="str">
            <v>研究推進部（八景）（29-）</v>
          </cell>
          <cell r="AA1277" t="str">
            <v>基盤研究(C)</v>
          </cell>
          <cell r="AB1277" t="str">
            <v>18K06896</v>
          </cell>
          <cell r="AC1277" t="str">
            <v>許可しない</v>
          </cell>
          <cell r="AD1277" t="str">
            <v>許可しない</v>
          </cell>
          <cell r="AE1277" t="str">
            <v>許可しない</v>
          </cell>
          <cell r="AF1277" t="str">
            <v>収入</v>
          </cell>
          <cell r="AG1277">
            <v>700000000144</v>
          </cell>
          <cell r="AH1277" t="str">
            <v>（独）日本学術振興会</v>
          </cell>
          <cell r="AI1277">
            <v>0</v>
          </cell>
          <cell r="AJ1277">
            <v>1000000</v>
          </cell>
          <cell r="AK1277">
            <v>1000000</v>
          </cell>
          <cell r="AL1277">
            <v>1000000</v>
          </cell>
          <cell r="AM1277">
            <v>0</v>
          </cell>
          <cell r="AN1277">
            <v>0</v>
          </cell>
          <cell r="AO1277">
            <v>0</v>
          </cell>
          <cell r="AP1277">
            <v>0</v>
          </cell>
          <cell r="AQ1277">
            <v>0</v>
          </cell>
          <cell r="AR1277">
            <v>0</v>
          </cell>
        </row>
        <row r="1278">
          <cell r="A1278" t="str">
            <v>1818K07020対象外</v>
          </cell>
          <cell r="B1278" t="str">
            <v>対象外</v>
          </cell>
          <cell r="C1278" t="str">
            <v>2018年度</v>
          </cell>
          <cell r="D1278" t="str">
            <v>（収入）学術研究助成基金助成金(科基)</v>
          </cell>
          <cell r="E1278" t="str">
            <v>1818K07020</v>
          </cell>
          <cell r="F1278" t="str">
            <v>（科基）予後不良肺腺がんの分子メカニズムの探究</v>
          </cell>
          <cell r="G1278" t="str">
            <v>（科基）予後不良肺腺がんの分子メカニズム</v>
          </cell>
          <cell r="H1278" t="str">
            <v>科研費（基金）</v>
          </cell>
          <cell r="I1278">
            <v>20180401</v>
          </cell>
          <cell r="J1278">
            <v>20210331</v>
          </cell>
          <cell r="K1278" t="str">
            <v>2018年度</v>
          </cell>
          <cell r="L1278" t="str">
            <v>（支出）学術研究助成基金助成金(科基)</v>
          </cell>
          <cell r="M1278" t="str">
            <v>直接経費</v>
          </cell>
          <cell r="N1278" t="str">
            <v>科研費</v>
          </cell>
          <cell r="O1278" t="str">
            <v>繰越有</v>
          </cell>
          <cell r="P1278" t="str">
            <v>研）学術院（福浦）</v>
          </cell>
          <cell r="Q1278" t="str">
            <v>大橋　健一</v>
          </cell>
          <cell r="R1278" t="str">
            <v>医学研究科</v>
          </cell>
          <cell r="S1278" t="str">
            <v>教授</v>
          </cell>
          <cell r="W1278">
            <v>20210331</v>
          </cell>
          <cell r="X1278" t="str">
            <v>開始</v>
          </cell>
          <cell r="Y1278" t="str">
            <v>虎谷　裕子</v>
          </cell>
          <cell r="Z1278" t="str">
            <v>研究推進部（八景）（29-）</v>
          </cell>
          <cell r="AA1278" t="str">
            <v>基盤研究(C)</v>
          </cell>
          <cell r="AB1278" t="str">
            <v>18K07020</v>
          </cell>
          <cell r="AC1278" t="str">
            <v>許可しない</v>
          </cell>
          <cell r="AD1278" t="str">
            <v>許可しない</v>
          </cell>
          <cell r="AE1278" t="str">
            <v>許可しない</v>
          </cell>
          <cell r="AF1278" t="str">
            <v>収入</v>
          </cell>
          <cell r="AG1278">
            <v>700000000144</v>
          </cell>
          <cell r="AH1278" t="str">
            <v>（独）日本学術振興会</v>
          </cell>
          <cell r="AI1278">
            <v>0</v>
          </cell>
          <cell r="AJ1278">
            <v>1400000</v>
          </cell>
          <cell r="AK1278">
            <v>1400000</v>
          </cell>
          <cell r="AL1278">
            <v>1400000</v>
          </cell>
          <cell r="AM1278">
            <v>0</v>
          </cell>
          <cell r="AN1278">
            <v>0</v>
          </cell>
          <cell r="AO1278">
            <v>0</v>
          </cell>
          <cell r="AP1278">
            <v>0</v>
          </cell>
          <cell r="AQ1278">
            <v>0</v>
          </cell>
          <cell r="AR1278">
            <v>0</v>
          </cell>
        </row>
        <row r="1279">
          <cell r="A1279" t="str">
            <v>1818K07204対象外</v>
          </cell>
          <cell r="B1279" t="str">
            <v>対象外</v>
          </cell>
          <cell r="C1279" t="str">
            <v>2018年度</v>
          </cell>
          <cell r="D1279" t="str">
            <v>（収入）学術研究助成基金助成金(科基)</v>
          </cell>
          <cell r="E1279" t="str">
            <v>1818K07204</v>
          </cell>
          <cell r="F1279" t="str">
            <v>（科基）がん微小環境における免疫抑制性細胞分化制御ネットワークのregulome解析</v>
          </cell>
          <cell r="G1279" t="str">
            <v>（科基）がん微小環境における免疫抑制性細</v>
          </cell>
          <cell r="H1279" t="str">
            <v>科研費（基金）</v>
          </cell>
          <cell r="I1279">
            <v>20180401</v>
          </cell>
          <cell r="J1279">
            <v>20210331</v>
          </cell>
          <cell r="K1279" t="str">
            <v>2018年度</v>
          </cell>
          <cell r="L1279" t="str">
            <v>（支出）学術研究助成基金助成金(科基)</v>
          </cell>
          <cell r="M1279" t="str">
            <v>直接経費</v>
          </cell>
          <cell r="N1279" t="str">
            <v>科研費</v>
          </cell>
          <cell r="O1279" t="str">
            <v>繰越有</v>
          </cell>
          <cell r="P1279" t="str">
            <v>研）学術院（福浦）</v>
          </cell>
          <cell r="Q1279" t="str">
            <v>中林　潤</v>
          </cell>
          <cell r="R1279" t="str">
            <v>医学研究科</v>
          </cell>
          <cell r="S1279" t="str">
            <v>准教授</v>
          </cell>
          <cell r="W1279">
            <v>20210331</v>
          </cell>
          <cell r="X1279" t="str">
            <v>開始</v>
          </cell>
          <cell r="Y1279" t="str">
            <v>虎谷　裕子</v>
          </cell>
          <cell r="Z1279" t="str">
            <v>研究推進部（八景）（29-）</v>
          </cell>
          <cell r="AA1279" t="str">
            <v>基盤研究(C)</v>
          </cell>
          <cell r="AB1279" t="str">
            <v>18K07204</v>
          </cell>
          <cell r="AC1279" t="str">
            <v>許可しない</v>
          </cell>
          <cell r="AD1279" t="str">
            <v>許可しない</v>
          </cell>
          <cell r="AE1279" t="str">
            <v>許可しない</v>
          </cell>
          <cell r="AF1279" t="str">
            <v>収入</v>
          </cell>
          <cell r="AG1279">
            <v>700000000144</v>
          </cell>
          <cell r="AH1279" t="str">
            <v>（独）日本学術振興会</v>
          </cell>
          <cell r="AI1279">
            <v>0</v>
          </cell>
          <cell r="AJ1279">
            <v>1600000</v>
          </cell>
          <cell r="AK1279">
            <v>1600000</v>
          </cell>
          <cell r="AL1279">
            <v>1600000</v>
          </cell>
          <cell r="AM1279">
            <v>0</v>
          </cell>
          <cell r="AN1279">
            <v>0</v>
          </cell>
          <cell r="AO1279">
            <v>0</v>
          </cell>
          <cell r="AP1279">
            <v>0</v>
          </cell>
          <cell r="AQ1279">
            <v>0</v>
          </cell>
          <cell r="AR1279">
            <v>0</v>
          </cell>
        </row>
        <row r="1280">
          <cell r="A1280" t="str">
            <v>1818K07328対象外</v>
          </cell>
          <cell r="B1280" t="str">
            <v>対象外</v>
          </cell>
          <cell r="C1280" t="str">
            <v>2018年度</v>
          </cell>
          <cell r="D1280" t="str">
            <v>（収入）学術研究助成基金助成金(科基)</v>
          </cell>
          <cell r="E1280" t="str">
            <v>1818K07328</v>
          </cell>
          <cell r="F1280" t="str">
            <v>（科基）乳癌における遺伝子多型の解明及び薬剤感受性とPrecision Medicine</v>
          </cell>
          <cell r="G1280" t="str">
            <v>（科基）乳癌における遺伝子多型の解明及び</v>
          </cell>
          <cell r="H1280" t="str">
            <v>科研費（基金）</v>
          </cell>
          <cell r="I1280">
            <v>20180401</v>
          </cell>
          <cell r="J1280">
            <v>20220331</v>
          </cell>
          <cell r="K1280" t="str">
            <v>2018年度</v>
          </cell>
          <cell r="L1280" t="str">
            <v>（支出）学術研究助成基金助成金(科基)</v>
          </cell>
          <cell r="M1280" t="str">
            <v>直接経費</v>
          </cell>
          <cell r="N1280" t="str">
            <v>科研費</v>
          </cell>
          <cell r="O1280" t="str">
            <v>繰越有</v>
          </cell>
          <cell r="P1280" t="str">
            <v>客)客員教員等(医学・病院等）</v>
          </cell>
          <cell r="Q1280" t="str">
            <v>岡野　泰子</v>
          </cell>
          <cell r="R1280" t="str">
            <v>医学研究科</v>
          </cell>
          <cell r="S1280" t="str">
            <v>特任准教授</v>
          </cell>
          <cell r="W1280">
            <v>20220331</v>
          </cell>
          <cell r="X1280" t="str">
            <v>開始</v>
          </cell>
          <cell r="Y1280" t="str">
            <v>虎谷　裕子</v>
          </cell>
          <cell r="Z1280" t="str">
            <v>研究推進部（八景）（29-）</v>
          </cell>
          <cell r="AA1280" t="str">
            <v>基盤研究(C)</v>
          </cell>
          <cell r="AB1280" t="str">
            <v>18K07328</v>
          </cell>
          <cell r="AC1280" t="str">
            <v>許可しない</v>
          </cell>
          <cell r="AD1280" t="str">
            <v>許可しない</v>
          </cell>
          <cell r="AE1280" t="str">
            <v>許可しない</v>
          </cell>
          <cell r="AF1280" t="str">
            <v>収入</v>
          </cell>
          <cell r="AG1280">
            <v>700000000144</v>
          </cell>
          <cell r="AH1280" t="str">
            <v>（独）日本学術振興会</v>
          </cell>
          <cell r="AI1280">
            <v>0</v>
          </cell>
          <cell r="AJ1280">
            <v>1300000</v>
          </cell>
          <cell r="AK1280">
            <v>1300000</v>
          </cell>
          <cell r="AL1280">
            <v>1300000</v>
          </cell>
          <cell r="AM1280">
            <v>0</v>
          </cell>
          <cell r="AN1280">
            <v>0</v>
          </cell>
          <cell r="AO1280">
            <v>0</v>
          </cell>
          <cell r="AP1280">
            <v>0</v>
          </cell>
          <cell r="AQ1280">
            <v>0</v>
          </cell>
          <cell r="AR1280">
            <v>0</v>
          </cell>
        </row>
        <row r="1281">
          <cell r="A1281" t="str">
            <v>1818K07503対象外</v>
          </cell>
          <cell r="B1281" t="str">
            <v>対象外</v>
          </cell>
          <cell r="C1281" t="str">
            <v>2018年度</v>
          </cell>
          <cell r="D1281" t="str">
            <v>（収入）学術研究助成基金助成金(科基)</v>
          </cell>
          <cell r="E1281" t="str">
            <v>1818K07503</v>
          </cell>
          <cell r="F1281" t="str">
            <v>（科基）脊髄小脳失調症新規モデルマウスを用いた病態解明と治療法開発</v>
          </cell>
          <cell r="G1281" t="str">
            <v>（科基）脊髄小脳失調症新規モデルマウスを</v>
          </cell>
          <cell r="H1281" t="str">
            <v>科研費（基金）</v>
          </cell>
          <cell r="I1281">
            <v>20180401</v>
          </cell>
          <cell r="J1281">
            <v>20210331</v>
          </cell>
          <cell r="K1281" t="str">
            <v>2018年度</v>
          </cell>
          <cell r="L1281" t="str">
            <v>（支出）学術研究助成基金助成金(科基)</v>
          </cell>
          <cell r="M1281" t="str">
            <v>直接経費</v>
          </cell>
          <cell r="N1281" t="str">
            <v>科研費</v>
          </cell>
          <cell r="O1281" t="str">
            <v>繰越有</v>
          </cell>
          <cell r="P1281" t="str">
            <v>研）学術院（福浦）</v>
          </cell>
          <cell r="Q1281" t="str">
            <v>土井　宏</v>
          </cell>
          <cell r="R1281" t="str">
            <v>医学研究科</v>
          </cell>
          <cell r="S1281" t="str">
            <v>准教授</v>
          </cell>
          <cell r="W1281">
            <v>20210331</v>
          </cell>
          <cell r="X1281" t="str">
            <v>開始</v>
          </cell>
          <cell r="Y1281" t="str">
            <v>虎谷　裕子</v>
          </cell>
          <cell r="Z1281" t="str">
            <v>研究推進部（八景）（29-）</v>
          </cell>
          <cell r="AA1281" t="str">
            <v>基盤研究(C)</v>
          </cell>
          <cell r="AB1281" t="str">
            <v>18K07503</v>
          </cell>
          <cell r="AC1281" t="str">
            <v>許可しない</v>
          </cell>
          <cell r="AD1281" t="str">
            <v>許可しない</v>
          </cell>
          <cell r="AE1281" t="str">
            <v>許可しない</v>
          </cell>
          <cell r="AF1281" t="str">
            <v>収入</v>
          </cell>
          <cell r="AG1281">
            <v>700000000144</v>
          </cell>
          <cell r="AH1281" t="str">
            <v>（独）日本学術振興会</v>
          </cell>
          <cell r="AI1281">
            <v>0</v>
          </cell>
          <cell r="AJ1281">
            <v>1500000</v>
          </cell>
          <cell r="AK1281">
            <v>1500000</v>
          </cell>
          <cell r="AL1281">
            <v>1500000</v>
          </cell>
          <cell r="AM1281">
            <v>0</v>
          </cell>
          <cell r="AN1281">
            <v>0</v>
          </cell>
          <cell r="AO1281">
            <v>0</v>
          </cell>
          <cell r="AP1281">
            <v>0</v>
          </cell>
          <cell r="AQ1281">
            <v>0</v>
          </cell>
          <cell r="AR1281">
            <v>0</v>
          </cell>
        </row>
        <row r="1282">
          <cell r="A1282" t="str">
            <v>1818K07504対象外</v>
          </cell>
          <cell r="B1282" t="str">
            <v>対象外</v>
          </cell>
          <cell r="C1282" t="str">
            <v>2018年度</v>
          </cell>
          <cell r="D1282" t="str">
            <v>（収入）学術研究助成基金助成金(科基)</v>
          </cell>
          <cell r="E1282" t="str">
            <v>1818K07504</v>
          </cell>
          <cell r="F1282" t="str">
            <v>（科基）Loss of functionモデルに基づいたUBQLN2の機能解析</v>
          </cell>
          <cell r="G1282" t="str">
            <v>（科基）Loss of function</v>
          </cell>
          <cell r="H1282" t="str">
            <v>科研費（基金）</v>
          </cell>
          <cell r="I1282">
            <v>20180401</v>
          </cell>
          <cell r="J1282">
            <v>20210331</v>
          </cell>
          <cell r="K1282" t="str">
            <v>2018年度</v>
          </cell>
          <cell r="L1282" t="str">
            <v>（支出）学術研究助成基金助成金(科基)</v>
          </cell>
          <cell r="M1282" t="str">
            <v>直接経費</v>
          </cell>
          <cell r="N1282" t="str">
            <v>科研費</v>
          </cell>
          <cell r="O1282" t="str">
            <v>繰越有</v>
          </cell>
          <cell r="P1282" t="str">
            <v>研）学術院（福浦）</v>
          </cell>
          <cell r="Q1282" t="str">
            <v>田中　健一</v>
          </cell>
          <cell r="R1282" t="str">
            <v>医学研究科</v>
          </cell>
          <cell r="S1282" t="str">
            <v>客員研究員</v>
          </cell>
          <cell r="W1282">
            <v>20210331</v>
          </cell>
          <cell r="X1282" t="str">
            <v>開始</v>
          </cell>
          <cell r="Y1282" t="str">
            <v>虎谷　裕子</v>
          </cell>
          <cell r="Z1282" t="str">
            <v>研究推進部（八景）（29-）</v>
          </cell>
          <cell r="AA1282" t="str">
            <v>基盤研究(C)</v>
          </cell>
          <cell r="AB1282" t="str">
            <v>18K07504</v>
          </cell>
          <cell r="AC1282" t="str">
            <v>許可しない</v>
          </cell>
          <cell r="AD1282" t="str">
            <v>許可しない</v>
          </cell>
          <cell r="AE1282" t="str">
            <v>許可しない</v>
          </cell>
          <cell r="AF1282" t="str">
            <v>収入</v>
          </cell>
          <cell r="AG1282">
            <v>700000000144</v>
          </cell>
          <cell r="AH1282" t="str">
            <v>（独）日本学術振興会</v>
          </cell>
          <cell r="AI1282">
            <v>0</v>
          </cell>
          <cell r="AJ1282">
            <v>1800000</v>
          </cell>
          <cell r="AK1282">
            <v>1800000</v>
          </cell>
          <cell r="AL1282">
            <v>1800000</v>
          </cell>
          <cell r="AM1282">
            <v>0</v>
          </cell>
          <cell r="AN1282">
            <v>0</v>
          </cell>
          <cell r="AO1282">
            <v>0</v>
          </cell>
          <cell r="AP1282">
            <v>0</v>
          </cell>
          <cell r="AQ1282">
            <v>0</v>
          </cell>
          <cell r="AR1282">
            <v>0</v>
          </cell>
        </row>
        <row r="1283">
          <cell r="A1283" t="str">
            <v>1818K07511対象外</v>
          </cell>
          <cell r="B1283" t="str">
            <v>対象外</v>
          </cell>
          <cell r="C1283" t="str">
            <v>2018年度</v>
          </cell>
          <cell r="D1283" t="str">
            <v>（収入）学術研究助成基金助成金(科基)</v>
          </cell>
          <cell r="E1283" t="str">
            <v>1818K07511</v>
          </cell>
          <cell r="F1283" t="str">
            <v>（科基・分）顔面肩甲上腕型筋ジストロフィー病態に関与する内在性レトロウイルスの探索</v>
          </cell>
          <cell r="G1283" t="str">
            <v>（科基・分）顔面肩甲上腕型筋ジストロフィ</v>
          </cell>
          <cell r="H1283" t="str">
            <v>科研費（基金）</v>
          </cell>
          <cell r="I1283">
            <v>20180401</v>
          </cell>
          <cell r="J1283">
            <v>20210331</v>
          </cell>
          <cell r="K1283" t="str">
            <v>2018年度</v>
          </cell>
          <cell r="L1283" t="str">
            <v>（支出）学術研究助成基金助成金(科基)</v>
          </cell>
          <cell r="M1283" t="str">
            <v>直接経費</v>
          </cell>
          <cell r="N1283" t="str">
            <v>科研費</v>
          </cell>
          <cell r="O1283" t="str">
            <v>繰越有</v>
          </cell>
          <cell r="P1283" t="str">
            <v>研）学術院（福浦）</v>
          </cell>
          <cell r="Q1283" t="str">
            <v>三橋　里美</v>
          </cell>
          <cell r="R1283" t="str">
            <v>医学研究科</v>
          </cell>
          <cell r="S1283" t="str">
            <v>助教</v>
          </cell>
          <cell r="W1283">
            <v>20210331</v>
          </cell>
          <cell r="X1283" t="str">
            <v>開始</v>
          </cell>
          <cell r="Y1283" t="str">
            <v>虎谷　裕子</v>
          </cell>
          <cell r="Z1283" t="str">
            <v>研究推進部（八景）（29-）</v>
          </cell>
          <cell r="AA1283" t="str">
            <v>基盤研究(C) 分担金（東海大学）</v>
          </cell>
          <cell r="AB1283" t="str">
            <v>18K07511</v>
          </cell>
          <cell r="AC1283" t="str">
            <v>許可しない</v>
          </cell>
          <cell r="AD1283" t="str">
            <v>許可しない</v>
          </cell>
          <cell r="AE1283" t="str">
            <v>許可しない</v>
          </cell>
          <cell r="AF1283" t="str">
            <v>収入</v>
          </cell>
          <cell r="AG1283">
            <v>700000001169</v>
          </cell>
          <cell r="AH1283" t="str">
            <v>（学）東海大学</v>
          </cell>
          <cell r="AI1283">
            <v>0</v>
          </cell>
          <cell r="AJ1283">
            <v>200000</v>
          </cell>
          <cell r="AK1283">
            <v>200000</v>
          </cell>
          <cell r="AL1283">
            <v>200000</v>
          </cell>
          <cell r="AM1283">
            <v>0</v>
          </cell>
          <cell r="AN1283">
            <v>0</v>
          </cell>
          <cell r="AO1283">
            <v>0</v>
          </cell>
          <cell r="AP1283">
            <v>0</v>
          </cell>
          <cell r="AQ1283">
            <v>0</v>
          </cell>
          <cell r="AR1283">
            <v>0</v>
          </cell>
        </row>
        <row r="1284">
          <cell r="A1284" t="str">
            <v>1818K07531対象外</v>
          </cell>
          <cell r="B1284" t="str">
            <v>対象外</v>
          </cell>
          <cell r="C1284" t="str">
            <v>2018年度</v>
          </cell>
          <cell r="D1284" t="str">
            <v>（収入）学術研究助成基金助成金(科基)</v>
          </cell>
          <cell r="E1284" t="str">
            <v>1818K07531</v>
          </cell>
          <cell r="F1284" t="str">
            <v>（科基）生体恒常性センサーである単球系細胞の制御に基づく神経変性疾患の画期的な治療法開発</v>
          </cell>
          <cell r="G1284" t="str">
            <v>（科基）生体恒常性センサーである単球系細</v>
          </cell>
          <cell r="H1284" t="str">
            <v>科研費（基金）</v>
          </cell>
          <cell r="I1284">
            <v>20180401</v>
          </cell>
          <cell r="J1284">
            <v>20210331</v>
          </cell>
          <cell r="K1284" t="str">
            <v>2018年度</v>
          </cell>
          <cell r="L1284" t="str">
            <v>（支出）学術研究助成基金助成金(科基)</v>
          </cell>
          <cell r="M1284" t="str">
            <v>直接経費</v>
          </cell>
          <cell r="N1284" t="str">
            <v>科研費</v>
          </cell>
          <cell r="O1284" t="str">
            <v>繰越有</v>
          </cell>
          <cell r="P1284" t="str">
            <v>研）学術院（福浦）</v>
          </cell>
          <cell r="Q1284" t="str">
            <v>竹内　英之</v>
          </cell>
          <cell r="R1284" t="str">
            <v>医学研究科</v>
          </cell>
          <cell r="S1284" t="str">
            <v>准教授</v>
          </cell>
          <cell r="W1284">
            <v>20210331</v>
          </cell>
          <cell r="X1284" t="str">
            <v>開始</v>
          </cell>
          <cell r="Y1284" t="str">
            <v>虎谷　裕子</v>
          </cell>
          <cell r="Z1284" t="str">
            <v>研究推進部（八景）（29-）</v>
          </cell>
          <cell r="AA1284" t="str">
            <v>基盤研究(C)</v>
          </cell>
          <cell r="AB1284" t="str">
            <v>18K07531</v>
          </cell>
          <cell r="AC1284" t="str">
            <v>許可しない</v>
          </cell>
          <cell r="AD1284" t="str">
            <v>許可しない</v>
          </cell>
          <cell r="AE1284" t="str">
            <v>許可しない</v>
          </cell>
          <cell r="AF1284" t="str">
            <v>収入</v>
          </cell>
          <cell r="AG1284">
            <v>700000000144</v>
          </cell>
          <cell r="AH1284" t="str">
            <v>（独）日本学術振興会</v>
          </cell>
          <cell r="AI1284">
            <v>0</v>
          </cell>
          <cell r="AJ1284">
            <v>1300000</v>
          </cell>
          <cell r="AK1284">
            <v>1300000</v>
          </cell>
          <cell r="AL1284">
            <v>1300000</v>
          </cell>
          <cell r="AM1284">
            <v>0</v>
          </cell>
          <cell r="AN1284">
            <v>0</v>
          </cell>
          <cell r="AO1284">
            <v>0</v>
          </cell>
          <cell r="AP1284">
            <v>0</v>
          </cell>
          <cell r="AQ1284">
            <v>0</v>
          </cell>
          <cell r="AR1284">
            <v>0</v>
          </cell>
        </row>
        <row r="1285">
          <cell r="A1285" t="str">
            <v>1818K07532対象外</v>
          </cell>
          <cell r="B1285" t="str">
            <v>対象外</v>
          </cell>
          <cell r="C1285" t="str">
            <v>2018年度</v>
          </cell>
          <cell r="D1285" t="str">
            <v>（収入）学術研究助成基金助成金(科基)</v>
          </cell>
          <cell r="E1285" t="str">
            <v>1818K07532</v>
          </cell>
          <cell r="F1285" t="str">
            <v>（科基）神経再生機能分子LOTUSによるALS の治療法開発</v>
          </cell>
          <cell r="G1285" t="str">
            <v>（科基）神経再生機能分子LOTUSによる</v>
          </cell>
          <cell r="H1285" t="str">
            <v>科研費（基金）</v>
          </cell>
          <cell r="I1285">
            <v>20180401</v>
          </cell>
          <cell r="J1285">
            <v>20210331</v>
          </cell>
          <cell r="K1285" t="str">
            <v>2018年度</v>
          </cell>
          <cell r="L1285" t="str">
            <v>（支出）学術研究助成基金助成金(科基)</v>
          </cell>
          <cell r="M1285" t="str">
            <v>直接経費</v>
          </cell>
          <cell r="N1285" t="str">
            <v>科研費</v>
          </cell>
          <cell r="O1285" t="str">
            <v>繰越有</v>
          </cell>
          <cell r="P1285" t="str">
            <v>研）学術院（福浦）</v>
          </cell>
          <cell r="Q1285" t="str">
            <v>田中　章景</v>
          </cell>
          <cell r="R1285" t="str">
            <v>医学研究科</v>
          </cell>
          <cell r="S1285" t="str">
            <v>教授</v>
          </cell>
          <cell r="W1285">
            <v>20210331</v>
          </cell>
          <cell r="X1285" t="str">
            <v>開始</v>
          </cell>
          <cell r="Y1285" t="str">
            <v>虎谷　裕子</v>
          </cell>
          <cell r="Z1285" t="str">
            <v>研究推進部（八景）（29-）</v>
          </cell>
          <cell r="AA1285" t="str">
            <v>基盤研究(C)</v>
          </cell>
          <cell r="AB1285" t="str">
            <v>18K07532</v>
          </cell>
          <cell r="AC1285" t="str">
            <v>許可しない</v>
          </cell>
          <cell r="AD1285" t="str">
            <v>許可しない</v>
          </cell>
          <cell r="AE1285" t="str">
            <v>許可しない</v>
          </cell>
          <cell r="AF1285" t="str">
            <v>収入</v>
          </cell>
          <cell r="AG1285">
            <v>700000000144</v>
          </cell>
          <cell r="AH1285" t="str">
            <v>（独）日本学術振興会</v>
          </cell>
          <cell r="AI1285">
            <v>0</v>
          </cell>
          <cell r="AJ1285">
            <v>1200000</v>
          </cell>
          <cell r="AK1285">
            <v>1200000</v>
          </cell>
          <cell r="AL1285">
            <v>1200000</v>
          </cell>
          <cell r="AM1285">
            <v>0</v>
          </cell>
          <cell r="AN1285">
            <v>0</v>
          </cell>
          <cell r="AO1285">
            <v>0</v>
          </cell>
          <cell r="AP1285">
            <v>0</v>
          </cell>
          <cell r="AQ1285">
            <v>0</v>
          </cell>
          <cell r="AR1285">
            <v>0</v>
          </cell>
        </row>
        <row r="1286">
          <cell r="A1286" t="str">
            <v>1818K07637対象外</v>
          </cell>
          <cell r="B1286" t="str">
            <v>対象外</v>
          </cell>
          <cell r="C1286" t="str">
            <v>2018年度</v>
          </cell>
          <cell r="D1286" t="str">
            <v>（収入）学術研究助成基金助成金(科基)</v>
          </cell>
          <cell r="E1286" t="str">
            <v>1818K07637</v>
          </cell>
          <cell r="F1286" t="str">
            <v>（科基）非アルコール性脂肪性肝炎のFocal cirrhosisと肝細胞癌の関連解明</v>
          </cell>
          <cell r="G1286" t="str">
            <v>（科基）非アルコール性脂肪性肝炎のFoc</v>
          </cell>
          <cell r="H1286" t="str">
            <v>科研費（基金）</v>
          </cell>
          <cell r="I1286">
            <v>20180401</v>
          </cell>
          <cell r="J1286">
            <v>20210331</v>
          </cell>
          <cell r="K1286" t="str">
            <v>2018年度</v>
          </cell>
          <cell r="L1286" t="str">
            <v>（支出）学術研究助成基金助成金(科基)</v>
          </cell>
          <cell r="M1286" t="str">
            <v>直接経費</v>
          </cell>
          <cell r="N1286" t="str">
            <v>科研費</v>
          </cell>
          <cell r="O1286" t="str">
            <v>繰越有</v>
          </cell>
          <cell r="P1286" t="str">
            <v>病）学術院（病院）</v>
          </cell>
          <cell r="Q1286" t="str">
            <v>米田　正人</v>
          </cell>
          <cell r="R1286" t="str">
            <v>附属病院</v>
          </cell>
          <cell r="S1286" t="str">
            <v>講師</v>
          </cell>
          <cell r="W1286">
            <v>20210331</v>
          </cell>
          <cell r="X1286" t="str">
            <v>開始</v>
          </cell>
          <cell r="Y1286" t="str">
            <v>虎谷　裕子</v>
          </cell>
          <cell r="Z1286" t="str">
            <v>研究推進部（八景）（29-）</v>
          </cell>
          <cell r="AA1286" t="str">
            <v>基盤研究(C)</v>
          </cell>
          <cell r="AB1286" t="str">
            <v>18K07637</v>
          </cell>
          <cell r="AC1286" t="str">
            <v>許可しない</v>
          </cell>
          <cell r="AD1286" t="str">
            <v>許可しない</v>
          </cell>
          <cell r="AE1286" t="str">
            <v>許可しない</v>
          </cell>
          <cell r="AF1286" t="str">
            <v>収入</v>
          </cell>
          <cell r="AG1286">
            <v>700000000144</v>
          </cell>
          <cell r="AH1286" t="str">
            <v>（独）日本学術振興会</v>
          </cell>
          <cell r="AI1286">
            <v>0</v>
          </cell>
          <cell r="AJ1286">
            <v>1300000</v>
          </cell>
          <cell r="AK1286">
            <v>1300000</v>
          </cell>
          <cell r="AL1286">
            <v>1300000</v>
          </cell>
          <cell r="AM1286">
            <v>0</v>
          </cell>
          <cell r="AN1286">
            <v>0</v>
          </cell>
          <cell r="AO1286">
            <v>0</v>
          </cell>
          <cell r="AP1286">
            <v>0</v>
          </cell>
          <cell r="AQ1286">
            <v>0</v>
          </cell>
          <cell r="AR1286">
            <v>0</v>
          </cell>
        </row>
        <row r="1287">
          <cell r="A1287" t="str">
            <v>1818K07950対象外</v>
          </cell>
          <cell r="B1287" t="str">
            <v>対象外</v>
          </cell>
          <cell r="C1287" t="str">
            <v>2018年度</v>
          </cell>
          <cell r="D1287" t="str">
            <v>（収入）学術研究助成基金助成金(科基)</v>
          </cell>
          <cell r="E1287" t="str">
            <v>1818K07950</v>
          </cell>
          <cell r="F1287" t="str">
            <v>（科基）オルガノイドを用いた大腸腫瘍化学予防効果の網羅的解析システムの開発</v>
          </cell>
          <cell r="G1287" t="str">
            <v>（科基）オルガノイドを用いた大腸腫瘍化学</v>
          </cell>
          <cell r="H1287" t="str">
            <v>科研費（基金）</v>
          </cell>
          <cell r="I1287">
            <v>20180401</v>
          </cell>
          <cell r="J1287">
            <v>20210331</v>
          </cell>
          <cell r="K1287" t="str">
            <v>2018年度</v>
          </cell>
          <cell r="L1287" t="str">
            <v>（支出）学術研究助成基金助成金(科基)</v>
          </cell>
          <cell r="M1287" t="str">
            <v>直接経費</v>
          </cell>
          <cell r="N1287" t="str">
            <v>科研費</v>
          </cell>
          <cell r="O1287" t="str">
            <v>繰越有</v>
          </cell>
          <cell r="P1287" t="str">
            <v>病）学術院（病院）</v>
          </cell>
          <cell r="Q1287" t="str">
            <v>日暮　琢磨</v>
          </cell>
          <cell r="R1287" t="str">
            <v>附属病院</v>
          </cell>
          <cell r="S1287" t="str">
            <v>助教</v>
          </cell>
          <cell r="W1287">
            <v>20210331</v>
          </cell>
          <cell r="X1287" t="str">
            <v>開始</v>
          </cell>
          <cell r="Y1287" t="str">
            <v>虎谷　裕子</v>
          </cell>
          <cell r="Z1287" t="str">
            <v>研究推進部（八景）（29-）</v>
          </cell>
          <cell r="AA1287" t="str">
            <v>基盤研究(C)</v>
          </cell>
          <cell r="AB1287" t="str">
            <v>18K07950</v>
          </cell>
          <cell r="AC1287" t="str">
            <v>許可しない</v>
          </cell>
          <cell r="AD1287" t="str">
            <v>許可しない</v>
          </cell>
          <cell r="AE1287" t="str">
            <v>許可しない</v>
          </cell>
          <cell r="AF1287" t="str">
            <v>収入</v>
          </cell>
          <cell r="AG1287">
            <v>700000000144</v>
          </cell>
          <cell r="AH1287" t="str">
            <v>（独）日本学術振興会</v>
          </cell>
          <cell r="AI1287">
            <v>0</v>
          </cell>
          <cell r="AJ1287">
            <v>1600000</v>
          </cell>
          <cell r="AK1287">
            <v>1600000</v>
          </cell>
          <cell r="AL1287">
            <v>1600000</v>
          </cell>
          <cell r="AM1287">
            <v>0</v>
          </cell>
          <cell r="AN1287">
            <v>0</v>
          </cell>
          <cell r="AO1287">
            <v>0</v>
          </cell>
          <cell r="AP1287">
            <v>0</v>
          </cell>
          <cell r="AQ1287">
            <v>0</v>
          </cell>
          <cell r="AR1287">
            <v>0</v>
          </cell>
        </row>
        <row r="1288">
          <cell r="A1288" t="str">
            <v>1818K08011対象外</v>
          </cell>
          <cell r="B1288" t="str">
            <v>対象外</v>
          </cell>
          <cell r="C1288" t="str">
            <v>2018年度</v>
          </cell>
          <cell r="D1288" t="str">
            <v>（収入）学術研究助成基金助成金(科基)</v>
          </cell>
          <cell r="E1288" t="str">
            <v>1818K08011</v>
          </cell>
          <cell r="F1288" t="str">
            <v>（科基）メトホルミンによる膵がん化学予防の検討</v>
          </cell>
          <cell r="G1288" t="str">
            <v>（科基）メトホルミンによる膵がん化学予防</v>
          </cell>
          <cell r="H1288" t="str">
            <v>科研費（基金）</v>
          </cell>
          <cell r="I1288">
            <v>20180401</v>
          </cell>
          <cell r="J1288">
            <v>20210331</v>
          </cell>
          <cell r="K1288" t="str">
            <v>2018年度</v>
          </cell>
          <cell r="L1288" t="str">
            <v>（支出）学術研究助成基金助成金(科基)</v>
          </cell>
          <cell r="M1288" t="str">
            <v>直接経費</v>
          </cell>
          <cell r="N1288" t="str">
            <v>科研費</v>
          </cell>
          <cell r="O1288" t="str">
            <v>繰越有</v>
          </cell>
          <cell r="P1288" t="str">
            <v>病）学術院（病院）</v>
          </cell>
          <cell r="Q1288" t="str">
            <v>細野　邦広</v>
          </cell>
          <cell r="R1288" t="str">
            <v>附属病院</v>
          </cell>
          <cell r="S1288" t="str">
            <v>講師</v>
          </cell>
          <cell r="W1288">
            <v>20210331</v>
          </cell>
          <cell r="X1288" t="str">
            <v>開始</v>
          </cell>
          <cell r="Y1288" t="str">
            <v>虎谷　裕子</v>
          </cell>
          <cell r="Z1288" t="str">
            <v>研究推進部（八景）（29-）</v>
          </cell>
          <cell r="AA1288" t="str">
            <v>基盤研究(C)</v>
          </cell>
          <cell r="AB1288" t="str">
            <v>18K08011</v>
          </cell>
          <cell r="AC1288" t="str">
            <v>許可しない</v>
          </cell>
          <cell r="AD1288" t="str">
            <v>許可しない</v>
          </cell>
          <cell r="AE1288" t="str">
            <v>許可しない</v>
          </cell>
          <cell r="AF1288" t="str">
            <v>収入</v>
          </cell>
          <cell r="AG1288">
            <v>700000000144</v>
          </cell>
          <cell r="AH1288" t="str">
            <v>（独）日本学術振興会</v>
          </cell>
          <cell r="AI1288">
            <v>0</v>
          </cell>
          <cell r="AJ1288">
            <v>1300000</v>
          </cell>
          <cell r="AK1288">
            <v>1300000</v>
          </cell>
          <cell r="AL1288">
            <v>1300000</v>
          </cell>
          <cell r="AM1288">
            <v>0</v>
          </cell>
          <cell r="AN1288">
            <v>0</v>
          </cell>
          <cell r="AO1288">
            <v>0</v>
          </cell>
          <cell r="AP1288">
            <v>0</v>
          </cell>
          <cell r="AQ1288">
            <v>0</v>
          </cell>
          <cell r="AR1288">
            <v>0</v>
          </cell>
        </row>
        <row r="1289">
          <cell r="A1289" t="str">
            <v>1818K08484対象外</v>
          </cell>
          <cell r="B1289" t="str">
            <v>対象外</v>
          </cell>
          <cell r="C1289" t="str">
            <v>2018年度</v>
          </cell>
          <cell r="D1289" t="str">
            <v>（収入）学術研究助成基金助成金(科基)</v>
          </cell>
          <cell r="E1289" t="str">
            <v>1818K08484</v>
          </cell>
          <cell r="F1289" t="str">
            <v>（科基）インスリン/IGF-1両受容体阻害による新規サルコペニアモデルの解析</v>
          </cell>
          <cell r="G1289" t="str">
            <v>（科基）インスリン/IGF-1両受容体阻</v>
          </cell>
          <cell r="H1289" t="str">
            <v>科研費（基金）</v>
          </cell>
          <cell r="I1289">
            <v>20180401</v>
          </cell>
          <cell r="J1289">
            <v>20210331</v>
          </cell>
          <cell r="K1289" t="str">
            <v>2018年度</v>
          </cell>
          <cell r="L1289" t="str">
            <v>（支出）学術研究助成基金助成金(科基)</v>
          </cell>
          <cell r="M1289" t="str">
            <v>直接経費</v>
          </cell>
          <cell r="N1289" t="str">
            <v>科研費</v>
          </cell>
          <cell r="O1289" t="str">
            <v>繰越有</v>
          </cell>
          <cell r="P1289" t="str">
            <v>病）学術院（病院）</v>
          </cell>
          <cell r="Q1289" t="str">
            <v>富樫　優</v>
          </cell>
          <cell r="R1289" t="str">
            <v>附属病院</v>
          </cell>
          <cell r="S1289" t="str">
            <v>助教</v>
          </cell>
          <cell r="W1289">
            <v>20210331</v>
          </cell>
          <cell r="X1289" t="str">
            <v>開始</v>
          </cell>
          <cell r="Y1289" t="str">
            <v>虎谷　裕子</v>
          </cell>
          <cell r="Z1289" t="str">
            <v>研究推進部（八景）（29-）</v>
          </cell>
          <cell r="AA1289" t="str">
            <v>基盤研究(C)</v>
          </cell>
          <cell r="AB1289" t="str">
            <v>18K08484</v>
          </cell>
          <cell r="AC1289" t="str">
            <v>許可しない</v>
          </cell>
          <cell r="AD1289" t="str">
            <v>許可しない</v>
          </cell>
          <cell r="AE1289" t="str">
            <v>許可しない</v>
          </cell>
          <cell r="AF1289" t="str">
            <v>収入</v>
          </cell>
          <cell r="AG1289">
            <v>700000000144</v>
          </cell>
          <cell r="AH1289" t="str">
            <v>（独）日本学術振興会</v>
          </cell>
          <cell r="AI1289">
            <v>0</v>
          </cell>
          <cell r="AJ1289">
            <v>1200000</v>
          </cell>
          <cell r="AK1289">
            <v>1200000</v>
          </cell>
          <cell r="AL1289">
            <v>1200000</v>
          </cell>
          <cell r="AM1289">
            <v>0</v>
          </cell>
          <cell r="AN1289">
            <v>0</v>
          </cell>
          <cell r="AO1289">
            <v>0</v>
          </cell>
          <cell r="AP1289">
            <v>0</v>
          </cell>
          <cell r="AQ1289">
            <v>0</v>
          </cell>
          <cell r="AR1289">
            <v>0</v>
          </cell>
        </row>
        <row r="1290">
          <cell r="A1290" t="str">
            <v>1818K08767対象外</v>
          </cell>
          <cell r="B1290" t="str">
            <v>対象外</v>
          </cell>
          <cell r="C1290" t="str">
            <v>2018年度</v>
          </cell>
          <cell r="D1290" t="str">
            <v>（収入）学術研究助成基金助成金(科基)</v>
          </cell>
          <cell r="E1290" t="str">
            <v>1818K08767</v>
          </cell>
          <cell r="F1290" t="str">
            <v>（科基）胸腺組織を活用する圧力印加組織工学による小児心臓弁の開発</v>
          </cell>
          <cell r="G1290" t="str">
            <v>（科基）胸腺組織を活用する圧力印加組織工</v>
          </cell>
          <cell r="H1290" t="str">
            <v>科研費（基金）</v>
          </cell>
          <cell r="I1290">
            <v>20180401</v>
          </cell>
          <cell r="J1290">
            <v>20210331</v>
          </cell>
          <cell r="K1290" t="str">
            <v>2018年度</v>
          </cell>
          <cell r="L1290" t="str">
            <v>（支出）学術研究助成基金助成金(科基)</v>
          </cell>
          <cell r="M1290" t="str">
            <v>直接経費</v>
          </cell>
          <cell r="N1290" t="str">
            <v>科研費</v>
          </cell>
          <cell r="O1290" t="str">
            <v>繰越有</v>
          </cell>
          <cell r="P1290" t="str">
            <v>客)客員教員等(医学・病院等）</v>
          </cell>
          <cell r="Q1290" t="str">
            <v>内藤　祐次</v>
          </cell>
          <cell r="R1290" t="str">
            <v>医学研究科</v>
          </cell>
          <cell r="S1290" t="str">
            <v>客員研究員</v>
          </cell>
          <cell r="W1290">
            <v>20210331</v>
          </cell>
          <cell r="X1290" t="str">
            <v>開始</v>
          </cell>
          <cell r="Y1290" t="str">
            <v>虎谷　裕子</v>
          </cell>
          <cell r="Z1290" t="str">
            <v>研究推進部（八景）（29-）</v>
          </cell>
          <cell r="AA1290" t="str">
            <v>基盤研究(C)</v>
          </cell>
          <cell r="AB1290" t="str">
            <v>18K08767</v>
          </cell>
          <cell r="AC1290" t="str">
            <v>許可しない</v>
          </cell>
          <cell r="AD1290" t="str">
            <v>許可しない</v>
          </cell>
          <cell r="AE1290" t="str">
            <v>許可しない</v>
          </cell>
          <cell r="AF1290" t="str">
            <v>収入</v>
          </cell>
          <cell r="AG1290">
            <v>700000000144</v>
          </cell>
          <cell r="AH1290" t="str">
            <v>（独）日本学術振興会</v>
          </cell>
          <cell r="AI1290">
            <v>0</v>
          </cell>
          <cell r="AJ1290">
            <v>1600000</v>
          </cell>
          <cell r="AK1290">
            <v>1600000</v>
          </cell>
          <cell r="AL1290">
            <v>1600000</v>
          </cell>
          <cell r="AM1290">
            <v>0</v>
          </cell>
          <cell r="AN1290">
            <v>0</v>
          </cell>
          <cell r="AO1290">
            <v>0</v>
          </cell>
          <cell r="AP1290">
            <v>0</v>
          </cell>
          <cell r="AQ1290">
            <v>0</v>
          </cell>
          <cell r="AR1290">
            <v>0</v>
          </cell>
        </row>
        <row r="1291">
          <cell r="A1291" t="str">
            <v>1818K08768対象外</v>
          </cell>
          <cell r="B1291" t="str">
            <v>対象外</v>
          </cell>
          <cell r="C1291" t="str">
            <v>2018年度</v>
          </cell>
          <cell r="D1291" t="str">
            <v>（収入）学術研究助成基金助成金(科基)</v>
          </cell>
          <cell r="E1291" t="str">
            <v>1818K08768</v>
          </cell>
          <cell r="F1291" t="str">
            <v>（科基）自家心膜のグルタルアルデヒド処理と抗石灰化処理に関する研究</v>
          </cell>
          <cell r="G1291" t="str">
            <v>（科基）自家心膜のグルタルアルデヒド処理</v>
          </cell>
          <cell r="H1291" t="str">
            <v>科研費（基金）</v>
          </cell>
          <cell r="I1291">
            <v>20180401</v>
          </cell>
          <cell r="J1291">
            <v>20210331</v>
          </cell>
          <cell r="K1291" t="str">
            <v>2018年度</v>
          </cell>
          <cell r="L1291" t="str">
            <v>（支出）学術研究助成基金助成金(科基)</v>
          </cell>
          <cell r="M1291" t="str">
            <v>直接経費</v>
          </cell>
          <cell r="N1291" t="str">
            <v>科研費</v>
          </cell>
          <cell r="O1291" t="str">
            <v>繰越有</v>
          </cell>
          <cell r="P1291" t="str">
            <v>研）学術院（福浦）</v>
          </cell>
          <cell r="Q1291" t="str">
            <v>益田　宗孝</v>
          </cell>
          <cell r="R1291" t="str">
            <v>医学研究科</v>
          </cell>
          <cell r="S1291" t="str">
            <v>教授</v>
          </cell>
          <cell r="W1291">
            <v>20210331</v>
          </cell>
          <cell r="X1291" t="str">
            <v>開始</v>
          </cell>
          <cell r="Y1291" t="str">
            <v>虎谷　裕子</v>
          </cell>
          <cell r="Z1291" t="str">
            <v>研究推進部（八景）（29-）</v>
          </cell>
          <cell r="AA1291" t="str">
            <v>基盤研究(C)</v>
          </cell>
          <cell r="AB1291" t="str">
            <v>18K08768</v>
          </cell>
          <cell r="AC1291" t="str">
            <v>許可しない</v>
          </cell>
          <cell r="AD1291" t="str">
            <v>許可しない</v>
          </cell>
          <cell r="AE1291" t="str">
            <v>許可しない</v>
          </cell>
          <cell r="AF1291" t="str">
            <v>収入</v>
          </cell>
          <cell r="AG1291">
            <v>700000000144</v>
          </cell>
          <cell r="AH1291" t="str">
            <v>（独）日本学術振興会</v>
          </cell>
          <cell r="AI1291">
            <v>0</v>
          </cell>
          <cell r="AJ1291">
            <v>1200000</v>
          </cell>
          <cell r="AK1291">
            <v>1200000</v>
          </cell>
          <cell r="AL1291">
            <v>1200000</v>
          </cell>
          <cell r="AM1291">
            <v>0</v>
          </cell>
          <cell r="AN1291">
            <v>0</v>
          </cell>
          <cell r="AO1291">
            <v>0</v>
          </cell>
          <cell r="AP1291">
            <v>0</v>
          </cell>
          <cell r="AQ1291">
            <v>0</v>
          </cell>
          <cell r="AR1291">
            <v>0</v>
          </cell>
        </row>
        <row r="1292">
          <cell r="A1292" t="str">
            <v>1818K08896対象外</v>
          </cell>
          <cell r="B1292" t="str">
            <v>対象外</v>
          </cell>
          <cell r="C1292" t="str">
            <v>2018年度</v>
          </cell>
          <cell r="D1292" t="str">
            <v>（収入）学術研究助成基金助成金(科基)</v>
          </cell>
          <cell r="E1292" t="str">
            <v>1818K08896</v>
          </cell>
          <cell r="F1292" t="str">
            <v>（科基）人工知能を用いた鎮静及び鎮痛スケールの予測モデルの構築</v>
          </cell>
          <cell r="G1292" t="str">
            <v>（科基）人工知能を用いた鎮静及び鎮痛スケ</v>
          </cell>
          <cell r="H1292" t="str">
            <v>科研費（基金）</v>
          </cell>
          <cell r="I1292">
            <v>20180401</v>
          </cell>
          <cell r="J1292">
            <v>20220331</v>
          </cell>
          <cell r="K1292" t="str">
            <v>2018年度</v>
          </cell>
          <cell r="L1292" t="str">
            <v>（支出）学術研究助成基金助成金(科基)</v>
          </cell>
          <cell r="M1292" t="str">
            <v>直接経費</v>
          </cell>
          <cell r="N1292" t="str">
            <v>科研費</v>
          </cell>
          <cell r="O1292" t="str">
            <v>繰越有</v>
          </cell>
          <cell r="P1292" t="str">
            <v>病）学術院（病院）</v>
          </cell>
          <cell r="Q1292" t="str">
            <v>横瀬　真志</v>
          </cell>
          <cell r="R1292" t="str">
            <v>附属病院</v>
          </cell>
          <cell r="S1292" t="str">
            <v>講師</v>
          </cell>
          <cell r="W1292">
            <v>20220331</v>
          </cell>
          <cell r="X1292" t="str">
            <v>開始</v>
          </cell>
          <cell r="Y1292" t="str">
            <v>虎谷　裕子</v>
          </cell>
          <cell r="Z1292" t="str">
            <v>研究推進部（八景）（29-）</v>
          </cell>
          <cell r="AA1292" t="str">
            <v>基盤研究(C)</v>
          </cell>
          <cell r="AB1292" t="str">
            <v>18K08896</v>
          </cell>
          <cell r="AC1292" t="str">
            <v>許可しない</v>
          </cell>
          <cell r="AD1292" t="str">
            <v>許可しない</v>
          </cell>
          <cell r="AE1292" t="str">
            <v>許可しない</v>
          </cell>
          <cell r="AF1292" t="str">
            <v>収入</v>
          </cell>
          <cell r="AG1292">
            <v>700000000144</v>
          </cell>
          <cell r="AH1292" t="str">
            <v>（独）日本学術振興会</v>
          </cell>
          <cell r="AI1292">
            <v>0</v>
          </cell>
          <cell r="AJ1292">
            <v>800000</v>
          </cell>
          <cell r="AK1292">
            <v>800000</v>
          </cell>
          <cell r="AL1292">
            <v>800000</v>
          </cell>
          <cell r="AM1292">
            <v>0</v>
          </cell>
          <cell r="AN1292">
            <v>0</v>
          </cell>
          <cell r="AO1292">
            <v>0</v>
          </cell>
          <cell r="AP1292">
            <v>0</v>
          </cell>
          <cell r="AQ1292">
            <v>0</v>
          </cell>
          <cell r="AR1292">
            <v>0</v>
          </cell>
        </row>
        <row r="1293">
          <cell r="A1293" t="str">
            <v>1818K08922対象外</v>
          </cell>
          <cell r="B1293" t="str">
            <v>対象外</v>
          </cell>
          <cell r="C1293" t="str">
            <v>2018年度</v>
          </cell>
          <cell r="D1293" t="str">
            <v>（収入）学術研究助成基金助成金(科基)</v>
          </cell>
          <cell r="E1293" t="str">
            <v>1818K08922</v>
          </cell>
          <cell r="F1293" t="str">
            <v>（科基）活動性心筋炎による難治性重症心不全に対する新たな治療法の開発</v>
          </cell>
          <cell r="G1293" t="str">
            <v>（科基）活動性心筋炎による難治性重症心不</v>
          </cell>
          <cell r="H1293" t="str">
            <v>科研費（基金）</v>
          </cell>
          <cell r="I1293">
            <v>20180401</v>
          </cell>
          <cell r="J1293">
            <v>20210331</v>
          </cell>
          <cell r="K1293" t="str">
            <v>2018年度</v>
          </cell>
          <cell r="L1293" t="str">
            <v>（支出）学術研究助成基金助成金(科基)</v>
          </cell>
          <cell r="M1293" t="str">
            <v>直接経費</v>
          </cell>
          <cell r="N1293" t="str">
            <v>科研費</v>
          </cell>
          <cell r="O1293" t="str">
            <v>繰越有</v>
          </cell>
          <cell r="P1293" t="str">
            <v>研）学術院（福浦）</v>
          </cell>
          <cell r="Q1293" t="str">
            <v>竹内　一郎</v>
          </cell>
          <cell r="R1293" t="str">
            <v>医学研究科</v>
          </cell>
          <cell r="S1293" t="str">
            <v>教授</v>
          </cell>
          <cell r="W1293">
            <v>20210331</v>
          </cell>
          <cell r="X1293" t="str">
            <v>開始</v>
          </cell>
          <cell r="Y1293" t="str">
            <v>虎谷　裕子</v>
          </cell>
          <cell r="Z1293" t="str">
            <v>研究推進部（八景）（29-）</v>
          </cell>
          <cell r="AA1293" t="str">
            <v>基盤研究(C)</v>
          </cell>
          <cell r="AB1293" t="str">
            <v>18K08922</v>
          </cell>
          <cell r="AC1293" t="str">
            <v>許可しない</v>
          </cell>
          <cell r="AD1293" t="str">
            <v>許可しない</v>
          </cell>
          <cell r="AE1293" t="str">
            <v>許可しない</v>
          </cell>
          <cell r="AF1293" t="str">
            <v>収入</v>
          </cell>
          <cell r="AG1293">
            <v>700000000144</v>
          </cell>
          <cell r="AH1293" t="str">
            <v>（独）日本学術振興会</v>
          </cell>
          <cell r="AI1293">
            <v>0</v>
          </cell>
          <cell r="AJ1293">
            <v>2700000</v>
          </cell>
          <cell r="AK1293">
            <v>2700000</v>
          </cell>
          <cell r="AL1293">
            <v>2700000</v>
          </cell>
          <cell r="AM1293">
            <v>0</v>
          </cell>
          <cell r="AN1293">
            <v>0</v>
          </cell>
          <cell r="AO1293">
            <v>0</v>
          </cell>
          <cell r="AP1293">
            <v>0</v>
          </cell>
          <cell r="AQ1293">
            <v>0</v>
          </cell>
          <cell r="AR1293">
            <v>0</v>
          </cell>
        </row>
        <row r="1294">
          <cell r="A1294" t="str">
            <v>1818K09000対象外</v>
          </cell>
          <cell r="B1294" t="str">
            <v>対象外</v>
          </cell>
          <cell r="C1294" t="str">
            <v>2018年度</v>
          </cell>
          <cell r="D1294" t="str">
            <v>（収入）学術研究助成基金助成金(科基)</v>
          </cell>
          <cell r="E1294" t="str">
            <v>1818K09000</v>
          </cell>
          <cell r="F1294" t="str">
            <v>（科基）改変ノッチ受容体導入T細胞による中枢神経系原発悪性リンパ腫抑制効果の検討</v>
          </cell>
          <cell r="G1294" t="str">
            <v>（科基）改変ノッチ受容体導入T細胞による</v>
          </cell>
          <cell r="H1294" t="str">
            <v>科研費（基金）</v>
          </cell>
          <cell r="I1294">
            <v>20180401</v>
          </cell>
          <cell r="J1294">
            <v>20210331</v>
          </cell>
          <cell r="K1294" t="str">
            <v>2018年度</v>
          </cell>
          <cell r="L1294" t="str">
            <v>（支出）学術研究助成基金助成金(科基)</v>
          </cell>
          <cell r="M1294" t="str">
            <v>直接経費</v>
          </cell>
          <cell r="N1294" t="str">
            <v>科研費</v>
          </cell>
          <cell r="O1294" t="str">
            <v>繰越有</v>
          </cell>
          <cell r="P1294" t="str">
            <v>客)客員教員等(医学・病院等）</v>
          </cell>
          <cell r="Q1294" t="str">
            <v>西　真由子</v>
          </cell>
          <cell r="R1294" t="str">
            <v>医学研究科</v>
          </cell>
          <cell r="S1294" t="str">
            <v>特任助教</v>
          </cell>
          <cell r="W1294">
            <v>20210331</v>
          </cell>
          <cell r="X1294" t="str">
            <v>開始</v>
          </cell>
          <cell r="Y1294" t="str">
            <v>虎谷　裕子</v>
          </cell>
          <cell r="Z1294" t="str">
            <v>研究推進部（八景）（29-）</v>
          </cell>
          <cell r="AA1294" t="str">
            <v>基盤研究(C)</v>
          </cell>
          <cell r="AB1294" t="str">
            <v>18K09000</v>
          </cell>
          <cell r="AC1294" t="str">
            <v>許可しない</v>
          </cell>
          <cell r="AD1294" t="str">
            <v>許可しない</v>
          </cell>
          <cell r="AE1294" t="str">
            <v>許可しない</v>
          </cell>
          <cell r="AF1294" t="str">
            <v>収入</v>
          </cell>
          <cell r="AG1294">
            <v>700000000144</v>
          </cell>
          <cell r="AH1294" t="str">
            <v>（独）日本学術振興会</v>
          </cell>
          <cell r="AI1294">
            <v>0</v>
          </cell>
          <cell r="AJ1294">
            <v>1200000</v>
          </cell>
          <cell r="AK1294">
            <v>1200000</v>
          </cell>
          <cell r="AL1294">
            <v>1200000</v>
          </cell>
          <cell r="AM1294">
            <v>0</v>
          </cell>
          <cell r="AN1294">
            <v>0</v>
          </cell>
          <cell r="AO1294">
            <v>0</v>
          </cell>
          <cell r="AP1294">
            <v>0</v>
          </cell>
          <cell r="AQ1294">
            <v>0</v>
          </cell>
          <cell r="AR1294">
            <v>0</v>
          </cell>
        </row>
        <row r="1295">
          <cell r="A1295" t="str">
            <v>1818K09073対象外</v>
          </cell>
          <cell r="B1295" t="str">
            <v>対象外</v>
          </cell>
          <cell r="C1295" t="str">
            <v>2018年度</v>
          </cell>
          <cell r="D1295" t="str">
            <v>（収入）学術研究助成基金助成金(科基)</v>
          </cell>
          <cell r="E1295" t="str">
            <v>1818K09073</v>
          </cell>
          <cell r="F1295" t="str">
            <v>（科基）股関節鏡視下手術におけるコンピューター支援手術の開発と臨床応用</v>
          </cell>
          <cell r="G1295" t="str">
            <v>（科基）股関節鏡視下手術におけるコンピュ</v>
          </cell>
          <cell r="H1295" t="str">
            <v>科研費（基金）</v>
          </cell>
          <cell r="I1295">
            <v>20180401</v>
          </cell>
          <cell r="J1295">
            <v>20210331</v>
          </cell>
          <cell r="K1295" t="str">
            <v>2018年度</v>
          </cell>
          <cell r="L1295" t="str">
            <v>（支出）学術研究助成基金助成金(科基)</v>
          </cell>
          <cell r="M1295" t="str">
            <v>直接経費</v>
          </cell>
          <cell r="N1295" t="str">
            <v>科研費</v>
          </cell>
          <cell r="O1295" t="str">
            <v>繰越有</v>
          </cell>
          <cell r="P1295" t="str">
            <v>病）学術院（病院）</v>
          </cell>
          <cell r="Q1295" t="str">
            <v>小林　直実</v>
          </cell>
          <cell r="R1295" t="str">
            <v>附属病院</v>
          </cell>
          <cell r="S1295" t="str">
            <v>講師</v>
          </cell>
          <cell r="W1295">
            <v>20210331</v>
          </cell>
          <cell r="X1295" t="str">
            <v>開始</v>
          </cell>
          <cell r="Y1295" t="str">
            <v>虎谷　裕子</v>
          </cell>
          <cell r="Z1295" t="str">
            <v>研究推進部（八景）（29-）</v>
          </cell>
          <cell r="AA1295" t="str">
            <v>基盤研究(C)</v>
          </cell>
          <cell r="AB1295" t="str">
            <v>18K09073</v>
          </cell>
          <cell r="AC1295" t="str">
            <v>許可しない</v>
          </cell>
          <cell r="AD1295" t="str">
            <v>許可しない</v>
          </cell>
          <cell r="AE1295" t="str">
            <v>許可しない</v>
          </cell>
          <cell r="AF1295" t="str">
            <v>収入</v>
          </cell>
          <cell r="AG1295">
            <v>700000000144</v>
          </cell>
          <cell r="AH1295" t="str">
            <v>（独）日本学術振興会</v>
          </cell>
          <cell r="AI1295">
            <v>0</v>
          </cell>
          <cell r="AJ1295">
            <v>1300000</v>
          </cell>
          <cell r="AK1295">
            <v>1300000</v>
          </cell>
          <cell r="AL1295">
            <v>1300000</v>
          </cell>
          <cell r="AM1295">
            <v>0</v>
          </cell>
          <cell r="AN1295">
            <v>0</v>
          </cell>
          <cell r="AO1295">
            <v>0</v>
          </cell>
          <cell r="AP1295">
            <v>0</v>
          </cell>
          <cell r="AQ1295">
            <v>0</v>
          </cell>
          <cell r="AR1295">
            <v>0</v>
          </cell>
        </row>
        <row r="1296">
          <cell r="A1296" t="str">
            <v>1818K09351対象外</v>
          </cell>
          <cell r="B1296" t="str">
            <v>対象外</v>
          </cell>
          <cell r="C1296" t="str">
            <v>2018年度</v>
          </cell>
          <cell r="D1296" t="str">
            <v>（収入）学術研究助成基金助成金(科基)</v>
          </cell>
          <cell r="E1296" t="str">
            <v>1818K09351</v>
          </cell>
          <cell r="F1296" t="str">
            <v>（科基）頭頸部癌heterogeneityを引き起こす微小環境のオーム解析</v>
          </cell>
          <cell r="G1296" t="str">
            <v>（科基）頭頸部癌heterogeneit</v>
          </cell>
          <cell r="H1296" t="str">
            <v>科研費（基金）</v>
          </cell>
          <cell r="I1296">
            <v>20180401</v>
          </cell>
          <cell r="J1296">
            <v>20210331</v>
          </cell>
          <cell r="K1296" t="str">
            <v>2018年度</v>
          </cell>
          <cell r="L1296" t="str">
            <v>（支出）学術研究助成基金助成金(科基)</v>
          </cell>
          <cell r="M1296" t="str">
            <v>直接経費</v>
          </cell>
          <cell r="N1296" t="str">
            <v>科研費</v>
          </cell>
          <cell r="O1296" t="str">
            <v>繰越有</v>
          </cell>
          <cell r="P1296" t="str">
            <v>病）学術院（病院）</v>
          </cell>
          <cell r="Q1296" t="str">
            <v>畠山　博充</v>
          </cell>
          <cell r="R1296" t="str">
            <v>センター病院</v>
          </cell>
          <cell r="S1296" t="str">
            <v>准教授</v>
          </cell>
          <cell r="W1296">
            <v>20210331</v>
          </cell>
          <cell r="X1296" t="str">
            <v>開始</v>
          </cell>
          <cell r="Y1296" t="str">
            <v>虎谷　裕子</v>
          </cell>
          <cell r="Z1296" t="str">
            <v>研究推進部（八景）（29-）</v>
          </cell>
          <cell r="AA1296" t="str">
            <v>基盤研究(C)</v>
          </cell>
          <cell r="AB1296" t="str">
            <v>18K09351</v>
          </cell>
          <cell r="AC1296" t="str">
            <v>許可しない</v>
          </cell>
          <cell r="AD1296" t="str">
            <v>許可しない</v>
          </cell>
          <cell r="AE1296" t="str">
            <v>許可しない</v>
          </cell>
          <cell r="AF1296" t="str">
            <v>収入</v>
          </cell>
          <cell r="AG1296">
            <v>700000000144</v>
          </cell>
          <cell r="AH1296" t="str">
            <v>（独）日本学術振興会</v>
          </cell>
          <cell r="AI1296">
            <v>0</v>
          </cell>
          <cell r="AJ1296">
            <v>900000</v>
          </cell>
          <cell r="AK1296">
            <v>900000</v>
          </cell>
          <cell r="AL1296">
            <v>900000</v>
          </cell>
          <cell r="AM1296">
            <v>0</v>
          </cell>
          <cell r="AN1296">
            <v>0</v>
          </cell>
          <cell r="AO1296">
            <v>0</v>
          </cell>
          <cell r="AP1296">
            <v>0</v>
          </cell>
          <cell r="AQ1296">
            <v>0</v>
          </cell>
          <cell r="AR1296">
            <v>0</v>
          </cell>
        </row>
        <row r="1297">
          <cell r="A1297" t="str">
            <v>1818K09382対象外</v>
          </cell>
          <cell r="B1297" t="str">
            <v>対象外</v>
          </cell>
          <cell r="C1297" t="str">
            <v>2018年度</v>
          </cell>
          <cell r="D1297" t="str">
            <v>（収入）学術研究助成基金助成金(科基)</v>
          </cell>
          <cell r="E1297" t="str">
            <v>1818K09382</v>
          </cell>
          <cell r="F1297" t="str">
            <v>（科基）唾液腺腫瘍自然発生モデルマウスの確立とそのメカニズムの解明</v>
          </cell>
          <cell r="G1297" t="str">
            <v>（科基）唾液腺腫瘍自然発生モデルマウスの</v>
          </cell>
          <cell r="H1297" t="str">
            <v>科研費（基金）</v>
          </cell>
          <cell r="I1297">
            <v>20180401</v>
          </cell>
          <cell r="J1297">
            <v>20210331</v>
          </cell>
          <cell r="K1297" t="str">
            <v>2018年度</v>
          </cell>
          <cell r="L1297" t="str">
            <v>（支出）学術研究助成基金助成金(科基)</v>
          </cell>
          <cell r="M1297" t="str">
            <v>直接経費</v>
          </cell>
          <cell r="N1297" t="str">
            <v>科研費</v>
          </cell>
          <cell r="O1297" t="str">
            <v>繰越有</v>
          </cell>
          <cell r="P1297" t="str">
            <v>研）学術院（福浦）</v>
          </cell>
          <cell r="Q1297" t="str">
            <v>折舘　伸彦</v>
          </cell>
          <cell r="R1297" t="str">
            <v>医学研究科</v>
          </cell>
          <cell r="S1297" t="str">
            <v>教授</v>
          </cell>
          <cell r="W1297">
            <v>20210331</v>
          </cell>
          <cell r="X1297" t="str">
            <v>開始</v>
          </cell>
          <cell r="Y1297" t="str">
            <v>虎谷　裕子</v>
          </cell>
          <cell r="Z1297" t="str">
            <v>研究推進部（八景）（29-）</v>
          </cell>
          <cell r="AA1297" t="str">
            <v>基盤研究(C)</v>
          </cell>
          <cell r="AB1297" t="str">
            <v>18K09382</v>
          </cell>
          <cell r="AC1297" t="str">
            <v>許可しない</v>
          </cell>
          <cell r="AD1297" t="str">
            <v>許可しない</v>
          </cell>
          <cell r="AE1297" t="str">
            <v>許可しない</v>
          </cell>
          <cell r="AF1297" t="str">
            <v>収入</v>
          </cell>
          <cell r="AG1297">
            <v>700000000144</v>
          </cell>
          <cell r="AH1297" t="str">
            <v>（独）日本学術振興会</v>
          </cell>
          <cell r="AI1297">
            <v>0</v>
          </cell>
          <cell r="AJ1297">
            <v>1000000</v>
          </cell>
          <cell r="AK1297">
            <v>1000000</v>
          </cell>
          <cell r="AL1297">
            <v>1000000</v>
          </cell>
          <cell r="AM1297">
            <v>0</v>
          </cell>
          <cell r="AN1297">
            <v>0</v>
          </cell>
          <cell r="AO1297">
            <v>0</v>
          </cell>
          <cell r="AP1297">
            <v>0</v>
          </cell>
          <cell r="AQ1297">
            <v>0</v>
          </cell>
          <cell r="AR1297">
            <v>0</v>
          </cell>
        </row>
        <row r="1298">
          <cell r="A1298" t="str">
            <v>1818K09453対象外</v>
          </cell>
          <cell r="B1298" t="str">
            <v>対象外</v>
          </cell>
          <cell r="C1298" t="str">
            <v>2018年度</v>
          </cell>
          <cell r="D1298" t="str">
            <v>（収入）学術研究助成基金助成金(科基)</v>
          </cell>
          <cell r="E1298" t="str">
            <v>1818K09453</v>
          </cell>
          <cell r="F1298" t="str">
            <v>（科基）網膜格子状変性を対象とした分子遺伝学的発症機序の解明</v>
          </cell>
          <cell r="G1298" t="str">
            <v>（科基）網膜格子状変性を対象とした分子遺</v>
          </cell>
          <cell r="H1298" t="str">
            <v>科研費（基金）</v>
          </cell>
          <cell r="I1298">
            <v>20180401</v>
          </cell>
          <cell r="J1298">
            <v>20210331</v>
          </cell>
          <cell r="K1298" t="str">
            <v>2018年度</v>
          </cell>
          <cell r="L1298" t="str">
            <v>（支出）学術研究助成基金助成金(科基)</v>
          </cell>
          <cell r="M1298" t="str">
            <v>直接経費</v>
          </cell>
          <cell r="N1298" t="str">
            <v>科研費</v>
          </cell>
          <cell r="O1298" t="str">
            <v>繰越有</v>
          </cell>
          <cell r="P1298" t="str">
            <v>病）学術院（病院）</v>
          </cell>
          <cell r="Q1298" t="str">
            <v>上本　理世</v>
          </cell>
          <cell r="R1298" t="str">
            <v>附属病院</v>
          </cell>
          <cell r="S1298" t="str">
            <v>講師</v>
          </cell>
          <cell r="W1298">
            <v>20210331</v>
          </cell>
          <cell r="X1298" t="str">
            <v>開始</v>
          </cell>
          <cell r="Y1298" t="str">
            <v>虎谷　裕子</v>
          </cell>
          <cell r="Z1298" t="str">
            <v>研究推進部（八景）（29-）</v>
          </cell>
          <cell r="AA1298" t="str">
            <v>基盤研究(C)</v>
          </cell>
          <cell r="AB1298" t="str">
            <v>18K09453</v>
          </cell>
          <cell r="AC1298" t="str">
            <v>許可しない</v>
          </cell>
          <cell r="AD1298" t="str">
            <v>許可しない</v>
          </cell>
          <cell r="AE1298" t="str">
            <v>許可しない</v>
          </cell>
          <cell r="AF1298" t="str">
            <v>収入</v>
          </cell>
          <cell r="AG1298">
            <v>700000000144</v>
          </cell>
          <cell r="AH1298" t="str">
            <v>（独）日本学術振興会</v>
          </cell>
          <cell r="AI1298">
            <v>0</v>
          </cell>
          <cell r="AJ1298">
            <v>1600000</v>
          </cell>
          <cell r="AK1298">
            <v>1600000</v>
          </cell>
          <cell r="AL1298">
            <v>1600000</v>
          </cell>
          <cell r="AM1298">
            <v>0</v>
          </cell>
          <cell r="AN1298">
            <v>0</v>
          </cell>
          <cell r="AO1298">
            <v>0</v>
          </cell>
          <cell r="AP1298">
            <v>0</v>
          </cell>
          <cell r="AQ1298">
            <v>0</v>
          </cell>
          <cell r="AR1298">
            <v>0</v>
          </cell>
        </row>
        <row r="1299">
          <cell r="A1299" t="str">
            <v>1818K09454対象外</v>
          </cell>
          <cell r="B1299" t="str">
            <v>対象外</v>
          </cell>
          <cell r="C1299" t="str">
            <v>2018年度</v>
          </cell>
          <cell r="D1299" t="str">
            <v>（収入）学術研究助成基金助成金(科基)</v>
          </cell>
          <cell r="E1299" t="str">
            <v>1818K09454</v>
          </cell>
          <cell r="F1299" t="str">
            <v>（科基）ベーチェット病の病因HLAと病因ペプチドの結合を阻害する医薬分子の特定</v>
          </cell>
          <cell r="G1299" t="str">
            <v>（科基）ベーチェット病の病因HLAと病因</v>
          </cell>
          <cell r="H1299" t="str">
            <v>科研費（基金）</v>
          </cell>
          <cell r="I1299">
            <v>20180401</v>
          </cell>
          <cell r="J1299">
            <v>20210331</v>
          </cell>
          <cell r="K1299" t="str">
            <v>2018年度</v>
          </cell>
          <cell r="L1299" t="str">
            <v>（支出）学術研究助成基金助成金(科基)</v>
          </cell>
          <cell r="M1299" t="str">
            <v>直接経費</v>
          </cell>
          <cell r="N1299" t="str">
            <v>科研費</v>
          </cell>
          <cell r="O1299" t="str">
            <v>繰越有</v>
          </cell>
          <cell r="P1299" t="str">
            <v>病）学術院（病院）</v>
          </cell>
          <cell r="Q1299" t="str">
            <v>野村　英一</v>
          </cell>
          <cell r="R1299" t="str">
            <v>附属病院</v>
          </cell>
          <cell r="S1299" t="str">
            <v>准教授</v>
          </cell>
          <cell r="W1299">
            <v>20210331</v>
          </cell>
          <cell r="X1299" t="str">
            <v>開始</v>
          </cell>
          <cell r="Y1299" t="str">
            <v>虎谷　裕子</v>
          </cell>
          <cell r="Z1299" t="str">
            <v>研究推進部（八景）（29-）</v>
          </cell>
          <cell r="AA1299" t="str">
            <v>基盤研究(C)</v>
          </cell>
          <cell r="AB1299" t="str">
            <v>18K09454</v>
          </cell>
          <cell r="AC1299" t="str">
            <v>許可しない</v>
          </cell>
          <cell r="AD1299" t="str">
            <v>許可しない</v>
          </cell>
          <cell r="AE1299" t="str">
            <v>許可しない</v>
          </cell>
          <cell r="AF1299" t="str">
            <v>収入</v>
          </cell>
          <cell r="AG1299">
            <v>700000000144</v>
          </cell>
          <cell r="AH1299" t="str">
            <v>（独）日本学術振興会</v>
          </cell>
          <cell r="AI1299">
            <v>0</v>
          </cell>
          <cell r="AJ1299">
            <v>1200000</v>
          </cell>
          <cell r="AK1299">
            <v>1200000</v>
          </cell>
          <cell r="AL1299">
            <v>1200000</v>
          </cell>
          <cell r="AM1299">
            <v>0</v>
          </cell>
          <cell r="AN1299">
            <v>0</v>
          </cell>
          <cell r="AO1299">
            <v>0</v>
          </cell>
          <cell r="AP1299">
            <v>0</v>
          </cell>
          <cell r="AQ1299">
            <v>0</v>
          </cell>
          <cell r="AR1299">
            <v>0</v>
          </cell>
        </row>
        <row r="1300">
          <cell r="A1300" t="str">
            <v>1818K09487対象外</v>
          </cell>
          <cell r="B1300" t="str">
            <v>対象外</v>
          </cell>
          <cell r="C1300" t="str">
            <v>2018年度</v>
          </cell>
          <cell r="D1300" t="str">
            <v>（収入）学術研究助成基金助成金(科基)</v>
          </cell>
          <cell r="E1300" t="str">
            <v>1818K09487</v>
          </cell>
          <cell r="F1300" t="str">
            <v>（科基）血管内治療を応用したリンパ浮腫の新たな治療に関する基礎研究</v>
          </cell>
          <cell r="G1300" t="str">
            <v>（科基）血管内治療を応用したリンパ浮腫の</v>
          </cell>
          <cell r="H1300" t="str">
            <v>科研費（基金）</v>
          </cell>
          <cell r="I1300">
            <v>20180401</v>
          </cell>
          <cell r="J1300">
            <v>20210331</v>
          </cell>
          <cell r="K1300" t="str">
            <v>2018年度</v>
          </cell>
          <cell r="L1300" t="str">
            <v>（支出）学術研究助成基金助成金(科基)</v>
          </cell>
          <cell r="M1300" t="str">
            <v>直接経費</v>
          </cell>
          <cell r="N1300" t="str">
            <v>科研費</v>
          </cell>
          <cell r="O1300" t="str">
            <v>繰越有</v>
          </cell>
          <cell r="P1300" t="str">
            <v>研）学術院（福浦）</v>
          </cell>
          <cell r="Q1300" t="str">
            <v>前川　二郎</v>
          </cell>
          <cell r="R1300" t="str">
            <v>医学研究科</v>
          </cell>
          <cell r="S1300" t="str">
            <v>教授</v>
          </cell>
          <cell r="W1300">
            <v>20210331</v>
          </cell>
          <cell r="X1300" t="str">
            <v>開始</v>
          </cell>
          <cell r="Y1300" t="str">
            <v>虎谷　裕子</v>
          </cell>
          <cell r="Z1300" t="str">
            <v>研究推進部（八景）（29-）</v>
          </cell>
          <cell r="AA1300" t="str">
            <v>基盤研究(C)</v>
          </cell>
          <cell r="AB1300" t="str">
            <v>18K09487</v>
          </cell>
          <cell r="AC1300" t="str">
            <v>許可しない</v>
          </cell>
          <cell r="AD1300" t="str">
            <v>許可しない</v>
          </cell>
          <cell r="AE1300" t="str">
            <v>許可しない</v>
          </cell>
          <cell r="AF1300" t="str">
            <v>収入</v>
          </cell>
          <cell r="AG1300">
            <v>700000000144</v>
          </cell>
          <cell r="AH1300" t="str">
            <v>（独）日本学術振興会</v>
          </cell>
          <cell r="AI1300">
            <v>0</v>
          </cell>
          <cell r="AJ1300">
            <v>1200000</v>
          </cell>
          <cell r="AK1300">
            <v>1200000</v>
          </cell>
          <cell r="AL1300">
            <v>1200000</v>
          </cell>
          <cell r="AM1300">
            <v>0</v>
          </cell>
          <cell r="AN1300">
            <v>0</v>
          </cell>
          <cell r="AO1300">
            <v>0</v>
          </cell>
          <cell r="AP1300">
            <v>0</v>
          </cell>
          <cell r="AQ1300">
            <v>0</v>
          </cell>
          <cell r="AR1300">
            <v>0</v>
          </cell>
        </row>
        <row r="1301">
          <cell r="A1301" t="str">
            <v>1818K09554対象外</v>
          </cell>
          <cell r="B1301" t="str">
            <v>対象外</v>
          </cell>
          <cell r="C1301" t="str">
            <v>2018年度</v>
          </cell>
          <cell r="D1301" t="str">
            <v>（収入）学術研究助成基金助成金(科基)</v>
          </cell>
          <cell r="E1301" t="str">
            <v>1818K09554</v>
          </cell>
          <cell r="F1301" t="str">
            <v>（科基）温熱療法とIL-1R阻害薬の臨床応用に向けた併用療法の開発</v>
          </cell>
          <cell r="G1301" t="str">
            <v>（科基）温熱療法とIL-1R阻害薬の臨床</v>
          </cell>
          <cell r="H1301" t="str">
            <v>科研費（基金）</v>
          </cell>
          <cell r="I1301">
            <v>20180401</v>
          </cell>
          <cell r="J1301">
            <v>20210331</v>
          </cell>
          <cell r="K1301" t="str">
            <v>2018年度</v>
          </cell>
          <cell r="L1301" t="str">
            <v>（支出）学術研究助成基金助成金(科基)</v>
          </cell>
          <cell r="M1301" t="str">
            <v>直接経費</v>
          </cell>
          <cell r="N1301" t="str">
            <v>科研費</v>
          </cell>
          <cell r="O1301" t="str">
            <v>繰越有</v>
          </cell>
          <cell r="P1301" t="str">
            <v>研）学術院（福浦）</v>
          </cell>
          <cell r="Q1301" t="str">
            <v>小栗　千里</v>
          </cell>
          <cell r="R1301" t="str">
            <v>医学研究科</v>
          </cell>
          <cell r="S1301" t="str">
            <v>助教</v>
          </cell>
          <cell r="W1301">
            <v>20210331</v>
          </cell>
          <cell r="X1301" t="str">
            <v>開始</v>
          </cell>
          <cell r="Y1301" t="str">
            <v>虎谷　裕子</v>
          </cell>
          <cell r="Z1301" t="str">
            <v>研究推進部（八景）（29-）</v>
          </cell>
          <cell r="AA1301" t="str">
            <v>基盤研究(C)</v>
          </cell>
          <cell r="AB1301" t="str">
            <v>18K09554</v>
          </cell>
          <cell r="AC1301" t="str">
            <v>許可しない</v>
          </cell>
          <cell r="AD1301" t="str">
            <v>許可しない</v>
          </cell>
          <cell r="AE1301" t="str">
            <v>許可しない</v>
          </cell>
          <cell r="AF1301" t="str">
            <v>収入</v>
          </cell>
          <cell r="AG1301">
            <v>700000000144</v>
          </cell>
          <cell r="AH1301" t="str">
            <v>（独）日本学術振興会</v>
          </cell>
          <cell r="AI1301">
            <v>0</v>
          </cell>
          <cell r="AJ1301">
            <v>1900000</v>
          </cell>
          <cell r="AK1301">
            <v>1900000</v>
          </cell>
          <cell r="AL1301">
            <v>1900000</v>
          </cell>
          <cell r="AM1301">
            <v>0</v>
          </cell>
          <cell r="AN1301">
            <v>0</v>
          </cell>
          <cell r="AO1301">
            <v>0</v>
          </cell>
          <cell r="AP1301">
            <v>0</v>
          </cell>
          <cell r="AQ1301">
            <v>0</v>
          </cell>
          <cell r="AR1301">
            <v>0</v>
          </cell>
        </row>
        <row r="1302">
          <cell r="A1302" t="str">
            <v>1818K09819対象外</v>
          </cell>
          <cell r="B1302" t="str">
            <v>対象外</v>
          </cell>
          <cell r="C1302" t="str">
            <v>2018年度</v>
          </cell>
          <cell r="D1302" t="str">
            <v>（収入）学術研究助成基金助成金(科基)</v>
          </cell>
          <cell r="E1302" t="str">
            <v>1818K09819</v>
          </cell>
          <cell r="F1302" t="str">
            <v>（科基）磁性造影剤と磁気プローブを用いた新しい口腔癌センチネルリンパ節同定法の確立</v>
          </cell>
          <cell r="G1302" t="str">
            <v>（科基）磁性造影剤と磁気プローブを用いた</v>
          </cell>
          <cell r="H1302" t="str">
            <v>科研費（基金）</v>
          </cell>
          <cell r="I1302">
            <v>20180401</v>
          </cell>
          <cell r="J1302">
            <v>20210331</v>
          </cell>
          <cell r="K1302" t="str">
            <v>2018年度</v>
          </cell>
          <cell r="L1302" t="str">
            <v>（支出）学術研究助成基金助成金(科基)</v>
          </cell>
          <cell r="M1302" t="str">
            <v>直接経費</v>
          </cell>
          <cell r="N1302" t="str">
            <v>科研費</v>
          </cell>
          <cell r="O1302" t="str">
            <v>繰越有</v>
          </cell>
          <cell r="P1302" t="str">
            <v>病）学術院（病院）</v>
          </cell>
          <cell r="Q1302" t="str">
            <v>岩井　俊憲</v>
          </cell>
          <cell r="R1302" t="str">
            <v>附属病院</v>
          </cell>
          <cell r="S1302" t="str">
            <v>助教</v>
          </cell>
          <cell r="W1302">
            <v>20210331</v>
          </cell>
          <cell r="X1302" t="str">
            <v>開始</v>
          </cell>
          <cell r="Y1302" t="str">
            <v>虎谷　裕子</v>
          </cell>
          <cell r="Z1302" t="str">
            <v>研究推進部（八景）（29-）</v>
          </cell>
          <cell r="AA1302" t="str">
            <v>基盤研究(C)</v>
          </cell>
          <cell r="AB1302" t="str">
            <v>18K09819</v>
          </cell>
          <cell r="AC1302" t="str">
            <v>許可しない</v>
          </cell>
          <cell r="AD1302" t="str">
            <v>許可しない</v>
          </cell>
          <cell r="AE1302" t="str">
            <v>許可しない</v>
          </cell>
          <cell r="AF1302" t="str">
            <v>収入</v>
          </cell>
          <cell r="AG1302">
            <v>700000000144</v>
          </cell>
          <cell r="AH1302" t="str">
            <v>（独）日本学術振興会</v>
          </cell>
          <cell r="AI1302">
            <v>0</v>
          </cell>
          <cell r="AJ1302">
            <v>2000000</v>
          </cell>
          <cell r="AK1302">
            <v>2000000</v>
          </cell>
          <cell r="AL1302">
            <v>2000000</v>
          </cell>
          <cell r="AM1302">
            <v>0</v>
          </cell>
          <cell r="AN1302">
            <v>0</v>
          </cell>
          <cell r="AO1302">
            <v>0</v>
          </cell>
          <cell r="AP1302">
            <v>0</v>
          </cell>
          <cell r="AQ1302">
            <v>0</v>
          </cell>
          <cell r="AR1302">
            <v>0</v>
          </cell>
        </row>
        <row r="1303">
          <cell r="A1303" t="str">
            <v>1818K09820対象外</v>
          </cell>
          <cell r="B1303" t="str">
            <v>対象外</v>
          </cell>
          <cell r="C1303" t="str">
            <v>2018年度</v>
          </cell>
          <cell r="D1303" t="str">
            <v>（収入）学術研究助成基金助成金(科基)</v>
          </cell>
          <cell r="E1303" t="str">
            <v>1818K09820</v>
          </cell>
          <cell r="F1303" t="str">
            <v>（科基）進行口腔癌に対する動注養子免疫療法と免疫チェックポイント阻害剤併用療法の開発</v>
          </cell>
          <cell r="G1303" t="str">
            <v>（科基）進行口腔癌に対する動注養子免疫療</v>
          </cell>
          <cell r="H1303" t="str">
            <v>科研費（基金）</v>
          </cell>
          <cell r="I1303">
            <v>20180401</v>
          </cell>
          <cell r="J1303">
            <v>20210331</v>
          </cell>
          <cell r="K1303" t="str">
            <v>2018年度</v>
          </cell>
          <cell r="L1303" t="str">
            <v>（支出）学術研究助成基金助成金(科基)</v>
          </cell>
          <cell r="M1303" t="str">
            <v>直接経費</v>
          </cell>
          <cell r="N1303" t="str">
            <v>科研費</v>
          </cell>
          <cell r="O1303" t="str">
            <v>繰越有</v>
          </cell>
          <cell r="P1303" t="str">
            <v>客)客員教員等(医学・病院等）</v>
          </cell>
          <cell r="Q1303" t="str">
            <v>光永　幸代</v>
          </cell>
          <cell r="R1303" t="str">
            <v>医学研究科</v>
          </cell>
          <cell r="S1303" t="str">
            <v>共同研究員</v>
          </cell>
          <cell r="W1303">
            <v>20210331</v>
          </cell>
          <cell r="X1303" t="str">
            <v>開始</v>
          </cell>
          <cell r="Y1303" t="str">
            <v>虎谷　裕子</v>
          </cell>
          <cell r="Z1303" t="str">
            <v>研究推進部（八景）（29-）</v>
          </cell>
          <cell r="AA1303" t="str">
            <v>基盤研究(C)</v>
          </cell>
          <cell r="AB1303" t="str">
            <v>18K09820</v>
          </cell>
          <cell r="AC1303" t="str">
            <v>許可しない</v>
          </cell>
          <cell r="AD1303" t="str">
            <v>許可しない</v>
          </cell>
          <cell r="AE1303" t="str">
            <v>許可しない</v>
          </cell>
          <cell r="AF1303" t="str">
            <v>収入</v>
          </cell>
          <cell r="AG1303">
            <v>700000000144</v>
          </cell>
          <cell r="AH1303" t="str">
            <v>（独）日本学術振興会</v>
          </cell>
          <cell r="AI1303">
            <v>0</v>
          </cell>
          <cell r="AJ1303">
            <v>1000000</v>
          </cell>
          <cell r="AK1303">
            <v>1000000</v>
          </cell>
          <cell r="AL1303">
            <v>1000000</v>
          </cell>
          <cell r="AM1303">
            <v>0</v>
          </cell>
          <cell r="AN1303">
            <v>0</v>
          </cell>
          <cell r="AO1303">
            <v>0</v>
          </cell>
          <cell r="AP1303">
            <v>0</v>
          </cell>
          <cell r="AQ1303">
            <v>0</v>
          </cell>
          <cell r="AR1303">
            <v>0</v>
          </cell>
        </row>
        <row r="1304">
          <cell r="A1304" t="str">
            <v>1818K10103対象外</v>
          </cell>
          <cell r="B1304" t="str">
            <v>対象外</v>
          </cell>
          <cell r="C1304" t="str">
            <v>2018年度</v>
          </cell>
          <cell r="D1304" t="str">
            <v>（収入）学術研究助成基金助成金(科基)</v>
          </cell>
          <cell r="E1304" t="str">
            <v>1818K10103</v>
          </cell>
          <cell r="F1304" t="str">
            <v>（科基・分）インターネット依存における頸性うつをターゲットとした身体的精神的影響の解明</v>
          </cell>
          <cell r="G1304" t="str">
            <v>（科基・分）インターネット依存における頸</v>
          </cell>
          <cell r="H1304" t="str">
            <v>科研費（基金）</v>
          </cell>
          <cell r="I1304">
            <v>20180401</v>
          </cell>
          <cell r="J1304">
            <v>20210331</v>
          </cell>
          <cell r="K1304" t="str">
            <v>2018年度</v>
          </cell>
          <cell r="L1304" t="str">
            <v>（支出）学術研究助成基金助成金(科基)</v>
          </cell>
          <cell r="M1304" t="str">
            <v>直接経費</v>
          </cell>
          <cell r="N1304" t="str">
            <v>科研費</v>
          </cell>
          <cell r="O1304" t="str">
            <v>繰越有</v>
          </cell>
          <cell r="P1304" t="str">
            <v>研）学術院（福浦）</v>
          </cell>
          <cell r="Q1304" t="str">
            <v>菅谷（加藤）　渚</v>
          </cell>
          <cell r="R1304" t="str">
            <v>医学研究科</v>
          </cell>
          <cell r="S1304" t="str">
            <v>助教</v>
          </cell>
          <cell r="W1304">
            <v>20210331</v>
          </cell>
          <cell r="X1304" t="str">
            <v>開始</v>
          </cell>
          <cell r="Y1304" t="str">
            <v>虎谷　裕子</v>
          </cell>
          <cell r="Z1304" t="str">
            <v>研究推進部（八景）（29-）</v>
          </cell>
          <cell r="AA1304" t="str">
            <v>基盤研究(C) 分担金（島根大学）</v>
          </cell>
          <cell r="AB1304" t="str">
            <v>18K10103</v>
          </cell>
          <cell r="AC1304" t="str">
            <v>許可しない</v>
          </cell>
          <cell r="AD1304" t="str">
            <v>許可しない</v>
          </cell>
          <cell r="AE1304" t="str">
            <v>許可しない</v>
          </cell>
          <cell r="AF1304" t="str">
            <v>収入</v>
          </cell>
          <cell r="AG1304">
            <v>100000004378</v>
          </cell>
          <cell r="AH1304" t="str">
            <v>（大）島根大学</v>
          </cell>
          <cell r="AI1304">
            <v>0</v>
          </cell>
          <cell r="AJ1304">
            <v>30000</v>
          </cell>
          <cell r="AK1304">
            <v>30000</v>
          </cell>
          <cell r="AL1304">
            <v>30000</v>
          </cell>
          <cell r="AM1304">
            <v>0</v>
          </cell>
          <cell r="AN1304">
            <v>0</v>
          </cell>
          <cell r="AO1304">
            <v>0</v>
          </cell>
          <cell r="AP1304">
            <v>0</v>
          </cell>
          <cell r="AQ1304">
            <v>0</v>
          </cell>
          <cell r="AR1304">
            <v>0</v>
          </cell>
        </row>
        <row r="1305">
          <cell r="A1305" t="str">
            <v>1818K10152対象外</v>
          </cell>
          <cell r="B1305" t="str">
            <v>対象外</v>
          </cell>
          <cell r="C1305" t="str">
            <v>2018年度</v>
          </cell>
          <cell r="D1305" t="str">
            <v>（収入）学術研究助成基金助成金(科基)</v>
          </cell>
          <cell r="E1305" t="str">
            <v>1818K10152</v>
          </cell>
          <cell r="F1305" t="str">
            <v>（科基）がん治療後のリンパ浮腫における画像評価に基づく弾性着衣の選択と圧迫療法の定量評価</v>
          </cell>
          <cell r="G1305" t="str">
            <v>（科基）がん治療後のリンパ浮腫における画</v>
          </cell>
          <cell r="H1305" t="str">
            <v>科研費（基金）</v>
          </cell>
          <cell r="I1305">
            <v>20180401</v>
          </cell>
          <cell r="J1305">
            <v>20210331</v>
          </cell>
          <cell r="K1305" t="str">
            <v>2018年度</v>
          </cell>
          <cell r="L1305" t="str">
            <v>（支出）学術研究助成基金助成金(科基)</v>
          </cell>
          <cell r="M1305" t="str">
            <v>直接経費</v>
          </cell>
          <cell r="N1305" t="str">
            <v>科研費</v>
          </cell>
          <cell r="O1305" t="str">
            <v>繰越有</v>
          </cell>
          <cell r="P1305" t="str">
            <v>研）学術院（福浦）</v>
          </cell>
          <cell r="Q1305" t="str">
            <v>塚越　みどり</v>
          </cell>
          <cell r="R1305" t="str">
            <v>看護学科</v>
          </cell>
          <cell r="S1305" t="str">
            <v>准教授</v>
          </cell>
          <cell r="W1305">
            <v>20210331</v>
          </cell>
          <cell r="X1305" t="str">
            <v>開始</v>
          </cell>
          <cell r="Y1305" t="str">
            <v>虎谷　裕子</v>
          </cell>
          <cell r="Z1305" t="str">
            <v>研究推進部（八景）（29-）</v>
          </cell>
          <cell r="AA1305" t="str">
            <v>基盤研究(C)</v>
          </cell>
          <cell r="AB1305" t="str">
            <v>18K10152</v>
          </cell>
          <cell r="AC1305" t="str">
            <v>許可しない</v>
          </cell>
          <cell r="AD1305" t="str">
            <v>許可しない</v>
          </cell>
          <cell r="AE1305" t="str">
            <v>許可しない</v>
          </cell>
          <cell r="AF1305" t="str">
            <v>収入</v>
          </cell>
          <cell r="AG1305">
            <v>700000000144</v>
          </cell>
          <cell r="AH1305" t="str">
            <v>（独）日本学術振興会</v>
          </cell>
          <cell r="AI1305">
            <v>0</v>
          </cell>
          <cell r="AJ1305">
            <v>1300000</v>
          </cell>
          <cell r="AK1305">
            <v>1300000</v>
          </cell>
          <cell r="AL1305">
            <v>1300000</v>
          </cell>
          <cell r="AM1305">
            <v>0</v>
          </cell>
          <cell r="AN1305">
            <v>0</v>
          </cell>
          <cell r="AO1305">
            <v>0</v>
          </cell>
          <cell r="AP1305">
            <v>0</v>
          </cell>
          <cell r="AQ1305">
            <v>0</v>
          </cell>
          <cell r="AR1305">
            <v>0</v>
          </cell>
        </row>
        <row r="1306">
          <cell r="A1306" t="str">
            <v>1818K10196対象外</v>
          </cell>
          <cell r="B1306" t="str">
            <v>対象外</v>
          </cell>
          <cell r="C1306" t="str">
            <v>2018年度</v>
          </cell>
          <cell r="D1306" t="str">
            <v>（収入）学術研究助成基金助成金(科基)</v>
          </cell>
          <cell r="E1306" t="str">
            <v>1818K10196</v>
          </cell>
          <cell r="F1306" t="str">
            <v>（科基）新卒看護師のノンテクニカルスキルの構造化</v>
          </cell>
          <cell r="G1306" t="str">
            <v>（科基）新卒看護師のノンテクニカルスキル</v>
          </cell>
          <cell r="H1306" t="str">
            <v>科研費（基金）</v>
          </cell>
          <cell r="I1306">
            <v>20180401</v>
          </cell>
          <cell r="J1306">
            <v>20220331</v>
          </cell>
          <cell r="K1306" t="str">
            <v>2018年度</v>
          </cell>
          <cell r="L1306" t="str">
            <v>（支出）学術研究助成基金助成金(科基)</v>
          </cell>
          <cell r="M1306" t="str">
            <v>直接経費</v>
          </cell>
          <cell r="N1306" t="str">
            <v>科研費</v>
          </cell>
          <cell r="O1306" t="str">
            <v>繰越有</v>
          </cell>
          <cell r="P1306" t="str">
            <v>研）学術院（福浦）</v>
          </cell>
          <cell r="Q1306" t="str">
            <v>前山　さやか</v>
          </cell>
          <cell r="R1306" t="str">
            <v>看護学科</v>
          </cell>
          <cell r="S1306" t="str">
            <v>助教</v>
          </cell>
          <cell r="W1306">
            <v>20220331</v>
          </cell>
          <cell r="X1306" t="str">
            <v>開始</v>
          </cell>
          <cell r="Y1306" t="str">
            <v>虎谷　裕子</v>
          </cell>
          <cell r="Z1306" t="str">
            <v>研究推進部（八景）（29-）</v>
          </cell>
          <cell r="AA1306" t="str">
            <v>基盤研究(C)</v>
          </cell>
          <cell r="AB1306" t="str">
            <v>18K10196</v>
          </cell>
          <cell r="AC1306" t="str">
            <v>許可しない</v>
          </cell>
          <cell r="AD1306" t="str">
            <v>許可しない</v>
          </cell>
          <cell r="AE1306" t="str">
            <v>許可しない</v>
          </cell>
          <cell r="AF1306" t="str">
            <v>収入</v>
          </cell>
          <cell r="AG1306">
            <v>700000000144</v>
          </cell>
          <cell r="AH1306" t="str">
            <v>（独）日本学術振興会</v>
          </cell>
          <cell r="AI1306">
            <v>0</v>
          </cell>
          <cell r="AJ1306">
            <v>900000</v>
          </cell>
          <cell r="AK1306">
            <v>900000</v>
          </cell>
          <cell r="AL1306">
            <v>900000</v>
          </cell>
          <cell r="AM1306">
            <v>0</v>
          </cell>
          <cell r="AN1306">
            <v>0</v>
          </cell>
          <cell r="AO1306">
            <v>0</v>
          </cell>
          <cell r="AP1306">
            <v>0</v>
          </cell>
          <cell r="AQ1306">
            <v>0</v>
          </cell>
          <cell r="AR1306">
            <v>0</v>
          </cell>
        </row>
        <row r="1307">
          <cell r="A1307" t="str">
            <v>1818K10239対象外</v>
          </cell>
          <cell r="B1307" t="str">
            <v>対象外</v>
          </cell>
          <cell r="C1307" t="str">
            <v>2018年度</v>
          </cell>
          <cell r="D1307" t="str">
            <v>（収入）学術研究助成基金助成金(科基)</v>
          </cell>
          <cell r="E1307" t="str">
            <v>1818K10239</v>
          </cell>
          <cell r="F1307" t="str">
            <v>（科基）3D画像と3Dプリント技術を融合した実践的な解剖学知識を高める学習システムの開発</v>
          </cell>
          <cell r="G1307" t="str">
            <v>（科基）3D画像と3Dプリント技術を融合</v>
          </cell>
          <cell r="H1307" t="str">
            <v>科研費（基金）</v>
          </cell>
          <cell r="I1307">
            <v>20180401</v>
          </cell>
          <cell r="J1307">
            <v>20210331</v>
          </cell>
          <cell r="K1307" t="str">
            <v>2018年度</v>
          </cell>
          <cell r="L1307" t="str">
            <v>（支出）学術研究助成基金助成金(科基)</v>
          </cell>
          <cell r="M1307" t="str">
            <v>直接経費</v>
          </cell>
          <cell r="N1307" t="str">
            <v>科研費</v>
          </cell>
          <cell r="O1307" t="str">
            <v>繰越有</v>
          </cell>
          <cell r="P1307" t="str">
            <v>研）学術院（福浦）</v>
          </cell>
          <cell r="Q1307" t="str">
            <v>佐藤　みほ</v>
          </cell>
          <cell r="R1307" t="str">
            <v>看護学科</v>
          </cell>
          <cell r="S1307" t="str">
            <v>准教授</v>
          </cell>
          <cell r="W1307">
            <v>20210331</v>
          </cell>
          <cell r="X1307" t="str">
            <v>開始</v>
          </cell>
          <cell r="Y1307" t="str">
            <v>虎谷　裕子</v>
          </cell>
          <cell r="Z1307" t="str">
            <v>研究推進部（八景）（29-）</v>
          </cell>
          <cell r="AA1307" t="str">
            <v>基盤研究(C)</v>
          </cell>
          <cell r="AB1307" t="str">
            <v>18K10239</v>
          </cell>
          <cell r="AC1307" t="str">
            <v>許可しない</v>
          </cell>
          <cell r="AD1307" t="str">
            <v>許可しない</v>
          </cell>
          <cell r="AE1307" t="str">
            <v>許可しない</v>
          </cell>
          <cell r="AF1307" t="str">
            <v>収入</v>
          </cell>
          <cell r="AG1307">
            <v>700000000144</v>
          </cell>
          <cell r="AH1307" t="str">
            <v>（独）日本学術振興会</v>
          </cell>
          <cell r="AI1307">
            <v>0</v>
          </cell>
          <cell r="AJ1307">
            <v>1400000</v>
          </cell>
          <cell r="AK1307">
            <v>1400000</v>
          </cell>
          <cell r="AL1307">
            <v>1400000</v>
          </cell>
          <cell r="AM1307">
            <v>0</v>
          </cell>
          <cell r="AN1307">
            <v>0</v>
          </cell>
          <cell r="AO1307">
            <v>0</v>
          </cell>
          <cell r="AP1307">
            <v>0</v>
          </cell>
          <cell r="AQ1307">
            <v>0</v>
          </cell>
          <cell r="AR1307">
            <v>0</v>
          </cell>
        </row>
        <row r="1308">
          <cell r="A1308" t="str">
            <v>1818K10351対象外</v>
          </cell>
          <cell r="B1308" t="str">
            <v>対象外</v>
          </cell>
          <cell r="C1308" t="str">
            <v>2018年度</v>
          </cell>
          <cell r="D1308" t="str">
            <v>（収入）学術研究助成基金助成金(科基)</v>
          </cell>
          <cell r="E1308" t="str">
            <v>1818K10351</v>
          </cell>
          <cell r="F1308" t="str">
            <v>（科基）養護者による高齢者虐待共依存ケースへの対処法と看護職の共依存対応コンピテンシー</v>
          </cell>
          <cell r="G1308" t="str">
            <v>（科基）養護者による高齢者虐待共依存ケー</v>
          </cell>
          <cell r="H1308" t="str">
            <v>科研費（基金）</v>
          </cell>
          <cell r="I1308">
            <v>20180401</v>
          </cell>
          <cell r="J1308">
            <v>20210331</v>
          </cell>
          <cell r="K1308" t="str">
            <v>2018年度</v>
          </cell>
          <cell r="L1308" t="str">
            <v>（支出）学術研究助成基金助成金(科基)</v>
          </cell>
          <cell r="M1308" t="str">
            <v>直接経費</v>
          </cell>
          <cell r="N1308" t="str">
            <v>科研費</v>
          </cell>
          <cell r="O1308" t="str">
            <v>繰越有</v>
          </cell>
          <cell r="P1308" t="str">
            <v>研）学術院（福浦）</v>
          </cell>
          <cell r="Q1308" t="str">
            <v>松下　年子</v>
          </cell>
          <cell r="R1308" t="str">
            <v>看護学科</v>
          </cell>
          <cell r="S1308" t="str">
            <v>教授</v>
          </cell>
          <cell r="W1308">
            <v>20210331</v>
          </cell>
          <cell r="X1308" t="str">
            <v>開始</v>
          </cell>
          <cell r="Y1308" t="str">
            <v>虎谷　裕子</v>
          </cell>
          <cell r="Z1308" t="str">
            <v>研究推進部（八景）（29-）</v>
          </cell>
          <cell r="AA1308" t="str">
            <v>基盤研究(C)</v>
          </cell>
          <cell r="AB1308" t="str">
            <v>18K10351</v>
          </cell>
          <cell r="AC1308" t="str">
            <v>許可しない</v>
          </cell>
          <cell r="AD1308" t="str">
            <v>許可しない</v>
          </cell>
          <cell r="AE1308" t="str">
            <v>許可しない</v>
          </cell>
          <cell r="AF1308" t="str">
            <v>収入</v>
          </cell>
          <cell r="AG1308">
            <v>700000000144</v>
          </cell>
          <cell r="AH1308" t="str">
            <v>（独）日本学術振興会</v>
          </cell>
          <cell r="AI1308">
            <v>0</v>
          </cell>
          <cell r="AJ1308">
            <v>900000</v>
          </cell>
          <cell r="AK1308">
            <v>900000</v>
          </cell>
          <cell r="AL1308">
            <v>900000</v>
          </cell>
          <cell r="AM1308">
            <v>0</v>
          </cell>
          <cell r="AN1308">
            <v>0</v>
          </cell>
          <cell r="AO1308">
            <v>0</v>
          </cell>
          <cell r="AP1308">
            <v>0</v>
          </cell>
          <cell r="AQ1308">
            <v>0</v>
          </cell>
          <cell r="AR1308">
            <v>0</v>
          </cell>
        </row>
        <row r="1309">
          <cell r="A1309" t="str">
            <v>1818K10430対象外</v>
          </cell>
          <cell r="B1309" t="str">
            <v>対象外</v>
          </cell>
          <cell r="C1309" t="str">
            <v>2018年度</v>
          </cell>
          <cell r="D1309" t="str">
            <v>（収入）学術研究助成基金助成金(科基)</v>
          </cell>
          <cell r="E1309" t="str">
            <v>1818K10430</v>
          </cell>
          <cell r="F1309" t="str">
            <v>（科基・分）子ども期の災害経験後の心的外傷後成長（PTG）につながる要因の二国間比較</v>
          </cell>
          <cell r="G1309" t="str">
            <v>（科基・分）子ども期の災害経験後の心的外</v>
          </cell>
          <cell r="H1309" t="str">
            <v>科研費（基金）</v>
          </cell>
          <cell r="I1309">
            <v>20180401</v>
          </cell>
          <cell r="J1309">
            <v>20210331</v>
          </cell>
          <cell r="K1309" t="str">
            <v>2018年度</v>
          </cell>
          <cell r="L1309" t="str">
            <v>（支出）学術研究助成基金助成金(科基)</v>
          </cell>
          <cell r="M1309" t="str">
            <v>直接経費</v>
          </cell>
          <cell r="N1309" t="str">
            <v>科研費</v>
          </cell>
          <cell r="O1309" t="str">
            <v>繰越有</v>
          </cell>
          <cell r="P1309" t="str">
            <v>研）学術院（福浦）</v>
          </cell>
          <cell r="Q1309" t="str">
            <v>叶谷　由佳</v>
          </cell>
          <cell r="R1309" t="str">
            <v>看護学科</v>
          </cell>
          <cell r="S1309" t="str">
            <v>教授</v>
          </cell>
          <cell r="W1309">
            <v>20210331</v>
          </cell>
          <cell r="X1309" t="str">
            <v>開始</v>
          </cell>
          <cell r="Y1309" t="str">
            <v>虎谷　裕子</v>
          </cell>
          <cell r="Z1309" t="str">
            <v>研究推進部（八景）（29-）</v>
          </cell>
          <cell r="AA1309" t="str">
            <v>基盤研究(C) ※研究代表者転出（熊本大学 2018.8.1→長崎大学 2018.9.1）</v>
          </cell>
          <cell r="AB1309" t="str">
            <v>18K10430</v>
          </cell>
          <cell r="AC1309" t="str">
            <v>許可しない</v>
          </cell>
          <cell r="AD1309" t="str">
            <v>許可しない</v>
          </cell>
          <cell r="AE1309" t="str">
            <v>許可しない</v>
          </cell>
          <cell r="AF1309" t="str">
            <v>収入</v>
          </cell>
          <cell r="AG1309">
            <v>700000000144</v>
          </cell>
          <cell r="AH1309" t="str">
            <v>（独）日本学術振興会</v>
          </cell>
          <cell r="AI1309">
            <v>0</v>
          </cell>
          <cell r="AJ1309">
            <v>1600000</v>
          </cell>
          <cell r="AK1309">
            <v>1600000</v>
          </cell>
          <cell r="AL1309">
            <v>1600000</v>
          </cell>
          <cell r="AM1309">
            <v>0</v>
          </cell>
          <cell r="AN1309">
            <v>0</v>
          </cell>
          <cell r="AO1309">
            <v>0</v>
          </cell>
          <cell r="AP1309">
            <v>0</v>
          </cell>
          <cell r="AQ1309">
            <v>0</v>
          </cell>
          <cell r="AR1309">
            <v>0</v>
          </cell>
        </row>
        <row r="1310">
          <cell r="A1310" t="str">
            <v>1818K10657対象外</v>
          </cell>
          <cell r="B1310" t="str">
            <v>対象外</v>
          </cell>
          <cell r="C1310" t="str">
            <v>2018年度</v>
          </cell>
          <cell r="D1310" t="str">
            <v>（収入）学術研究助成基金助成金(科基)</v>
          </cell>
          <cell r="E1310" t="str">
            <v>1818K10657</v>
          </cell>
          <cell r="F1310" t="str">
            <v>（科基・分）地域高齢者の互助共助育成のための家庭外共食プログラムの開発と介入検証</v>
          </cell>
          <cell r="G1310" t="str">
            <v>（科基・分）地域高齢者の互助共助育成のた</v>
          </cell>
          <cell r="H1310" t="str">
            <v>科研費（基金）</v>
          </cell>
          <cell r="I1310">
            <v>20180401</v>
          </cell>
          <cell r="J1310">
            <v>20230331</v>
          </cell>
          <cell r="K1310" t="str">
            <v>2018年度</v>
          </cell>
          <cell r="L1310" t="str">
            <v>（支出）学術研究助成基金助成金(科基)</v>
          </cell>
          <cell r="M1310" t="str">
            <v>直接経費</v>
          </cell>
          <cell r="N1310" t="str">
            <v>科研費</v>
          </cell>
          <cell r="O1310" t="str">
            <v>繰越有</v>
          </cell>
          <cell r="P1310" t="str">
            <v>研）学術院</v>
          </cell>
          <cell r="Q1310" t="str">
            <v>三輪　律江</v>
          </cell>
          <cell r="R1310" t="str">
            <v>八景キャンパス</v>
          </cell>
          <cell r="S1310" t="str">
            <v>准教授</v>
          </cell>
          <cell r="W1310">
            <v>20230331</v>
          </cell>
          <cell r="X1310" t="str">
            <v>開始</v>
          </cell>
          <cell r="Y1310" t="str">
            <v>虎谷　裕子</v>
          </cell>
          <cell r="Z1310" t="str">
            <v>研究推進部（八景）（29-）</v>
          </cell>
          <cell r="AA1310" t="str">
            <v>基盤研究(C) 分担金（東京医療保健大学）</v>
          </cell>
          <cell r="AB1310" t="str">
            <v>18K10657</v>
          </cell>
          <cell r="AC1310" t="str">
            <v>許可しない</v>
          </cell>
          <cell r="AD1310" t="str">
            <v>許可しない</v>
          </cell>
          <cell r="AE1310" t="str">
            <v>許可しない</v>
          </cell>
          <cell r="AF1310" t="str">
            <v>収入</v>
          </cell>
          <cell r="AG1310">
            <v>700000004507</v>
          </cell>
          <cell r="AH1310" t="str">
            <v>東京医療保健大学</v>
          </cell>
          <cell r="AI1310">
            <v>0</v>
          </cell>
          <cell r="AJ1310">
            <v>200000</v>
          </cell>
          <cell r="AK1310">
            <v>200000</v>
          </cell>
          <cell r="AL1310">
            <v>200000</v>
          </cell>
          <cell r="AM1310">
            <v>0</v>
          </cell>
          <cell r="AN1310">
            <v>0</v>
          </cell>
          <cell r="AO1310">
            <v>0</v>
          </cell>
          <cell r="AP1310">
            <v>0</v>
          </cell>
          <cell r="AQ1310">
            <v>0</v>
          </cell>
          <cell r="AR1310">
            <v>0</v>
          </cell>
        </row>
        <row r="1311">
          <cell r="A1311" t="str">
            <v>1818K10717対象外</v>
          </cell>
          <cell r="B1311" t="str">
            <v>対象外</v>
          </cell>
          <cell r="C1311" t="str">
            <v>2018年度</v>
          </cell>
          <cell r="D1311" t="str">
            <v>（収入）学術研究助成基金助成金(科基)</v>
          </cell>
          <cell r="E1311" t="str">
            <v>1818K10717</v>
          </cell>
          <cell r="F1311" t="str">
            <v>（科基）慢性期脊髄損傷に対する痙縮と反復経頭蓋磁気刺激治療を用いた機能回復の多施設間検討</v>
          </cell>
          <cell r="G1311" t="str">
            <v>（科基）慢性期脊髄損傷に対する痙縮と反復</v>
          </cell>
          <cell r="H1311" t="str">
            <v>科研費（基金）</v>
          </cell>
          <cell r="I1311">
            <v>20180401</v>
          </cell>
          <cell r="J1311">
            <v>20210331</v>
          </cell>
          <cell r="K1311" t="str">
            <v>2018年度</v>
          </cell>
          <cell r="L1311" t="str">
            <v>（支出）学術研究助成基金助成金(科基)</v>
          </cell>
          <cell r="M1311" t="str">
            <v>直接経費</v>
          </cell>
          <cell r="N1311" t="str">
            <v>科研費</v>
          </cell>
          <cell r="O1311" t="str">
            <v>繰越有</v>
          </cell>
          <cell r="P1311" t="str">
            <v>客)客員教員等(医学・病院等）</v>
          </cell>
          <cell r="Q1311" t="str">
            <v>菊地　尚久</v>
          </cell>
          <cell r="R1311" t="str">
            <v>医学研究科</v>
          </cell>
          <cell r="S1311" t="str">
            <v>客員准教授</v>
          </cell>
          <cell r="W1311">
            <v>20210331</v>
          </cell>
          <cell r="X1311" t="str">
            <v>開始</v>
          </cell>
          <cell r="Y1311" t="str">
            <v>虎谷　裕子</v>
          </cell>
          <cell r="Z1311" t="str">
            <v>研究推進部（八景）（29-）</v>
          </cell>
          <cell r="AA1311" t="str">
            <v>基盤研究(C)</v>
          </cell>
          <cell r="AB1311" t="str">
            <v>18K10717</v>
          </cell>
          <cell r="AC1311" t="str">
            <v>許可しない</v>
          </cell>
          <cell r="AD1311" t="str">
            <v>許可しない</v>
          </cell>
          <cell r="AE1311" t="str">
            <v>許可しない</v>
          </cell>
          <cell r="AF1311" t="str">
            <v>収入</v>
          </cell>
          <cell r="AG1311">
            <v>700000000144</v>
          </cell>
          <cell r="AH1311" t="str">
            <v>（独）日本学術振興会</v>
          </cell>
          <cell r="AI1311">
            <v>0</v>
          </cell>
          <cell r="AJ1311">
            <v>1100000</v>
          </cell>
          <cell r="AK1311">
            <v>1100000</v>
          </cell>
          <cell r="AL1311">
            <v>1100000</v>
          </cell>
          <cell r="AM1311">
            <v>0</v>
          </cell>
          <cell r="AN1311">
            <v>0</v>
          </cell>
          <cell r="AO1311">
            <v>0</v>
          </cell>
          <cell r="AP1311">
            <v>0</v>
          </cell>
          <cell r="AQ1311">
            <v>0</v>
          </cell>
          <cell r="AR1311">
            <v>0</v>
          </cell>
        </row>
        <row r="1312">
          <cell r="A1312" t="str">
            <v>1818K11169対象外</v>
          </cell>
          <cell r="B1312" t="str">
            <v>対象外</v>
          </cell>
          <cell r="C1312" t="str">
            <v>2018年度</v>
          </cell>
          <cell r="D1312" t="str">
            <v>（収入）学術研究助成基金助成金(科基)</v>
          </cell>
          <cell r="E1312" t="str">
            <v>1818K11169</v>
          </cell>
          <cell r="F1312" t="str">
            <v>（科基）固定パラメータ困難問題に対する汎用解法の研究</v>
          </cell>
          <cell r="G1312" t="str">
            <v>（科基）固定パラメータ困難問題に対する汎</v>
          </cell>
          <cell r="H1312" t="str">
            <v>科研費（基金）</v>
          </cell>
          <cell r="I1312">
            <v>20180401</v>
          </cell>
          <cell r="J1312">
            <v>20220331</v>
          </cell>
          <cell r="K1312" t="str">
            <v>2018年度</v>
          </cell>
          <cell r="L1312" t="str">
            <v>（支出）学術研究助成基金助成金(科基)</v>
          </cell>
          <cell r="M1312" t="str">
            <v>直接経費</v>
          </cell>
          <cell r="N1312" t="str">
            <v>科研費</v>
          </cell>
          <cell r="O1312" t="str">
            <v>繰越有</v>
          </cell>
          <cell r="P1312" t="str">
            <v>研）学術院</v>
          </cell>
          <cell r="Q1312" t="str">
            <v>清見　礼</v>
          </cell>
          <cell r="R1312" t="str">
            <v>八景キャンパス</v>
          </cell>
          <cell r="S1312" t="str">
            <v>准教授</v>
          </cell>
          <cell r="W1312">
            <v>20220331</v>
          </cell>
          <cell r="X1312" t="str">
            <v>開始</v>
          </cell>
          <cell r="Y1312" t="str">
            <v>虎谷　裕子</v>
          </cell>
          <cell r="Z1312" t="str">
            <v>研究推進部（八景）（29-）</v>
          </cell>
          <cell r="AA1312" t="str">
            <v>基盤研究(C)</v>
          </cell>
          <cell r="AB1312" t="str">
            <v>18K11169</v>
          </cell>
          <cell r="AC1312" t="str">
            <v>許可しない</v>
          </cell>
          <cell r="AD1312" t="str">
            <v>許可しない</v>
          </cell>
          <cell r="AE1312" t="str">
            <v>許可しない</v>
          </cell>
          <cell r="AF1312" t="str">
            <v>収入</v>
          </cell>
          <cell r="AG1312">
            <v>700000000144</v>
          </cell>
          <cell r="AH1312" t="str">
            <v>（独）日本学術振興会</v>
          </cell>
          <cell r="AI1312">
            <v>0</v>
          </cell>
          <cell r="AJ1312">
            <v>900000</v>
          </cell>
          <cell r="AK1312">
            <v>900000</v>
          </cell>
          <cell r="AL1312">
            <v>900000</v>
          </cell>
          <cell r="AM1312">
            <v>0</v>
          </cell>
          <cell r="AN1312">
            <v>0</v>
          </cell>
          <cell r="AO1312">
            <v>0</v>
          </cell>
          <cell r="AP1312">
            <v>0</v>
          </cell>
          <cell r="AQ1312">
            <v>0</v>
          </cell>
          <cell r="AR1312">
            <v>0</v>
          </cell>
        </row>
        <row r="1313">
          <cell r="A1313" t="str">
            <v>1818K11195対象外</v>
          </cell>
          <cell r="B1313" t="str">
            <v>対象外</v>
          </cell>
          <cell r="C1313" t="str">
            <v>2018年度</v>
          </cell>
          <cell r="D1313" t="str">
            <v>（収入）学術研究助成基金助成金(科基)</v>
          </cell>
          <cell r="E1313" t="str">
            <v>1818K11195</v>
          </cell>
          <cell r="F1313" t="str">
            <v>（科基）小標本臨床試験におけるカテゴリカル変数に対する正確検定の開発</v>
          </cell>
          <cell r="G1313" t="str">
            <v>（科基）小標本臨床試験におけるカテゴ</v>
          </cell>
          <cell r="H1313" t="str">
            <v>科研費（基金）</v>
          </cell>
          <cell r="I1313">
            <v>20181001</v>
          </cell>
          <cell r="J1313">
            <v>20210331</v>
          </cell>
          <cell r="K1313" t="str">
            <v>2018年度</v>
          </cell>
          <cell r="L1313" t="str">
            <v>（支出）学術研究助成基金助成金(科基)</v>
          </cell>
          <cell r="M1313" t="str">
            <v>直接経費</v>
          </cell>
          <cell r="N1313" t="str">
            <v>科研費</v>
          </cell>
          <cell r="O1313" t="str">
            <v>繰越有</v>
          </cell>
          <cell r="P1313" t="str">
            <v>研）学術院（福浦）</v>
          </cell>
          <cell r="Q1313" t="str">
            <v>山本　紘司</v>
          </cell>
          <cell r="R1313" t="str">
            <v>医学研究科</v>
          </cell>
          <cell r="S1313" t="str">
            <v>准教授</v>
          </cell>
          <cell r="W1313">
            <v>20210331</v>
          </cell>
          <cell r="X1313" t="str">
            <v>開始</v>
          </cell>
          <cell r="Y1313" t="str">
            <v>虎谷　裕子</v>
          </cell>
          <cell r="Z1313" t="str">
            <v>研究推進部（八景）（29-）</v>
          </cell>
          <cell r="AA1313" t="str">
            <v>基盤研究(C) 転入（大阪市立大学 2018.10.1）</v>
          </cell>
          <cell r="AB1313" t="str">
            <v>18K11195</v>
          </cell>
          <cell r="AC1313" t="str">
            <v>許可しない</v>
          </cell>
          <cell r="AD1313" t="str">
            <v>許可しない</v>
          </cell>
          <cell r="AE1313" t="str">
            <v>許可しない</v>
          </cell>
          <cell r="AF1313" t="str">
            <v>収入</v>
          </cell>
          <cell r="AG1313">
            <v>700000001429</v>
          </cell>
          <cell r="AH1313" t="str">
            <v>大阪市立大学</v>
          </cell>
          <cell r="AI1313">
            <v>0</v>
          </cell>
          <cell r="AJ1313">
            <v>836928</v>
          </cell>
          <cell r="AK1313">
            <v>836928</v>
          </cell>
          <cell r="AL1313">
            <v>0</v>
          </cell>
          <cell r="AM1313">
            <v>836928</v>
          </cell>
          <cell r="AN1313">
            <v>0</v>
          </cell>
          <cell r="AO1313">
            <v>0</v>
          </cell>
          <cell r="AP1313">
            <v>0</v>
          </cell>
          <cell r="AQ1313">
            <v>0</v>
          </cell>
          <cell r="AR1313">
            <v>0</v>
          </cell>
        </row>
        <row r="1314">
          <cell r="A1314" t="str">
            <v>1818K11319対象外</v>
          </cell>
          <cell r="B1314" t="str">
            <v>対象外</v>
          </cell>
          <cell r="C1314" t="str">
            <v>2018年度</v>
          </cell>
          <cell r="D1314" t="str">
            <v>（収入）学術研究助成基金助成金(科基)</v>
          </cell>
          <cell r="E1314" t="str">
            <v>1818K11319</v>
          </cell>
          <cell r="F1314" t="str">
            <v>（科基）PET/CT/MRIによるがん自動診断システムと陽性判定データベースの構築</v>
          </cell>
          <cell r="G1314" t="str">
            <v>（科基）PET/CT/MRIによるがん自</v>
          </cell>
          <cell r="H1314" t="str">
            <v>科研費（基金）</v>
          </cell>
          <cell r="I1314">
            <v>20180401</v>
          </cell>
          <cell r="J1314">
            <v>20210331</v>
          </cell>
          <cell r="K1314" t="str">
            <v>2018年度</v>
          </cell>
          <cell r="L1314" t="str">
            <v>（支出）学術研究助成基金助成金(科基)</v>
          </cell>
          <cell r="M1314" t="str">
            <v>直接経費</v>
          </cell>
          <cell r="N1314" t="str">
            <v>科研費</v>
          </cell>
          <cell r="O1314" t="str">
            <v>繰越有</v>
          </cell>
          <cell r="P1314" t="str">
            <v>客)客員教員等(医学・病院等）</v>
          </cell>
          <cell r="Q1314" t="str">
            <v>有澤　博</v>
          </cell>
          <cell r="R1314" t="str">
            <v>医学研究科</v>
          </cell>
          <cell r="S1314" t="str">
            <v>客員教授</v>
          </cell>
          <cell r="W1314">
            <v>20210331</v>
          </cell>
          <cell r="X1314" t="str">
            <v>開始</v>
          </cell>
          <cell r="Y1314" t="str">
            <v>虎谷　裕子</v>
          </cell>
          <cell r="Z1314" t="str">
            <v>研究推進部（八景）（29-）</v>
          </cell>
          <cell r="AA1314" t="str">
            <v>基盤研究(C)</v>
          </cell>
          <cell r="AB1314" t="str">
            <v>18K11319</v>
          </cell>
          <cell r="AC1314" t="str">
            <v>許可しない</v>
          </cell>
          <cell r="AD1314" t="str">
            <v>許可しない</v>
          </cell>
          <cell r="AE1314" t="str">
            <v>許可しない</v>
          </cell>
          <cell r="AF1314" t="str">
            <v>収入</v>
          </cell>
          <cell r="AG1314">
            <v>700000000144</v>
          </cell>
          <cell r="AH1314" t="str">
            <v>（独）日本学術振興会</v>
          </cell>
          <cell r="AI1314">
            <v>0</v>
          </cell>
          <cell r="AJ1314">
            <v>1100000</v>
          </cell>
          <cell r="AK1314">
            <v>1100000</v>
          </cell>
          <cell r="AL1314">
            <v>1100000</v>
          </cell>
          <cell r="AM1314">
            <v>0</v>
          </cell>
          <cell r="AN1314">
            <v>0</v>
          </cell>
          <cell r="AO1314">
            <v>0</v>
          </cell>
          <cell r="AP1314">
            <v>0</v>
          </cell>
          <cell r="AQ1314">
            <v>0</v>
          </cell>
          <cell r="AR1314">
            <v>0</v>
          </cell>
        </row>
        <row r="1315">
          <cell r="A1315" t="str">
            <v>1818K12893対象外</v>
          </cell>
          <cell r="B1315" t="str">
            <v>対象外</v>
          </cell>
          <cell r="C1315" t="str">
            <v>2018年度</v>
          </cell>
          <cell r="D1315" t="str">
            <v>（収入）学術研究助成基金助成金(科基)</v>
          </cell>
          <cell r="E1315" t="str">
            <v>1818K12893</v>
          </cell>
          <cell r="F1315" t="str">
            <v>（科基）予算設定者による公会計情報の活用：質問紙実験と実証分析の混合研究</v>
          </cell>
          <cell r="G1315" t="str">
            <v>（科基）予算設定者による公会計情報の活用</v>
          </cell>
          <cell r="H1315" t="str">
            <v>科研費（基金）</v>
          </cell>
          <cell r="I1315">
            <v>20180401</v>
          </cell>
          <cell r="J1315">
            <v>20210331</v>
          </cell>
          <cell r="K1315" t="str">
            <v>2018年度</v>
          </cell>
          <cell r="L1315" t="str">
            <v>（支出）学術研究助成基金助成金(科基)</v>
          </cell>
          <cell r="M1315" t="str">
            <v>直接経費</v>
          </cell>
          <cell r="N1315" t="str">
            <v>科研費</v>
          </cell>
          <cell r="O1315" t="str">
            <v>繰越有</v>
          </cell>
          <cell r="P1315" t="str">
            <v>研）学術院</v>
          </cell>
          <cell r="Q1315" t="str">
            <v>黒木　淳</v>
          </cell>
          <cell r="R1315" t="str">
            <v>八景キャンパス</v>
          </cell>
          <cell r="S1315" t="str">
            <v>准教授</v>
          </cell>
          <cell r="W1315">
            <v>20210331</v>
          </cell>
          <cell r="X1315" t="str">
            <v>開始</v>
          </cell>
          <cell r="Y1315" t="str">
            <v>虎谷　裕子</v>
          </cell>
          <cell r="Z1315" t="str">
            <v>研究推進部（八景）（29-）</v>
          </cell>
          <cell r="AA1315" t="str">
            <v>若手研究</v>
          </cell>
          <cell r="AB1315" t="str">
            <v>18K12893</v>
          </cell>
          <cell r="AC1315" t="str">
            <v>許可しない</v>
          </cell>
          <cell r="AD1315" t="str">
            <v>許可しない</v>
          </cell>
          <cell r="AE1315" t="str">
            <v>許可しない</v>
          </cell>
          <cell r="AF1315" t="str">
            <v>収入</v>
          </cell>
          <cell r="AG1315">
            <v>700000000144</v>
          </cell>
          <cell r="AH1315" t="str">
            <v>（独）日本学術振興会</v>
          </cell>
          <cell r="AI1315">
            <v>0</v>
          </cell>
          <cell r="AJ1315">
            <v>1100000</v>
          </cell>
          <cell r="AK1315">
            <v>1100000</v>
          </cell>
          <cell r="AL1315">
            <v>1100000</v>
          </cell>
          <cell r="AM1315">
            <v>0</v>
          </cell>
          <cell r="AN1315">
            <v>0</v>
          </cell>
          <cell r="AO1315">
            <v>0</v>
          </cell>
          <cell r="AP1315">
            <v>0</v>
          </cell>
          <cell r="AQ1315">
            <v>0</v>
          </cell>
          <cell r="AR1315">
            <v>0</v>
          </cell>
        </row>
        <row r="1316">
          <cell r="A1316" t="str">
            <v>1818K14734対象外</v>
          </cell>
          <cell r="B1316" t="str">
            <v>対象外</v>
          </cell>
          <cell r="C1316" t="str">
            <v>2018年度</v>
          </cell>
          <cell r="D1316" t="str">
            <v>（収入）学術研究助成基金助成金(科基)</v>
          </cell>
          <cell r="E1316" t="str">
            <v>1818K14734</v>
          </cell>
          <cell r="F1316" t="str">
            <v>（科基）CAPTURE法による植物の成長制御に関わる転写制御機構の解析</v>
          </cell>
          <cell r="G1316" t="str">
            <v>（科基）CAPTURE法による植物の成長</v>
          </cell>
          <cell r="H1316" t="str">
            <v>科研費（基金）</v>
          </cell>
          <cell r="I1316">
            <v>20180401</v>
          </cell>
          <cell r="J1316">
            <v>20200331</v>
          </cell>
          <cell r="K1316" t="str">
            <v>2018年度</v>
          </cell>
          <cell r="L1316" t="str">
            <v>（支出）学術研究助成基金助成金(科基)</v>
          </cell>
          <cell r="M1316" t="str">
            <v>直接経費</v>
          </cell>
          <cell r="N1316" t="str">
            <v>科研費</v>
          </cell>
          <cell r="O1316" t="str">
            <v>繰越有</v>
          </cell>
          <cell r="P1316" t="str">
            <v>客）客員教員等</v>
          </cell>
          <cell r="Q1316" t="str">
            <v>吉田　英樹</v>
          </cell>
          <cell r="R1316" t="str">
            <v>舞岡キャンパス</v>
          </cell>
          <cell r="S1316" t="str">
            <v>特別研究員（PD）</v>
          </cell>
          <cell r="W1316">
            <v>20200331</v>
          </cell>
          <cell r="X1316" t="str">
            <v>開始</v>
          </cell>
          <cell r="Y1316" t="str">
            <v>虎谷　裕子</v>
          </cell>
          <cell r="Z1316" t="str">
            <v>研究推進部（八景）（29-）</v>
          </cell>
          <cell r="AA1316" t="str">
            <v>若手研究</v>
          </cell>
          <cell r="AB1316" t="str">
            <v>18K14734</v>
          </cell>
          <cell r="AC1316" t="str">
            <v>許可しない</v>
          </cell>
          <cell r="AD1316" t="str">
            <v>許可しない</v>
          </cell>
          <cell r="AE1316" t="str">
            <v>許可しない</v>
          </cell>
          <cell r="AF1316" t="str">
            <v>収入</v>
          </cell>
          <cell r="AG1316">
            <v>700000000144</v>
          </cell>
          <cell r="AH1316" t="str">
            <v>（独）日本学術振興会</v>
          </cell>
          <cell r="AI1316">
            <v>0</v>
          </cell>
          <cell r="AJ1316">
            <v>1600000</v>
          </cell>
          <cell r="AK1316">
            <v>1600000</v>
          </cell>
          <cell r="AL1316">
            <v>1600000</v>
          </cell>
          <cell r="AM1316">
            <v>0</v>
          </cell>
          <cell r="AN1316">
            <v>0</v>
          </cell>
          <cell r="AO1316">
            <v>0</v>
          </cell>
          <cell r="AP1316">
            <v>0</v>
          </cell>
          <cell r="AQ1316">
            <v>0</v>
          </cell>
          <cell r="AR1316">
            <v>0</v>
          </cell>
        </row>
        <row r="1317">
          <cell r="A1317" t="str">
            <v>1818K14923対象外</v>
          </cell>
          <cell r="B1317" t="str">
            <v>対象外</v>
          </cell>
          <cell r="C1317" t="str">
            <v>2018年度</v>
          </cell>
          <cell r="D1317" t="str">
            <v>（収入）学術研究助成基金助成金(科基)</v>
          </cell>
          <cell r="E1317" t="str">
            <v>1818K14923</v>
          </cell>
          <cell r="F1317" t="str">
            <v>（科基）下位脳幹弧束核領域におけるドーパ神経伝達の機能解明</v>
          </cell>
          <cell r="G1317" t="str">
            <v>（科基）下位脳幹弧束核領域におけるドーパ</v>
          </cell>
          <cell r="H1317" t="str">
            <v>科研費（基金）</v>
          </cell>
          <cell r="I1317">
            <v>20180401</v>
          </cell>
          <cell r="J1317">
            <v>20200331</v>
          </cell>
          <cell r="K1317" t="str">
            <v>2018年度</v>
          </cell>
          <cell r="L1317" t="str">
            <v>（支出）学術研究助成基金助成金(科基)</v>
          </cell>
          <cell r="M1317" t="str">
            <v>直接経費</v>
          </cell>
          <cell r="N1317" t="str">
            <v>科研費</v>
          </cell>
          <cell r="O1317" t="str">
            <v>繰越有</v>
          </cell>
          <cell r="P1317" t="str">
            <v>研）学術院（福浦）</v>
          </cell>
          <cell r="Q1317" t="str">
            <v>増川　太輝</v>
          </cell>
          <cell r="R1317" t="str">
            <v>医学研究科</v>
          </cell>
          <cell r="S1317" t="str">
            <v>助手</v>
          </cell>
          <cell r="W1317">
            <v>20200331</v>
          </cell>
          <cell r="X1317" t="str">
            <v>開始</v>
          </cell>
          <cell r="Y1317" t="str">
            <v>虎谷　裕子</v>
          </cell>
          <cell r="Z1317" t="str">
            <v>研究推進部（八景）（29-）</v>
          </cell>
          <cell r="AA1317" t="str">
            <v>若手研究</v>
          </cell>
          <cell r="AB1317" t="str">
            <v>18K14923</v>
          </cell>
          <cell r="AC1317" t="str">
            <v>許可しない</v>
          </cell>
          <cell r="AD1317" t="str">
            <v>許可しない</v>
          </cell>
          <cell r="AE1317" t="str">
            <v>許可しない</v>
          </cell>
          <cell r="AF1317" t="str">
            <v>収入</v>
          </cell>
          <cell r="AG1317">
            <v>700000000144</v>
          </cell>
          <cell r="AH1317" t="str">
            <v>（独）日本学術振興会</v>
          </cell>
          <cell r="AI1317">
            <v>0</v>
          </cell>
          <cell r="AJ1317">
            <v>1800000</v>
          </cell>
          <cell r="AK1317">
            <v>1800000</v>
          </cell>
          <cell r="AL1317">
            <v>1800000</v>
          </cell>
          <cell r="AM1317">
            <v>0</v>
          </cell>
          <cell r="AN1317">
            <v>0</v>
          </cell>
          <cell r="AO1317">
            <v>0</v>
          </cell>
          <cell r="AP1317">
            <v>0</v>
          </cell>
          <cell r="AQ1317">
            <v>0</v>
          </cell>
          <cell r="AR1317">
            <v>0</v>
          </cell>
        </row>
        <row r="1318">
          <cell r="A1318" t="str">
            <v>1818K15007対象外</v>
          </cell>
          <cell r="B1318" t="str">
            <v>対象外</v>
          </cell>
          <cell r="C1318" t="str">
            <v>2018年度</v>
          </cell>
          <cell r="D1318" t="str">
            <v>（収入）学術研究助成基金助成金(科基)</v>
          </cell>
          <cell r="E1318" t="str">
            <v>1818K15007</v>
          </cell>
          <cell r="F1318" t="str">
            <v>（科基）精子幹細胞におけるRNAメチル化修飾酵素の機能に関する解析</v>
          </cell>
          <cell r="G1318" t="str">
            <v>（科基）精子幹細胞におけるRNAメチル化</v>
          </cell>
          <cell r="H1318" t="str">
            <v>科研費（基金）</v>
          </cell>
          <cell r="I1318">
            <v>20180401</v>
          </cell>
          <cell r="J1318">
            <v>20180911</v>
          </cell>
          <cell r="K1318" t="str">
            <v>2018年度</v>
          </cell>
          <cell r="L1318" t="str">
            <v>（支出）学術研究助成基金助成金(科基)</v>
          </cell>
          <cell r="M1318" t="str">
            <v>直接経費</v>
          </cell>
          <cell r="N1318" t="str">
            <v>科研費</v>
          </cell>
          <cell r="O1318" t="str">
            <v>繰越有</v>
          </cell>
          <cell r="P1318" t="str">
            <v>研）学術院（福浦）</v>
          </cell>
          <cell r="Q1318" t="str">
            <v>佐藤　由典</v>
          </cell>
          <cell r="R1318" t="str">
            <v>医学研究科</v>
          </cell>
          <cell r="S1318" t="str">
            <v>助教</v>
          </cell>
          <cell r="W1318">
            <v>20180911</v>
          </cell>
          <cell r="X1318" t="str">
            <v>開始</v>
          </cell>
          <cell r="Y1318" t="str">
            <v>虎谷　裕子</v>
          </cell>
          <cell r="Z1318" t="str">
            <v>研究推進部（八景）（29-）</v>
          </cell>
          <cell r="AA1318" t="str">
            <v>若手研究 ※廃止申請承認2018.9.11</v>
          </cell>
          <cell r="AB1318" t="str">
            <v>18K15007</v>
          </cell>
          <cell r="AC1318" t="str">
            <v>許可しない</v>
          </cell>
          <cell r="AD1318" t="str">
            <v>許可しない</v>
          </cell>
          <cell r="AE1318" t="str">
            <v>許可しない</v>
          </cell>
          <cell r="AF1318" t="str">
            <v>収入</v>
          </cell>
          <cell r="AG1318">
            <v>700000000144</v>
          </cell>
          <cell r="AH1318" t="str">
            <v>（独）日本学術振興会</v>
          </cell>
          <cell r="AI1318">
            <v>0</v>
          </cell>
          <cell r="AJ1318">
            <v>1900000</v>
          </cell>
          <cell r="AK1318">
            <v>1900000</v>
          </cell>
          <cell r="AL1318">
            <v>1900000</v>
          </cell>
          <cell r="AM1318">
            <v>0</v>
          </cell>
          <cell r="AN1318">
            <v>0</v>
          </cell>
          <cell r="AO1318">
            <v>0</v>
          </cell>
          <cell r="AP1318">
            <v>0</v>
          </cell>
          <cell r="AQ1318">
            <v>0</v>
          </cell>
          <cell r="AR1318">
            <v>0</v>
          </cell>
        </row>
        <row r="1319">
          <cell r="A1319" t="str">
            <v>1818K15013対象外</v>
          </cell>
          <cell r="B1319" t="str">
            <v>対象外</v>
          </cell>
          <cell r="C1319" t="str">
            <v>2018年度</v>
          </cell>
          <cell r="D1319" t="str">
            <v>（収入）学術研究助成基金助成金(科基)</v>
          </cell>
          <cell r="E1319" t="str">
            <v>1818K15013</v>
          </cell>
          <cell r="F1319" t="str">
            <v>（科基）心臓型アデニル酸シクラーゼを治療標的とした新規抗不整脈薬の開発</v>
          </cell>
          <cell r="G1319" t="str">
            <v>（科基）心臓型アデニル酸シクラーゼを治療</v>
          </cell>
          <cell r="H1319" t="str">
            <v>科研費（基金）</v>
          </cell>
          <cell r="I1319">
            <v>20180401</v>
          </cell>
          <cell r="J1319">
            <v>20200331</v>
          </cell>
          <cell r="K1319" t="str">
            <v>2018年度</v>
          </cell>
          <cell r="L1319" t="str">
            <v>（支出）学術研究助成基金助成金(科基)</v>
          </cell>
          <cell r="M1319" t="str">
            <v>直接経費</v>
          </cell>
          <cell r="N1319" t="str">
            <v>科研費</v>
          </cell>
          <cell r="O1319" t="str">
            <v>繰越有</v>
          </cell>
          <cell r="P1319" t="str">
            <v>客)客員教員等(医学・病院等）</v>
          </cell>
          <cell r="Q1319" t="str">
            <v>中村　隆</v>
          </cell>
          <cell r="R1319" t="str">
            <v>医学研究科</v>
          </cell>
          <cell r="S1319" t="str">
            <v>特任助教</v>
          </cell>
          <cell r="W1319">
            <v>20200331</v>
          </cell>
          <cell r="X1319" t="str">
            <v>開始</v>
          </cell>
          <cell r="Y1319" t="str">
            <v>虎谷　裕子</v>
          </cell>
          <cell r="Z1319" t="str">
            <v>研究推進部（八景）（29-）</v>
          </cell>
          <cell r="AA1319" t="str">
            <v>若手研究</v>
          </cell>
          <cell r="AB1319" t="str">
            <v>18K15013</v>
          </cell>
          <cell r="AC1319" t="str">
            <v>許可しない</v>
          </cell>
          <cell r="AD1319" t="str">
            <v>許可しない</v>
          </cell>
          <cell r="AE1319" t="str">
            <v>許可しない</v>
          </cell>
          <cell r="AF1319" t="str">
            <v>収入</v>
          </cell>
          <cell r="AG1319">
            <v>700000000144</v>
          </cell>
          <cell r="AH1319" t="str">
            <v>（独）日本学術振興会</v>
          </cell>
          <cell r="AI1319">
            <v>0</v>
          </cell>
          <cell r="AJ1319">
            <v>1700000</v>
          </cell>
          <cell r="AK1319">
            <v>1700000</v>
          </cell>
          <cell r="AL1319">
            <v>1700000</v>
          </cell>
          <cell r="AM1319">
            <v>0</v>
          </cell>
          <cell r="AN1319">
            <v>0</v>
          </cell>
          <cell r="AO1319">
            <v>0</v>
          </cell>
          <cell r="AP1319">
            <v>0</v>
          </cell>
          <cell r="AQ1319">
            <v>0</v>
          </cell>
          <cell r="AR1319">
            <v>0</v>
          </cell>
        </row>
        <row r="1320">
          <cell r="A1320" t="str">
            <v>1818K15086対象外</v>
          </cell>
          <cell r="B1320" t="str">
            <v>対象外</v>
          </cell>
          <cell r="C1320" t="str">
            <v>2018年度</v>
          </cell>
          <cell r="D1320" t="str">
            <v>（収入）学術研究助成基金助成金(科基)</v>
          </cell>
          <cell r="E1320" t="str">
            <v>1818K15086</v>
          </cell>
          <cell r="F1320" t="str">
            <v>（科基）高悪性度EGFR変異型肺腺癌の分子病理（MUC21を指標とした網羅的変異検索）</v>
          </cell>
          <cell r="G1320" t="str">
            <v>（科基）高悪性度EGFR変異型肺腺癌の分</v>
          </cell>
          <cell r="H1320" t="str">
            <v>科研費（基金）</v>
          </cell>
          <cell r="I1320">
            <v>20180401</v>
          </cell>
          <cell r="J1320">
            <v>20210331</v>
          </cell>
          <cell r="K1320" t="str">
            <v>2018年度</v>
          </cell>
          <cell r="L1320" t="str">
            <v>（支出）学術研究助成基金助成金(科基)</v>
          </cell>
          <cell r="M1320" t="str">
            <v>直接経費</v>
          </cell>
          <cell r="N1320" t="str">
            <v>科研費</v>
          </cell>
          <cell r="O1320" t="str">
            <v>繰越有</v>
          </cell>
          <cell r="P1320" t="str">
            <v>研）学術院（福浦）</v>
          </cell>
          <cell r="Q1320" t="str">
            <v>松村　舞依</v>
          </cell>
          <cell r="R1320" t="str">
            <v>医学研究科</v>
          </cell>
          <cell r="S1320" t="str">
            <v>助教</v>
          </cell>
          <cell r="W1320">
            <v>20210331</v>
          </cell>
          <cell r="X1320" t="str">
            <v>開始</v>
          </cell>
          <cell r="Y1320" t="str">
            <v>虎谷　裕子</v>
          </cell>
          <cell r="Z1320" t="str">
            <v>研究推進部（八景）（29-）</v>
          </cell>
          <cell r="AA1320" t="str">
            <v>若手研究</v>
          </cell>
          <cell r="AB1320" t="str">
            <v>18K15086</v>
          </cell>
          <cell r="AC1320" t="str">
            <v>許可しない</v>
          </cell>
          <cell r="AD1320" t="str">
            <v>許可しない</v>
          </cell>
          <cell r="AE1320" t="str">
            <v>許可しない</v>
          </cell>
          <cell r="AF1320" t="str">
            <v>収入</v>
          </cell>
          <cell r="AG1320">
            <v>700000000144</v>
          </cell>
          <cell r="AH1320" t="str">
            <v>（独）日本学術振興会</v>
          </cell>
          <cell r="AI1320">
            <v>0</v>
          </cell>
          <cell r="AJ1320">
            <v>1700000</v>
          </cell>
          <cell r="AK1320">
            <v>1700000</v>
          </cell>
          <cell r="AL1320">
            <v>1700000</v>
          </cell>
          <cell r="AM1320">
            <v>0</v>
          </cell>
          <cell r="AN1320">
            <v>0</v>
          </cell>
          <cell r="AO1320">
            <v>0</v>
          </cell>
          <cell r="AP1320">
            <v>0</v>
          </cell>
          <cell r="AQ1320">
            <v>0</v>
          </cell>
          <cell r="AR1320">
            <v>0</v>
          </cell>
        </row>
        <row r="1321">
          <cell r="A1321" t="str">
            <v>1818K15457対象外</v>
          </cell>
          <cell r="B1321" t="str">
            <v>対象外</v>
          </cell>
          <cell r="C1321" t="str">
            <v>2018年度</v>
          </cell>
          <cell r="D1321" t="str">
            <v>（収入）学術研究助成基金助成金(科基)</v>
          </cell>
          <cell r="E1321" t="str">
            <v>1818K15457</v>
          </cell>
          <cell r="F1321" t="str">
            <v>（科基）CRMP2の機能解明に基づく神経変性疾患の治療法開発</v>
          </cell>
          <cell r="G1321" t="str">
            <v>（科基）CRMP2の機能解明に基づく神経</v>
          </cell>
          <cell r="H1321" t="str">
            <v>科研費（基金）</v>
          </cell>
          <cell r="I1321">
            <v>20180401</v>
          </cell>
          <cell r="J1321">
            <v>20200331</v>
          </cell>
          <cell r="K1321" t="str">
            <v>2018年度</v>
          </cell>
          <cell r="L1321" t="str">
            <v>（支出）学術研究助成基金助成金(科基)</v>
          </cell>
          <cell r="M1321" t="str">
            <v>直接経費</v>
          </cell>
          <cell r="N1321" t="str">
            <v>科研費</v>
          </cell>
          <cell r="O1321" t="str">
            <v>繰越有</v>
          </cell>
          <cell r="P1321" t="str">
            <v>病）学術院（病院）</v>
          </cell>
          <cell r="Q1321" t="str">
            <v>中村　治子</v>
          </cell>
          <cell r="R1321" t="str">
            <v>附属病院</v>
          </cell>
          <cell r="S1321" t="str">
            <v>指導診療医</v>
          </cell>
          <cell r="W1321">
            <v>20200331</v>
          </cell>
          <cell r="X1321" t="str">
            <v>開始</v>
          </cell>
          <cell r="Y1321" t="str">
            <v>虎谷　裕子</v>
          </cell>
          <cell r="Z1321" t="str">
            <v>研究推進部（八景）（29-）</v>
          </cell>
          <cell r="AA1321" t="str">
            <v>若手研究</v>
          </cell>
          <cell r="AB1321" t="str">
            <v>18K15457</v>
          </cell>
          <cell r="AC1321" t="str">
            <v>許可しない</v>
          </cell>
          <cell r="AD1321" t="str">
            <v>許可しない</v>
          </cell>
          <cell r="AE1321" t="str">
            <v>許可しない</v>
          </cell>
          <cell r="AF1321" t="str">
            <v>収入</v>
          </cell>
          <cell r="AG1321">
            <v>700000000144</v>
          </cell>
          <cell r="AH1321" t="str">
            <v>（独）日本学術振興会</v>
          </cell>
          <cell r="AI1321">
            <v>0</v>
          </cell>
          <cell r="AJ1321">
            <v>1900000</v>
          </cell>
          <cell r="AK1321">
            <v>1900000</v>
          </cell>
          <cell r="AL1321">
            <v>1900000</v>
          </cell>
          <cell r="AM1321">
            <v>0</v>
          </cell>
          <cell r="AN1321">
            <v>0</v>
          </cell>
          <cell r="AO1321">
            <v>0</v>
          </cell>
          <cell r="AP1321">
            <v>0</v>
          </cell>
          <cell r="AQ1321">
            <v>0</v>
          </cell>
          <cell r="AR1321">
            <v>0</v>
          </cell>
        </row>
        <row r="1322">
          <cell r="A1322" t="str">
            <v>1818K15458対象外</v>
          </cell>
          <cell r="B1322" t="str">
            <v>対象外</v>
          </cell>
          <cell r="C1322" t="str">
            <v>2018年度</v>
          </cell>
          <cell r="D1322" t="str">
            <v>（収入）学術研究助成基金助成金(科基)</v>
          </cell>
          <cell r="E1322" t="str">
            <v>1818K15458</v>
          </cell>
          <cell r="F1322" t="str">
            <v>（科基）多発性硬化症の病勢診断における血液バイオマーカーの開発</v>
          </cell>
          <cell r="G1322" t="str">
            <v>（科基）多発性硬化症の病勢診断における血</v>
          </cell>
          <cell r="H1322" t="str">
            <v>科研費（基金）</v>
          </cell>
          <cell r="I1322">
            <v>20180401</v>
          </cell>
          <cell r="J1322">
            <v>20200331</v>
          </cell>
          <cell r="K1322" t="str">
            <v>2018年度</v>
          </cell>
          <cell r="L1322" t="str">
            <v>（支出）学術研究助成基金助成金(科基)</v>
          </cell>
          <cell r="M1322" t="str">
            <v>直接経費</v>
          </cell>
          <cell r="N1322" t="str">
            <v>科研費</v>
          </cell>
          <cell r="O1322" t="str">
            <v>繰越有</v>
          </cell>
          <cell r="P1322" t="str">
            <v>病）学術院（病院）</v>
          </cell>
          <cell r="Q1322" t="str">
            <v>高橋　慶太</v>
          </cell>
          <cell r="R1322" t="str">
            <v>附属病院</v>
          </cell>
          <cell r="S1322" t="str">
            <v>助教</v>
          </cell>
          <cell r="W1322">
            <v>20200331</v>
          </cell>
          <cell r="X1322" t="str">
            <v>開始</v>
          </cell>
          <cell r="Y1322" t="str">
            <v>虎谷　裕子</v>
          </cell>
          <cell r="Z1322" t="str">
            <v>研究推進部（八景）（29-）</v>
          </cell>
          <cell r="AA1322" t="str">
            <v>若手研究</v>
          </cell>
          <cell r="AB1322" t="str">
            <v>18K15458</v>
          </cell>
          <cell r="AC1322" t="str">
            <v>許可しない</v>
          </cell>
          <cell r="AD1322" t="str">
            <v>許可しない</v>
          </cell>
          <cell r="AE1322" t="str">
            <v>許可しない</v>
          </cell>
          <cell r="AF1322" t="str">
            <v>収入</v>
          </cell>
          <cell r="AG1322">
            <v>700000000144</v>
          </cell>
          <cell r="AH1322" t="str">
            <v>（独）日本学術振興会</v>
          </cell>
          <cell r="AI1322">
            <v>0</v>
          </cell>
          <cell r="AJ1322">
            <v>2000000</v>
          </cell>
          <cell r="AK1322">
            <v>2000000</v>
          </cell>
          <cell r="AL1322">
            <v>2000000</v>
          </cell>
          <cell r="AM1322">
            <v>0</v>
          </cell>
          <cell r="AN1322">
            <v>0</v>
          </cell>
          <cell r="AO1322">
            <v>0</v>
          </cell>
          <cell r="AP1322">
            <v>0</v>
          </cell>
          <cell r="AQ1322">
            <v>0</v>
          </cell>
          <cell r="AR1322">
            <v>0</v>
          </cell>
        </row>
        <row r="1323">
          <cell r="A1323" t="str">
            <v>1818K15459対象外</v>
          </cell>
          <cell r="B1323" t="str">
            <v>対象外</v>
          </cell>
          <cell r="C1323" t="str">
            <v>2018年度</v>
          </cell>
          <cell r="D1323" t="str">
            <v>（収入）学術研究助成基金助成金(科基)</v>
          </cell>
          <cell r="E1323" t="str">
            <v>1818K15459</v>
          </cell>
          <cell r="F1323" t="str">
            <v>（科基）成人白質脳症の臨床・遺伝学的背景の解明と新規遺伝子同定</v>
          </cell>
          <cell r="G1323" t="str">
            <v>（科基）成人白質脳症の臨床・遺伝学的背景</v>
          </cell>
          <cell r="H1323" t="str">
            <v>科研費（基金）</v>
          </cell>
          <cell r="I1323">
            <v>20180401</v>
          </cell>
          <cell r="J1323">
            <v>20200331</v>
          </cell>
          <cell r="K1323" t="str">
            <v>2018年度</v>
          </cell>
          <cell r="L1323" t="str">
            <v>（支出）学術研究助成基金助成金(科基)</v>
          </cell>
          <cell r="M1323" t="str">
            <v>直接経費</v>
          </cell>
          <cell r="N1323" t="str">
            <v>科研費</v>
          </cell>
          <cell r="O1323" t="str">
            <v>繰越有</v>
          </cell>
          <cell r="P1323" t="str">
            <v>客)客員教員等(医学・病院等）</v>
          </cell>
          <cell r="Q1323" t="str">
            <v>三宅　綾子</v>
          </cell>
          <cell r="R1323" t="str">
            <v>医学研究科</v>
          </cell>
          <cell r="S1323" t="str">
            <v>指導診療医</v>
          </cell>
          <cell r="W1323">
            <v>20200331</v>
          </cell>
          <cell r="X1323" t="str">
            <v>開始</v>
          </cell>
          <cell r="Y1323" t="str">
            <v>虎谷　裕子</v>
          </cell>
          <cell r="Z1323" t="str">
            <v>研究推進部（八景）（29-）</v>
          </cell>
          <cell r="AA1323" t="str">
            <v>若手研究</v>
          </cell>
          <cell r="AB1323" t="str">
            <v>18K15459</v>
          </cell>
          <cell r="AC1323" t="str">
            <v>許可しない</v>
          </cell>
          <cell r="AD1323" t="str">
            <v>許可しない</v>
          </cell>
          <cell r="AE1323" t="str">
            <v>許可しない</v>
          </cell>
          <cell r="AF1323" t="str">
            <v>収入</v>
          </cell>
          <cell r="AG1323">
            <v>700000000144</v>
          </cell>
          <cell r="AH1323" t="str">
            <v>（独）日本学術振興会</v>
          </cell>
          <cell r="AI1323">
            <v>0</v>
          </cell>
          <cell r="AJ1323">
            <v>1900000</v>
          </cell>
          <cell r="AK1323">
            <v>1900000</v>
          </cell>
          <cell r="AL1323">
            <v>1900000</v>
          </cell>
          <cell r="AM1323">
            <v>0</v>
          </cell>
          <cell r="AN1323">
            <v>0</v>
          </cell>
          <cell r="AO1323">
            <v>0</v>
          </cell>
          <cell r="AP1323">
            <v>0</v>
          </cell>
          <cell r="AQ1323">
            <v>0</v>
          </cell>
          <cell r="AR1323">
            <v>0</v>
          </cell>
        </row>
        <row r="1324">
          <cell r="A1324" t="str">
            <v>1818K15460対象外</v>
          </cell>
          <cell r="B1324" t="str">
            <v>対象外</v>
          </cell>
          <cell r="C1324" t="str">
            <v>2018年度</v>
          </cell>
          <cell r="D1324" t="str">
            <v>（収入）学術研究助成基金助成金(科基)</v>
          </cell>
          <cell r="E1324" t="str">
            <v>1818K15460</v>
          </cell>
          <cell r="F1324" t="str">
            <v>（科基）アルツハイマー病のタウ病態からみたインフラマソームの機能解明と治療法開発</v>
          </cell>
          <cell r="G1324" t="str">
            <v>（科基）アルツハイマー病のタウ病態からみ</v>
          </cell>
          <cell r="H1324" t="str">
            <v>科研費（基金）</v>
          </cell>
          <cell r="I1324">
            <v>20180401</v>
          </cell>
          <cell r="J1324">
            <v>20200331</v>
          </cell>
          <cell r="K1324" t="str">
            <v>2018年度</v>
          </cell>
          <cell r="L1324" t="str">
            <v>（支出）学術研究助成基金助成金(科基)</v>
          </cell>
          <cell r="M1324" t="str">
            <v>直接経費</v>
          </cell>
          <cell r="N1324" t="str">
            <v>科研費</v>
          </cell>
          <cell r="O1324" t="str">
            <v>繰越有</v>
          </cell>
          <cell r="P1324" t="str">
            <v>病）学術院（病院）</v>
          </cell>
          <cell r="Q1324" t="str">
            <v>勝元　敦子</v>
          </cell>
          <cell r="R1324" t="str">
            <v>附属病院</v>
          </cell>
          <cell r="S1324" t="str">
            <v>助教</v>
          </cell>
          <cell r="W1324">
            <v>20200331</v>
          </cell>
          <cell r="X1324" t="str">
            <v>開始</v>
          </cell>
          <cell r="Y1324" t="str">
            <v>虎谷　裕子</v>
          </cell>
          <cell r="Z1324" t="str">
            <v>研究推進部（八景）（29-）</v>
          </cell>
          <cell r="AA1324" t="str">
            <v>若手研究</v>
          </cell>
          <cell r="AB1324" t="str">
            <v>18K15460</v>
          </cell>
          <cell r="AC1324" t="str">
            <v>許可しない</v>
          </cell>
          <cell r="AD1324" t="str">
            <v>許可しない</v>
          </cell>
          <cell r="AE1324" t="str">
            <v>許可しない</v>
          </cell>
          <cell r="AF1324" t="str">
            <v>収入</v>
          </cell>
          <cell r="AG1324">
            <v>700000000144</v>
          </cell>
          <cell r="AH1324" t="str">
            <v>（独）日本学術振興会</v>
          </cell>
          <cell r="AI1324">
            <v>0</v>
          </cell>
          <cell r="AJ1324">
            <v>1900000</v>
          </cell>
          <cell r="AK1324">
            <v>1900000</v>
          </cell>
          <cell r="AL1324">
            <v>1900000</v>
          </cell>
          <cell r="AM1324">
            <v>0</v>
          </cell>
          <cell r="AN1324">
            <v>0</v>
          </cell>
          <cell r="AO1324">
            <v>0</v>
          </cell>
          <cell r="AP1324">
            <v>0</v>
          </cell>
          <cell r="AQ1324">
            <v>0</v>
          </cell>
          <cell r="AR1324">
            <v>0</v>
          </cell>
        </row>
        <row r="1325">
          <cell r="A1325" t="str">
            <v>1818K15681対象外</v>
          </cell>
          <cell r="B1325" t="str">
            <v>対象外</v>
          </cell>
          <cell r="C1325" t="str">
            <v>2018年度</v>
          </cell>
          <cell r="D1325" t="str">
            <v>（収入）学術研究助成基金助成金(科基)</v>
          </cell>
          <cell r="E1325" t="str">
            <v>1818K15681</v>
          </cell>
          <cell r="F1325" t="str">
            <v>（科基）臍帯由来細胞で創る小児用血管グラフトの開発</v>
          </cell>
          <cell r="G1325" t="str">
            <v>（科基）臍帯由来細胞で創る小児用血管グラ</v>
          </cell>
          <cell r="H1325" t="str">
            <v>科研費（基金）</v>
          </cell>
          <cell r="I1325">
            <v>20180401</v>
          </cell>
          <cell r="J1325">
            <v>20200331</v>
          </cell>
          <cell r="K1325" t="str">
            <v>2018年度</v>
          </cell>
          <cell r="L1325" t="str">
            <v>（支出）学術研究助成基金助成金(科基)</v>
          </cell>
          <cell r="M1325" t="str">
            <v>直接経費</v>
          </cell>
          <cell r="N1325" t="str">
            <v>科研費</v>
          </cell>
          <cell r="O1325" t="str">
            <v>繰越有</v>
          </cell>
          <cell r="P1325" t="str">
            <v>研）学術院（福浦）</v>
          </cell>
          <cell r="Q1325" t="str">
            <v>齋藤　純一</v>
          </cell>
          <cell r="R1325" t="str">
            <v>医学研究科</v>
          </cell>
          <cell r="S1325" t="str">
            <v>助教</v>
          </cell>
          <cell r="W1325">
            <v>20200331</v>
          </cell>
          <cell r="X1325" t="str">
            <v>開始</v>
          </cell>
          <cell r="Y1325" t="str">
            <v>虎谷　裕子</v>
          </cell>
          <cell r="Z1325" t="str">
            <v>研究推進部（八景）（29-）</v>
          </cell>
          <cell r="AA1325" t="str">
            <v>若手研究</v>
          </cell>
          <cell r="AB1325" t="str">
            <v>18K15681</v>
          </cell>
          <cell r="AC1325" t="str">
            <v>許可しない</v>
          </cell>
          <cell r="AD1325" t="str">
            <v>許可しない</v>
          </cell>
          <cell r="AE1325" t="str">
            <v>許可しない</v>
          </cell>
          <cell r="AF1325" t="str">
            <v>収入</v>
          </cell>
          <cell r="AG1325">
            <v>700000000144</v>
          </cell>
          <cell r="AH1325" t="str">
            <v>（独）日本学術振興会</v>
          </cell>
          <cell r="AI1325">
            <v>0</v>
          </cell>
          <cell r="AJ1325">
            <v>1600000</v>
          </cell>
          <cell r="AK1325">
            <v>1600000</v>
          </cell>
          <cell r="AL1325">
            <v>1600000</v>
          </cell>
          <cell r="AM1325">
            <v>0</v>
          </cell>
          <cell r="AN1325">
            <v>0</v>
          </cell>
          <cell r="AO1325">
            <v>0</v>
          </cell>
          <cell r="AP1325">
            <v>0</v>
          </cell>
          <cell r="AQ1325">
            <v>0</v>
          </cell>
          <cell r="AR1325">
            <v>0</v>
          </cell>
        </row>
        <row r="1326">
          <cell r="A1326" t="str">
            <v>1818K15756対象外</v>
          </cell>
          <cell r="B1326" t="str">
            <v>対象外</v>
          </cell>
          <cell r="C1326" t="str">
            <v>2018年度</v>
          </cell>
          <cell r="D1326" t="str">
            <v>（収入）学術研究助成基金助成金(科基)</v>
          </cell>
          <cell r="E1326" t="str">
            <v>1818K15756</v>
          </cell>
          <cell r="F1326" t="str">
            <v>（科基）ISXに着目したヒト胃オルガノイド発癌モデル作成と胃癌治療への応用</v>
          </cell>
          <cell r="G1326" t="str">
            <v>（科基）ISXに着目したヒト胃オルガノイ</v>
          </cell>
          <cell r="H1326" t="str">
            <v>科研費（基金）</v>
          </cell>
          <cell r="I1326">
            <v>20180401</v>
          </cell>
          <cell r="J1326">
            <v>20200331</v>
          </cell>
          <cell r="K1326" t="str">
            <v>2018年度</v>
          </cell>
          <cell r="L1326" t="str">
            <v>（支出）学術研究助成基金助成金(科基)</v>
          </cell>
          <cell r="M1326" t="str">
            <v>直接経費</v>
          </cell>
          <cell r="N1326" t="str">
            <v>科研費</v>
          </cell>
          <cell r="O1326" t="str">
            <v>繰越有</v>
          </cell>
          <cell r="P1326" t="str">
            <v>病）学術院（病院）</v>
          </cell>
          <cell r="Q1326" t="str">
            <v>須江　聡一郎</v>
          </cell>
          <cell r="R1326" t="str">
            <v>附属病院</v>
          </cell>
          <cell r="S1326" t="str">
            <v>助教</v>
          </cell>
          <cell r="W1326">
            <v>20200331</v>
          </cell>
          <cell r="X1326" t="str">
            <v>開始</v>
          </cell>
          <cell r="Y1326" t="str">
            <v>虎谷　裕子</v>
          </cell>
          <cell r="Z1326" t="str">
            <v>研究推進部（八景）（29-）</v>
          </cell>
          <cell r="AA1326" t="str">
            <v>若手研究</v>
          </cell>
          <cell r="AB1326" t="str">
            <v>18K15756</v>
          </cell>
          <cell r="AC1326" t="str">
            <v>許可しない</v>
          </cell>
          <cell r="AD1326" t="str">
            <v>許可しない</v>
          </cell>
          <cell r="AE1326" t="str">
            <v>許可しない</v>
          </cell>
          <cell r="AF1326" t="str">
            <v>収入</v>
          </cell>
          <cell r="AG1326">
            <v>700000000144</v>
          </cell>
          <cell r="AH1326" t="str">
            <v>（独）日本学術振興会</v>
          </cell>
          <cell r="AI1326">
            <v>0</v>
          </cell>
          <cell r="AJ1326">
            <v>1600000</v>
          </cell>
          <cell r="AK1326">
            <v>1600000</v>
          </cell>
          <cell r="AL1326">
            <v>1600000</v>
          </cell>
          <cell r="AM1326">
            <v>0</v>
          </cell>
          <cell r="AN1326">
            <v>0</v>
          </cell>
          <cell r="AO1326">
            <v>0</v>
          </cell>
          <cell r="AP1326">
            <v>0</v>
          </cell>
          <cell r="AQ1326">
            <v>0</v>
          </cell>
          <cell r="AR1326">
            <v>0</v>
          </cell>
        </row>
        <row r="1327">
          <cell r="A1327" t="str">
            <v>1818K15790対象外</v>
          </cell>
          <cell r="B1327" t="str">
            <v>対象外</v>
          </cell>
          <cell r="C1327" t="str">
            <v>2018年度</v>
          </cell>
          <cell r="D1327" t="str">
            <v>（収入）学術研究助成基金助成金(科基)</v>
          </cell>
          <cell r="E1327" t="str">
            <v>1818K15790</v>
          </cell>
          <cell r="F1327" t="str">
            <v>（科基）非アルコール性脂肪性肝疾患を背景にした肝癌研究（新規モデルの作成および化学予防）</v>
          </cell>
          <cell r="G1327" t="str">
            <v>（科基）非アルコール性脂肪性肝疾患を背景</v>
          </cell>
          <cell r="H1327" t="str">
            <v>科研費（基金）</v>
          </cell>
          <cell r="I1327">
            <v>20180401</v>
          </cell>
          <cell r="J1327">
            <v>20220331</v>
          </cell>
          <cell r="K1327" t="str">
            <v>2018年度</v>
          </cell>
          <cell r="L1327" t="str">
            <v>（支出）学術研究助成基金助成金(科基)</v>
          </cell>
          <cell r="M1327" t="str">
            <v>直接経費</v>
          </cell>
          <cell r="N1327" t="str">
            <v>科研費</v>
          </cell>
          <cell r="O1327" t="str">
            <v>繰越有</v>
          </cell>
          <cell r="P1327" t="str">
            <v>病）学術院（病院）</v>
          </cell>
          <cell r="Q1327" t="str">
            <v>本多　靖</v>
          </cell>
          <cell r="R1327" t="str">
            <v>附属病院</v>
          </cell>
          <cell r="S1327" t="str">
            <v>助教</v>
          </cell>
          <cell r="W1327">
            <v>20220331</v>
          </cell>
          <cell r="X1327" t="str">
            <v>開始</v>
          </cell>
          <cell r="Y1327" t="str">
            <v>杉浦　恵子</v>
          </cell>
          <cell r="Z1327" t="str">
            <v>研究推進部（八景）（29-）</v>
          </cell>
          <cell r="AA1327" t="str">
            <v>若手研究</v>
          </cell>
          <cell r="AB1327" t="str">
            <v>18K15790</v>
          </cell>
          <cell r="AC1327" t="str">
            <v>許可しない</v>
          </cell>
          <cell r="AD1327" t="str">
            <v>許可しない</v>
          </cell>
          <cell r="AE1327" t="str">
            <v>許可しない</v>
          </cell>
          <cell r="AF1327" t="str">
            <v>収入</v>
          </cell>
          <cell r="AG1327">
            <v>700000000144</v>
          </cell>
          <cell r="AH1327" t="str">
            <v>（独）日本学術振興会</v>
          </cell>
          <cell r="AI1327">
            <v>0</v>
          </cell>
          <cell r="AJ1327">
            <v>1100000</v>
          </cell>
          <cell r="AK1327">
            <v>1100000</v>
          </cell>
          <cell r="AL1327">
            <v>1100000</v>
          </cell>
          <cell r="AM1327">
            <v>0</v>
          </cell>
          <cell r="AN1327">
            <v>0</v>
          </cell>
          <cell r="AO1327">
            <v>0</v>
          </cell>
          <cell r="AP1327">
            <v>0</v>
          </cell>
          <cell r="AQ1327">
            <v>0</v>
          </cell>
          <cell r="AR1327">
            <v>0</v>
          </cell>
        </row>
        <row r="1328">
          <cell r="A1328" t="str">
            <v>1818K15896対象外</v>
          </cell>
          <cell r="B1328" t="str">
            <v>対象外</v>
          </cell>
          <cell r="C1328" t="str">
            <v>2018年度</v>
          </cell>
          <cell r="D1328" t="str">
            <v>（収入）学術研究助成基金助成金(科基)</v>
          </cell>
          <cell r="E1328" t="str">
            <v>1818K15896</v>
          </cell>
          <cell r="F1328" t="str">
            <v>（科基）急性心筋梗塞患者における腸内細菌叢とその代謝産物TMAOの役割の解明</v>
          </cell>
          <cell r="G1328" t="str">
            <v>（科基）急性心筋梗塞患者における腸内細菌</v>
          </cell>
          <cell r="H1328" t="str">
            <v>科研費（基金）</v>
          </cell>
          <cell r="I1328">
            <v>20180401</v>
          </cell>
          <cell r="J1328">
            <v>20200331</v>
          </cell>
          <cell r="K1328" t="str">
            <v>2018年度</v>
          </cell>
          <cell r="L1328" t="str">
            <v>（支出）学術研究助成基金助成金(科基)</v>
          </cell>
          <cell r="M1328" t="str">
            <v>直接経費</v>
          </cell>
          <cell r="N1328" t="str">
            <v>科研費</v>
          </cell>
          <cell r="O1328" t="str">
            <v>繰越有</v>
          </cell>
          <cell r="P1328" t="str">
            <v>病）学術院（病院）</v>
          </cell>
          <cell r="Q1328" t="str">
            <v>松澤　泰志</v>
          </cell>
          <cell r="R1328" t="str">
            <v>センター病院</v>
          </cell>
          <cell r="S1328" t="str">
            <v>講師</v>
          </cell>
          <cell r="W1328">
            <v>20200331</v>
          </cell>
          <cell r="X1328" t="str">
            <v>開始</v>
          </cell>
          <cell r="Y1328" t="str">
            <v>虎谷　裕子</v>
          </cell>
          <cell r="Z1328" t="str">
            <v>研究推進部（八景）（29-）</v>
          </cell>
          <cell r="AA1328" t="str">
            <v>若手研究</v>
          </cell>
          <cell r="AB1328" t="str">
            <v>18K15896</v>
          </cell>
          <cell r="AC1328" t="str">
            <v>許可しない</v>
          </cell>
          <cell r="AD1328" t="str">
            <v>許可しない</v>
          </cell>
          <cell r="AE1328" t="str">
            <v>許可しない</v>
          </cell>
          <cell r="AF1328" t="str">
            <v>収入</v>
          </cell>
          <cell r="AG1328">
            <v>700000000144</v>
          </cell>
          <cell r="AH1328" t="str">
            <v>（独）日本学術振興会</v>
          </cell>
          <cell r="AI1328">
            <v>0</v>
          </cell>
          <cell r="AJ1328">
            <v>2200000</v>
          </cell>
          <cell r="AK1328">
            <v>2200000</v>
          </cell>
          <cell r="AL1328">
            <v>2200000</v>
          </cell>
          <cell r="AM1328">
            <v>0</v>
          </cell>
          <cell r="AN1328">
            <v>0</v>
          </cell>
          <cell r="AO1328">
            <v>0</v>
          </cell>
          <cell r="AP1328">
            <v>0</v>
          </cell>
          <cell r="AQ1328">
            <v>0</v>
          </cell>
          <cell r="AR1328">
            <v>0</v>
          </cell>
        </row>
        <row r="1329">
          <cell r="A1329" t="str">
            <v>1818K16157対象外</v>
          </cell>
          <cell r="B1329" t="str">
            <v>対象外</v>
          </cell>
          <cell r="C1329" t="str">
            <v>2018年度</v>
          </cell>
          <cell r="D1329" t="str">
            <v>（収入）学術研究助成基金助成金(科基)</v>
          </cell>
          <cell r="E1329" t="str">
            <v>1818K16157</v>
          </cell>
          <cell r="F1329" t="str">
            <v>（科基）全身性エリテマトーデスにおけるTRIMファミリーの役割について</v>
          </cell>
          <cell r="G1329" t="str">
            <v>（科基）全身性エリテマトーデスにおけるT</v>
          </cell>
          <cell r="H1329" t="str">
            <v>科研費（基金）</v>
          </cell>
          <cell r="I1329">
            <v>20180401</v>
          </cell>
          <cell r="J1329">
            <v>20220331</v>
          </cell>
          <cell r="K1329" t="str">
            <v>2018年度</v>
          </cell>
          <cell r="L1329" t="str">
            <v>（支出）学術研究助成基金助成金(科基)</v>
          </cell>
          <cell r="M1329" t="str">
            <v>直接経費</v>
          </cell>
          <cell r="N1329" t="str">
            <v>科研費</v>
          </cell>
          <cell r="O1329" t="str">
            <v>繰越有</v>
          </cell>
          <cell r="P1329" t="str">
            <v>研）学術院（福浦）</v>
          </cell>
          <cell r="Q1329" t="str">
            <v>神山　玲光</v>
          </cell>
          <cell r="R1329" t="str">
            <v>医学研究科</v>
          </cell>
          <cell r="S1329" t="str">
            <v>助教</v>
          </cell>
          <cell r="W1329">
            <v>20220331</v>
          </cell>
          <cell r="X1329" t="str">
            <v>開始</v>
          </cell>
          <cell r="Y1329" t="str">
            <v>虎谷　裕子</v>
          </cell>
          <cell r="Z1329" t="str">
            <v>研究推進部（八景）（29-）</v>
          </cell>
          <cell r="AA1329" t="str">
            <v>若手研究</v>
          </cell>
          <cell r="AB1329" t="str">
            <v>18K16157</v>
          </cell>
          <cell r="AC1329" t="str">
            <v>許可しない</v>
          </cell>
          <cell r="AD1329" t="str">
            <v>許可しない</v>
          </cell>
          <cell r="AE1329" t="str">
            <v>許可しない</v>
          </cell>
          <cell r="AF1329" t="str">
            <v>収入</v>
          </cell>
          <cell r="AG1329">
            <v>700000000144</v>
          </cell>
          <cell r="AH1329" t="str">
            <v>（独）日本学術振興会</v>
          </cell>
          <cell r="AI1329">
            <v>0</v>
          </cell>
          <cell r="AJ1329">
            <v>900000</v>
          </cell>
          <cell r="AK1329">
            <v>900000</v>
          </cell>
          <cell r="AL1329">
            <v>900000</v>
          </cell>
          <cell r="AM1329">
            <v>0</v>
          </cell>
          <cell r="AN1329">
            <v>0</v>
          </cell>
          <cell r="AO1329">
            <v>0</v>
          </cell>
          <cell r="AP1329">
            <v>0</v>
          </cell>
          <cell r="AQ1329">
            <v>0</v>
          </cell>
          <cell r="AR1329">
            <v>0</v>
          </cell>
        </row>
        <row r="1330">
          <cell r="A1330" t="str">
            <v>1818K16240対象外</v>
          </cell>
          <cell r="B1330" t="str">
            <v>対象外</v>
          </cell>
          <cell r="C1330" t="str">
            <v>2018年度</v>
          </cell>
          <cell r="D1330" t="str">
            <v>（収入）学術研究助成基金助成金(科基)</v>
          </cell>
          <cell r="E1330" t="str">
            <v>1818K16240</v>
          </cell>
          <cell r="F1330" t="str">
            <v>（科基）膵島の不均一性に基づく膵島機能制御機構の解析</v>
          </cell>
          <cell r="G1330" t="str">
            <v>（科基）膵島の不均一性に基づく膵島機能制</v>
          </cell>
          <cell r="H1330" t="str">
            <v>科研費（基金）</v>
          </cell>
          <cell r="I1330">
            <v>20180401</v>
          </cell>
          <cell r="J1330">
            <v>20200331</v>
          </cell>
          <cell r="K1330" t="str">
            <v>2018年度</v>
          </cell>
          <cell r="L1330" t="str">
            <v>（支出）学術研究助成基金助成金(科基)</v>
          </cell>
          <cell r="M1330" t="str">
            <v>直接経費</v>
          </cell>
          <cell r="N1330" t="str">
            <v>科研費</v>
          </cell>
          <cell r="O1330" t="str">
            <v>繰越有</v>
          </cell>
          <cell r="P1330" t="str">
            <v>研）学術院（福浦）</v>
          </cell>
          <cell r="Q1330" t="str">
            <v>白川　純</v>
          </cell>
          <cell r="R1330" t="str">
            <v>医学研究科</v>
          </cell>
          <cell r="S1330" t="str">
            <v>助教</v>
          </cell>
          <cell r="W1330">
            <v>20200331</v>
          </cell>
          <cell r="X1330" t="str">
            <v>開始</v>
          </cell>
          <cell r="Y1330" t="str">
            <v>虎谷　裕子</v>
          </cell>
          <cell r="Z1330" t="str">
            <v>研究推進部（八景）（29-）</v>
          </cell>
          <cell r="AA1330" t="str">
            <v>若手研究</v>
          </cell>
          <cell r="AB1330" t="str">
            <v>18K16240</v>
          </cell>
          <cell r="AC1330" t="str">
            <v>許可しない</v>
          </cell>
          <cell r="AD1330" t="str">
            <v>許可しない</v>
          </cell>
          <cell r="AE1330" t="str">
            <v>許可しない</v>
          </cell>
          <cell r="AF1330" t="str">
            <v>収入</v>
          </cell>
          <cell r="AG1330">
            <v>700000000144</v>
          </cell>
          <cell r="AH1330" t="str">
            <v>（独）日本学術振興会</v>
          </cell>
          <cell r="AI1330">
            <v>0</v>
          </cell>
          <cell r="AJ1330">
            <v>2100000</v>
          </cell>
          <cell r="AK1330">
            <v>2100000</v>
          </cell>
          <cell r="AL1330">
            <v>2100000</v>
          </cell>
          <cell r="AM1330">
            <v>0</v>
          </cell>
          <cell r="AN1330">
            <v>0</v>
          </cell>
          <cell r="AO1330">
            <v>0</v>
          </cell>
          <cell r="AP1330">
            <v>0</v>
          </cell>
          <cell r="AQ1330">
            <v>0</v>
          </cell>
          <cell r="AR1330">
            <v>0</v>
          </cell>
        </row>
        <row r="1331">
          <cell r="A1331" t="str">
            <v>1818K16241対象外</v>
          </cell>
          <cell r="B1331" t="str">
            <v>対象外</v>
          </cell>
          <cell r="C1331" t="str">
            <v>2018年度</v>
          </cell>
          <cell r="D1331" t="str">
            <v>（収入）学術研究助成基金助成金(科基)</v>
          </cell>
          <cell r="E1331" t="str">
            <v>1818K16241</v>
          </cell>
          <cell r="F1331" t="str">
            <v>（科基）細胞外マトリックスタンパクを介したインスリン感受性制御機構の解析</v>
          </cell>
          <cell r="G1331" t="str">
            <v>（科基）細胞外マトリックスタンパクを介し</v>
          </cell>
          <cell r="H1331" t="str">
            <v>科研費（基金）</v>
          </cell>
          <cell r="I1331">
            <v>20180401</v>
          </cell>
          <cell r="J1331">
            <v>20200331</v>
          </cell>
          <cell r="K1331" t="str">
            <v>2018年度</v>
          </cell>
          <cell r="L1331" t="str">
            <v>（支出）学術研究助成基金助成金(科基)</v>
          </cell>
          <cell r="M1331" t="str">
            <v>直接経費</v>
          </cell>
          <cell r="N1331" t="str">
            <v>科研費</v>
          </cell>
          <cell r="O1331" t="str">
            <v>繰越有</v>
          </cell>
          <cell r="P1331" t="str">
            <v>病）学術院（病院）</v>
          </cell>
          <cell r="Q1331" t="str">
            <v>奥山　朋子</v>
          </cell>
          <cell r="R1331" t="str">
            <v>附属病院</v>
          </cell>
          <cell r="S1331" t="str">
            <v>助教</v>
          </cell>
          <cell r="W1331">
            <v>20200331</v>
          </cell>
          <cell r="X1331" t="str">
            <v>開始</v>
          </cell>
          <cell r="Y1331" t="str">
            <v>虎谷　裕子</v>
          </cell>
          <cell r="Z1331" t="str">
            <v>研究推進部（八景）（29-）</v>
          </cell>
          <cell r="AA1331" t="str">
            <v>若手研究</v>
          </cell>
          <cell r="AB1331" t="str">
            <v>18K16241</v>
          </cell>
          <cell r="AC1331" t="str">
            <v>許可しない</v>
          </cell>
          <cell r="AD1331" t="str">
            <v>許可しない</v>
          </cell>
          <cell r="AE1331" t="str">
            <v>許可しない</v>
          </cell>
          <cell r="AF1331" t="str">
            <v>収入</v>
          </cell>
          <cell r="AG1331">
            <v>700000000144</v>
          </cell>
          <cell r="AH1331" t="str">
            <v>（独）日本学術振興会</v>
          </cell>
          <cell r="AI1331">
            <v>0</v>
          </cell>
          <cell r="AJ1331">
            <v>2400000</v>
          </cell>
          <cell r="AK1331">
            <v>2400000</v>
          </cell>
          <cell r="AL1331">
            <v>2400000</v>
          </cell>
          <cell r="AM1331">
            <v>0</v>
          </cell>
          <cell r="AN1331">
            <v>0</v>
          </cell>
          <cell r="AO1331">
            <v>0</v>
          </cell>
          <cell r="AP1331">
            <v>0</v>
          </cell>
          <cell r="AQ1331">
            <v>0</v>
          </cell>
          <cell r="AR1331">
            <v>0</v>
          </cell>
        </row>
        <row r="1332">
          <cell r="A1332" t="str">
            <v>1818K16488対象外</v>
          </cell>
          <cell r="B1332" t="str">
            <v>対象外</v>
          </cell>
          <cell r="C1332" t="str">
            <v>2018年度</v>
          </cell>
          <cell r="D1332" t="str">
            <v>（収入）学術研究助成基金助成金(科基)</v>
          </cell>
          <cell r="E1332" t="str">
            <v>1818K16488</v>
          </cell>
          <cell r="F1332" t="str">
            <v>（科基）新規Lードーパ受容体の心血管系調節機構とその周術期における病態生理学的解析</v>
          </cell>
          <cell r="G1332" t="str">
            <v>（科基）新規Lードーパ受容体の心血管系調</v>
          </cell>
          <cell r="H1332" t="str">
            <v>科研費（基金）</v>
          </cell>
          <cell r="I1332">
            <v>20180401</v>
          </cell>
          <cell r="J1332">
            <v>20210331</v>
          </cell>
          <cell r="K1332" t="str">
            <v>2018年度</v>
          </cell>
          <cell r="L1332" t="str">
            <v>（支出）学術研究助成基金助成金(科基)</v>
          </cell>
          <cell r="M1332" t="str">
            <v>直接経費</v>
          </cell>
          <cell r="N1332" t="str">
            <v>科研費</v>
          </cell>
          <cell r="O1332" t="str">
            <v>繰越有</v>
          </cell>
          <cell r="P1332" t="str">
            <v>病）学術院（病院）</v>
          </cell>
          <cell r="Q1332" t="str">
            <v>古賀　資和</v>
          </cell>
          <cell r="R1332" t="str">
            <v>附属病院</v>
          </cell>
          <cell r="S1332" t="str">
            <v>助教</v>
          </cell>
          <cell r="W1332">
            <v>20210331</v>
          </cell>
          <cell r="X1332" t="str">
            <v>開始</v>
          </cell>
          <cell r="Y1332" t="str">
            <v>虎谷　裕子</v>
          </cell>
          <cell r="Z1332" t="str">
            <v>研究推進部（八景）（29-）</v>
          </cell>
          <cell r="AA1332" t="str">
            <v>若手研究</v>
          </cell>
          <cell r="AB1332" t="str">
            <v>18K16488</v>
          </cell>
          <cell r="AC1332" t="str">
            <v>許可しない</v>
          </cell>
          <cell r="AD1332" t="str">
            <v>許可しない</v>
          </cell>
          <cell r="AE1332" t="str">
            <v>許可しない</v>
          </cell>
          <cell r="AF1332" t="str">
            <v>収入</v>
          </cell>
          <cell r="AG1332">
            <v>700000000144</v>
          </cell>
          <cell r="AH1332" t="str">
            <v>（独）日本学術振興会</v>
          </cell>
          <cell r="AI1332">
            <v>0</v>
          </cell>
          <cell r="AJ1332">
            <v>1700000</v>
          </cell>
          <cell r="AK1332">
            <v>1700000</v>
          </cell>
          <cell r="AL1332">
            <v>1700000</v>
          </cell>
          <cell r="AM1332">
            <v>0</v>
          </cell>
          <cell r="AN1332">
            <v>0</v>
          </cell>
          <cell r="AO1332">
            <v>0</v>
          </cell>
          <cell r="AP1332">
            <v>0</v>
          </cell>
          <cell r="AQ1332">
            <v>0</v>
          </cell>
          <cell r="AR1332">
            <v>0</v>
          </cell>
        </row>
        <row r="1333">
          <cell r="A1333" t="str">
            <v>1818K16565対象外</v>
          </cell>
          <cell r="B1333" t="str">
            <v>対象外</v>
          </cell>
          <cell r="C1333" t="str">
            <v>2018年度</v>
          </cell>
          <cell r="D1333" t="str">
            <v>（収入）学術研究助成基金助成金(科基)</v>
          </cell>
          <cell r="E1333" t="str">
            <v>1818K16565</v>
          </cell>
          <cell r="F1333" t="str">
            <v>（科基）中枢神経系原発悪性リンパ腫に対する患者由来脳腫瘍細胞株を用いた新規治療法の探索</v>
          </cell>
          <cell r="G1333" t="str">
            <v>（科基）中枢神経系原発悪性リンパ腫に対す</v>
          </cell>
          <cell r="H1333" t="str">
            <v>科研費（基金）</v>
          </cell>
          <cell r="I1333">
            <v>20180401</v>
          </cell>
          <cell r="J1333">
            <v>20220331</v>
          </cell>
          <cell r="K1333" t="str">
            <v>2018年度</v>
          </cell>
          <cell r="L1333" t="str">
            <v>（支出）学術研究助成基金助成金(科基)</v>
          </cell>
          <cell r="M1333" t="str">
            <v>直接経費</v>
          </cell>
          <cell r="N1333" t="str">
            <v>科研費</v>
          </cell>
          <cell r="O1333" t="str">
            <v>繰越有</v>
          </cell>
          <cell r="P1333" t="str">
            <v>研）学術院（福浦）</v>
          </cell>
          <cell r="Q1333" t="str">
            <v>中村　大志</v>
          </cell>
          <cell r="R1333" t="str">
            <v>医学研究科</v>
          </cell>
          <cell r="S1333" t="str">
            <v>助教</v>
          </cell>
          <cell r="W1333">
            <v>20220331</v>
          </cell>
          <cell r="X1333" t="str">
            <v>開始</v>
          </cell>
          <cell r="Y1333" t="str">
            <v>虎谷　裕子</v>
          </cell>
          <cell r="Z1333" t="str">
            <v>研究推進部（八景）（29-）</v>
          </cell>
          <cell r="AA1333" t="str">
            <v>若手研究</v>
          </cell>
          <cell r="AB1333" t="str">
            <v>18K16565</v>
          </cell>
          <cell r="AC1333" t="str">
            <v>許可しない</v>
          </cell>
          <cell r="AD1333" t="str">
            <v>許可しない</v>
          </cell>
          <cell r="AE1333" t="str">
            <v>許可しない</v>
          </cell>
          <cell r="AF1333" t="str">
            <v>収入</v>
          </cell>
          <cell r="AG1333">
            <v>700000000144</v>
          </cell>
          <cell r="AH1333" t="str">
            <v>（独）日本学術振興会</v>
          </cell>
          <cell r="AI1333">
            <v>0</v>
          </cell>
          <cell r="AJ1333">
            <v>1200000</v>
          </cell>
          <cell r="AK1333">
            <v>1200000</v>
          </cell>
          <cell r="AL1333">
            <v>1200000</v>
          </cell>
          <cell r="AM1333">
            <v>0</v>
          </cell>
          <cell r="AN1333">
            <v>0</v>
          </cell>
          <cell r="AO1333">
            <v>0</v>
          </cell>
          <cell r="AP1333">
            <v>0</v>
          </cell>
          <cell r="AQ1333">
            <v>0</v>
          </cell>
          <cell r="AR1333">
            <v>0</v>
          </cell>
        </row>
        <row r="1334">
          <cell r="A1334" t="str">
            <v>1818K16566対象外</v>
          </cell>
          <cell r="B1334" t="str">
            <v>対象外</v>
          </cell>
          <cell r="C1334" t="str">
            <v>2018年度</v>
          </cell>
          <cell r="D1334" t="str">
            <v>（収入）学術研究助成基金助成金(科基)</v>
          </cell>
          <cell r="E1334" t="str">
            <v>1818K16566</v>
          </cell>
          <cell r="F1334" t="str">
            <v>（科基）くも膜下出血の新規予後予測アプローチと、急性期脳損傷に対する革新的応用治療の開発</v>
          </cell>
          <cell r="G1334" t="str">
            <v>（科基）くも膜下出血の新規予後予測アプロ</v>
          </cell>
          <cell r="H1334" t="str">
            <v>科研費（基金）</v>
          </cell>
          <cell r="I1334">
            <v>20180401</v>
          </cell>
          <cell r="J1334">
            <v>20200331</v>
          </cell>
          <cell r="K1334" t="str">
            <v>2018年度</v>
          </cell>
          <cell r="L1334" t="str">
            <v>（支出）学術研究助成基金助成金(科基)</v>
          </cell>
          <cell r="M1334" t="str">
            <v>直接経費</v>
          </cell>
          <cell r="N1334" t="str">
            <v>科研費</v>
          </cell>
          <cell r="O1334" t="str">
            <v>繰越有</v>
          </cell>
          <cell r="P1334" t="str">
            <v>客)客員教員等(医学・病院等）</v>
          </cell>
          <cell r="Q1334" t="str">
            <v>高瀬　創</v>
          </cell>
          <cell r="R1334" t="str">
            <v>医学研究科</v>
          </cell>
          <cell r="S1334" t="str">
            <v>共同研究員</v>
          </cell>
          <cell r="W1334">
            <v>20200331</v>
          </cell>
          <cell r="X1334" t="str">
            <v>開始</v>
          </cell>
          <cell r="Y1334" t="str">
            <v>虎谷　裕子</v>
          </cell>
          <cell r="Z1334" t="str">
            <v>研究推進部（八景）（29-）</v>
          </cell>
          <cell r="AA1334" t="str">
            <v>若手研究</v>
          </cell>
          <cell r="AB1334" t="str">
            <v>18K16566</v>
          </cell>
          <cell r="AC1334" t="str">
            <v>許可しない</v>
          </cell>
          <cell r="AD1334" t="str">
            <v>許可しない</v>
          </cell>
          <cell r="AE1334" t="str">
            <v>許可しない</v>
          </cell>
          <cell r="AF1334" t="str">
            <v>収入</v>
          </cell>
          <cell r="AG1334">
            <v>700000000144</v>
          </cell>
          <cell r="AH1334" t="str">
            <v>（独）日本学術振興会</v>
          </cell>
          <cell r="AI1334">
            <v>0</v>
          </cell>
          <cell r="AJ1334">
            <v>1700000</v>
          </cell>
          <cell r="AK1334">
            <v>1700000</v>
          </cell>
          <cell r="AL1334">
            <v>1700000</v>
          </cell>
          <cell r="AM1334">
            <v>0</v>
          </cell>
          <cell r="AN1334">
            <v>0</v>
          </cell>
          <cell r="AO1334">
            <v>0</v>
          </cell>
          <cell r="AP1334">
            <v>0</v>
          </cell>
          <cell r="AQ1334">
            <v>0</v>
          </cell>
          <cell r="AR1334">
            <v>0</v>
          </cell>
        </row>
        <row r="1335">
          <cell r="A1335" t="str">
            <v>1818K16592対象外</v>
          </cell>
          <cell r="B1335" t="str">
            <v>対象外</v>
          </cell>
          <cell r="C1335" t="str">
            <v>2018年度</v>
          </cell>
          <cell r="D1335" t="str">
            <v>（収入）学術研究助成基金助成金(科基)</v>
          </cell>
          <cell r="E1335" t="str">
            <v>1818K16592</v>
          </cell>
          <cell r="F1335" t="str">
            <v>（科基）神経膠芽腫における低酸素領域と幹細胞ニッチの可視化及び内用放射線治療の開発</v>
          </cell>
          <cell r="G1335" t="str">
            <v>（科基）神経膠芽腫における低酸素領域と幹</v>
          </cell>
          <cell r="H1335" t="str">
            <v>科研費（基金）</v>
          </cell>
          <cell r="I1335">
            <v>20180401</v>
          </cell>
          <cell r="J1335">
            <v>20200331</v>
          </cell>
          <cell r="K1335" t="str">
            <v>2018年度</v>
          </cell>
          <cell r="L1335" t="str">
            <v>（支出）学術研究助成基金助成金(科基)</v>
          </cell>
          <cell r="M1335" t="str">
            <v>直接経費</v>
          </cell>
          <cell r="N1335" t="str">
            <v>科研費</v>
          </cell>
          <cell r="O1335" t="str">
            <v>繰越有</v>
          </cell>
          <cell r="P1335" t="str">
            <v>客)客員教員等(医学・病院等）</v>
          </cell>
          <cell r="Q1335" t="str">
            <v>大竹　誠</v>
          </cell>
          <cell r="R1335" t="str">
            <v>医学研究科</v>
          </cell>
          <cell r="S1335" t="str">
            <v>客員研究員</v>
          </cell>
          <cell r="W1335">
            <v>20200331</v>
          </cell>
          <cell r="X1335" t="str">
            <v>開始</v>
          </cell>
          <cell r="Y1335" t="str">
            <v>杉浦　恵子</v>
          </cell>
          <cell r="Z1335" t="str">
            <v>研究推進部（八景）（29-）</v>
          </cell>
          <cell r="AA1335" t="str">
            <v>若手研究</v>
          </cell>
          <cell r="AB1335" t="str">
            <v>18K16592</v>
          </cell>
          <cell r="AC1335" t="str">
            <v>許可しない</v>
          </cell>
          <cell r="AD1335" t="str">
            <v>許可しない</v>
          </cell>
          <cell r="AE1335" t="str">
            <v>許可しない</v>
          </cell>
          <cell r="AF1335" t="str">
            <v>収入</v>
          </cell>
          <cell r="AG1335">
            <v>700000000144</v>
          </cell>
          <cell r="AH1335" t="str">
            <v>（独）日本学術振興会</v>
          </cell>
          <cell r="AI1335">
            <v>0</v>
          </cell>
          <cell r="AJ1335">
            <v>2300000</v>
          </cell>
          <cell r="AK1335">
            <v>2300000</v>
          </cell>
          <cell r="AL1335">
            <v>2300000</v>
          </cell>
          <cell r="AM1335">
            <v>0</v>
          </cell>
          <cell r="AN1335">
            <v>0</v>
          </cell>
          <cell r="AO1335">
            <v>0</v>
          </cell>
          <cell r="AP1335">
            <v>0</v>
          </cell>
          <cell r="AQ1335">
            <v>0</v>
          </cell>
          <cell r="AR1335">
            <v>0</v>
          </cell>
        </row>
        <row r="1336">
          <cell r="A1336" t="str">
            <v>1818K16593対象外</v>
          </cell>
          <cell r="B1336" t="str">
            <v>対象外</v>
          </cell>
          <cell r="C1336" t="str">
            <v>2018年度</v>
          </cell>
          <cell r="D1336" t="str">
            <v>（収入）学術研究助成基金助成金(科基)</v>
          </cell>
          <cell r="E1336" t="str">
            <v>1818K16593</v>
          </cell>
          <cell r="F1336" t="str">
            <v>（科基）頚髄損傷に対する新規治療：神経栄養因子様低分子化合物T-817MAの有効性の検討</v>
          </cell>
          <cell r="G1336" t="str">
            <v>（科基）頚髄損傷に対する新規治療：神経栄</v>
          </cell>
          <cell r="H1336" t="str">
            <v>科研費（基金）</v>
          </cell>
          <cell r="I1336">
            <v>20180401</v>
          </cell>
          <cell r="J1336">
            <v>20210331</v>
          </cell>
          <cell r="K1336" t="str">
            <v>2018年度</v>
          </cell>
          <cell r="L1336" t="str">
            <v>（支出）学術研究助成基金助成金(科基)</v>
          </cell>
          <cell r="M1336" t="str">
            <v>直接経費</v>
          </cell>
          <cell r="N1336" t="str">
            <v>科研費</v>
          </cell>
          <cell r="O1336" t="str">
            <v>繰越有</v>
          </cell>
          <cell r="P1336" t="str">
            <v>病）学術院（病院）</v>
          </cell>
          <cell r="Q1336" t="str">
            <v>佐藤　充</v>
          </cell>
          <cell r="R1336" t="str">
            <v>附属病院</v>
          </cell>
          <cell r="S1336" t="str">
            <v>助教</v>
          </cell>
          <cell r="W1336">
            <v>20210331</v>
          </cell>
          <cell r="X1336" t="str">
            <v>開始</v>
          </cell>
          <cell r="Y1336" t="str">
            <v>虎谷　裕子</v>
          </cell>
          <cell r="Z1336" t="str">
            <v>研究推進部（八景）（29-）</v>
          </cell>
          <cell r="AA1336" t="str">
            <v>若手研究</v>
          </cell>
          <cell r="AB1336" t="str">
            <v>18K16593</v>
          </cell>
          <cell r="AC1336" t="str">
            <v>許可しない</v>
          </cell>
          <cell r="AD1336" t="str">
            <v>許可しない</v>
          </cell>
          <cell r="AE1336" t="str">
            <v>許可しない</v>
          </cell>
          <cell r="AF1336" t="str">
            <v>収入</v>
          </cell>
          <cell r="AG1336">
            <v>700000000144</v>
          </cell>
          <cell r="AH1336" t="str">
            <v>（独）日本学術振興会</v>
          </cell>
          <cell r="AI1336">
            <v>0</v>
          </cell>
          <cell r="AJ1336">
            <v>1700000</v>
          </cell>
          <cell r="AK1336">
            <v>1700000</v>
          </cell>
          <cell r="AL1336">
            <v>1700000</v>
          </cell>
          <cell r="AM1336">
            <v>0</v>
          </cell>
          <cell r="AN1336">
            <v>0</v>
          </cell>
          <cell r="AO1336">
            <v>0</v>
          </cell>
          <cell r="AP1336">
            <v>0</v>
          </cell>
          <cell r="AQ1336">
            <v>0</v>
          </cell>
          <cell r="AR1336">
            <v>0</v>
          </cell>
        </row>
        <row r="1337">
          <cell r="A1337" t="str">
            <v>1818K16669対象外</v>
          </cell>
          <cell r="B1337" t="str">
            <v>対象外</v>
          </cell>
          <cell r="C1337" t="str">
            <v>2018年度</v>
          </cell>
          <cell r="D1337" t="str">
            <v>（収入）学術研究助成基金助成金(科基)</v>
          </cell>
          <cell r="E1337" t="str">
            <v>1818K16669</v>
          </cell>
          <cell r="F1337" t="str">
            <v>（科基）全自動リアルタイムPCRによるインプラント周囲感染の迅速診断への有用性の評価</v>
          </cell>
          <cell r="G1337" t="str">
            <v>（科基）全自動リアルタイムPCRによるイ</v>
          </cell>
          <cell r="H1337" t="str">
            <v>科研費（基金）</v>
          </cell>
          <cell r="I1337">
            <v>20180401</v>
          </cell>
          <cell r="J1337">
            <v>20220331</v>
          </cell>
          <cell r="K1337" t="str">
            <v>2018年度</v>
          </cell>
          <cell r="L1337" t="str">
            <v>（支出）学術研究助成基金助成金(科基)</v>
          </cell>
          <cell r="M1337" t="str">
            <v>直接経費</v>
          </cell>
          <cell r="N1337" t="str">
            <v>科研費</v>
          </cell>
          <cell r="O1337" t="str">
            <v>繰越有</v>
          </cell>
          <cell r="P1337" t="str">
            <v>病）学術院（病院）</v>
          </cell>
          <cell r="Q1337" t="str">
            <v>崔　賢民</v>
          </cell>
          <cell r="R1337" t="str">
            <v>附属病院</v>
          </cell>
          <cell r="S1337" t="str">
            <v>助教</v>
          </cell>
          <cell r="W1337">
            <v>20220331</v>
          </cell>
          <cell r="X1337" t="str">
            <v>開始</v>
          </cell>
          <cell r="Y1337" t="str">
            <v>虎谷　裕子</v>
          </cell>
          <cell r="Z1337" t="str">
            <v>研究推進部（八景）（29-）</v>
          </cell>
          <cell r="AA1337" t="str">
            <v>若手研究</v>
          </cell>
          <cell r="AB1337" t="str">
            <v>18K16669</v>
          </cell>
          <cell r="AC1337" t="str">
            <v>許可しない</v>
          </cell>
          <cell r="AD1337" t="str">
            <v>許可しない</v>
          </cell>
          <cell r="AE1337" t="str">
            <v>許可しない</v>
          </cell>
          <cell r="AF1337" t="str">
            <v>収入</v>
          </cell>
          <cell r="AG1337">
            <v>700000000144</v>
          </cell>
          <cell r="AH1337" t="str">
            <v>（独）日本学術振興会</v>
          </cell>
          <cell r="AI1337">
            <v>0</v>
          </cell>
          <cell r="AJ1337">
            <v>1100000</v>
          </cell>
          <cell r="AK1337">
            <v>1100000</v>
          </cell>
          <cell r="AL1337">
            <v>1100000</v>
          </cell>
          <cell r="AM1337">
            <v>0</v>
          </cell>
          <cell r="AN1337">
            <v>0</v>
          </cell>
          <cell r="AO1337">
            <v>0</v>
          </cell>
          <cell r="AP1337">
            <v>0</v>
          </cell>
          <cell r="AQ1337">
            <v>0</v>
          </cell>
          <cell r="AR1337">
            <v>0</v>
          </cell>
        </row>
        <row r="1338">
          <cell r="A1338" t="str">
            <v>1818K16739対象外</v>
          </cell>
          <cell r="B1338" t="str">
            <v>対象外</v>
          </cell>
          <cell r="C1338" t="str">
            <v>2018年度</v>
          </cell>
          <cell r="D1338" t="str">
            <v>（収入）学術研究助成基金助成金(科基)</v>
          </cell>
          <cell r="E1338" t="str">
            <v>1818K16739</v>
          </cell>
          <cell r="F1338" t="str">
            <v>（科基）特発性男性不妊症の病態解明、バイオマーカー開発のための精子・精漿プロテオーム解析</v>
          </cell>
          <cell r="G1338" t="str">
            <v>（科基）特発性男性不妊症の病態解明、バイ</v>
          </cell>
          <cell r="H1338" t="str">
            <v>科研費（基金）</v>
          </cell>
          <cell r="I1338">
            <v>20180401</v>
          </cell>
          <cell r="J1338">
            <v>20220331</v>
          </cell>
          <cell r="K1338" t="str">
            <v>2018年度</v>
          </cell>
          <cell r="L1338" t="str">
            <v>（支出）学術研究助成基金助成金(科基)</v>
          </cell>
          <cell r="M1338" t="str">
            <v>直接経費</v>
          </cell>
          <cell r="N1338" t="str">
            <v>科研費</v>
          </cell>
          <cell r="O1338" t="str">
            <v>繰越有</v>
          </cell>
          <cell r="P1338" t="str">
            <v>病）学術院（病院）</v>
          </cell>
          <cell r="Q1338" t="str">
            <v>竹島　徹平</v>
          </cell>
          <cell r="R1338" t="str">
            <v>センター病院</v>
          </cell>
          <cell r="S1338" t="str">
            <v>助教</v>
          </cell>
          <cell r="W1338">
            <v>20220331</v>
          </cell>
          <cell r="X1338" t="str">
            <v>開始</v>
          </cell>
          <cell r="Y1338" t="str">
            <v>虎谷　裕子</v>
          </cell>
          <cell r="Z1338" t="str">
            <v>研究推進部（八景）（29-）</v>
          </cell>
          <cell r="AA1338" t="str">
            <v>若手研究</v>
          </cell>
          <cell r="AB1338" t="str">
            <v>18K16739</v>
          </cell>
          <cell r="AC1338" t="str">
            <v>許可しない</v>
          </cell>
          <cell r="AD1338" t="str">
            <v>許可しない</v>
          </cell>
          <cell r="AE1338" t="str">
            <v>許可しない</v>
          </cell>
          <cell r="AF1338" t="str">
            <v>収入</v>
          </cell>
          <cell r="AG1338">
            <v>700000000144</v>
          </cell>
          <cell r="AH1338" t="str">
            <v>（独）日本学術振興会</v>
          </cell>
          <cell r="AI1338">
            <v>0</v>
          </cell>
          <cell r="AJ1338">
            <v>900000</v>
          </cell>
          <cell r="AK1338">
            <v>900000</v>
          </cell>
          <cell r="AL1338">
            <v>900000</v>
          </cell>
          <cell r="AM1338">
            <v>0</v>
          </cell>
          <cell r="AN1338">
            <v>0</v>
          </cell>
          <cell r="AO1338">
            <v>0</v>
          </cell>
          <cell r="AP1338">
            <v>0</v>
          </cell>
          <cell r="AQ1338">
            <v>0</v>
          </cell>
          <cell r="AR1338">
            <v>0</v>
          </cell>
        </row>
        <row r="1339">
          <cell r="A1339" t="str">
            <v>1818K16740対象外</v>
          </cell>
          <cell r="B1339" t="str">
            <v>対象外</v>
          </cell>
          <cell r="C1339" t="str">
            <v>2018年度</v>
          </cell>
          <cell r="D1339" t="str">
            <v>（収入）学術研究助成基金助成金(科基)</v>
          </cell>
          <cell r="E1339" t="str">
            <v>1818K16740</v>
          </cell>
          <cell r="F1339" t="str">
            <v>（科基）3Dプリンターを用い難治性尿路結石症に対する腎盂モデル作成と術前シミュレーション</v>
          </cell>
          <cell r="G1339" t="str">
            <v>（科基）3Dプリンターを用い難治性尿路結</v>
          </cell>
          <cell r="H1339" t="str">
            <v>科研費（基金）</v>
          </cell>
          <cell r="I1339">
            <v>20180401</v>
          </cell>
          <cell r="J1339">
            <v>20220331</v>
          </cell>
          <cell r="K1339" t="str">
            <v>2018年度</v>
          </cell>
          <cell r="L1339" t="str">
            <v>（支出）学術研究助成基金助成金(科基)</v>
          </cell>
          <cell r="M1339" t="str">
            <v>直接経費</v>
          </cell>
          <cell r="N1339" t="str">
            <v>科研費</v>
          </cell>
          <cell r="O1339" t="str">
            <v>繰越有</v>
          </cell>
          <cell r="P1339" t="str">
            <v>客)客員教員等(医学・病院等）</v>
          </cell>
          <cell r="Q1339" t="str">
            <v>黒田　晋之介</v>
          </cell>
          <cell r="R1339" t="str">
            <v>医学研究科</v>
          </cell>
          <cell r="S1339" t="str">
            <v>その他</v>
          </cell>
          <cell r="W1339">
            <v>20220331</v>
          </cell>
          <cell r="X1339" t="str">
            <v>開始</v>
          </cell>
          <cell r="Y1339" t="str">
            <v>虎谷　裕子</v>
          </cell>
          <cell r="Z1339" t="str">
            <v>研究推進部（八景）（29-）</v>
          </cell>
          <cell r="AA1339" t="str">
            <v>若手研究</v>
          </cell>
          <cell r="AB1339" t="str">
            <v>18K16740</v>
          </cell>
          <cell r="AC1339" t="str">
            <v>許可しない</v>
          </cell>
          <cell r="AD1339" t="str">
            <v>許可しない</v>
          </cell>
          <cell r="AE1339" t="str">
            <v>許可しない</v>
          </cell>
          <cell r="AF1339" t="str">
            <v>収入</v>
          </cell>
          <cell r="AG1339">
            <v>700000000144</v>
          </cell>
          <cell r="AH1339" t="str">
            <v>（独）日本学術振興会</v>
          </cell>
          <cell r="AI1339">
            <v>0</v>
          </cell>
          <cell r="AJ1339">
            <v>800000</v>
          </cell>
          <cell r="AK1339">
            <v>800000</v>
          </cell>
          <cell r="AL1339">
            <v>800000</v>
          </cell>
          <cell r="AM1339">
            <v>0</v>
          </cell>
          <cell r="AN1339">
            <v>0</v>
          </cell>
          <cell r="AO1339">
            <v>0</v>
          </cell>
          <cell r="AP1339">
            <v>0</v>
          </cell>
          <cell r="AQ1339">
            <v>0</v>
          </cell>
          <cell r="AR1339">
            <v>0</v>
          </cell>
        </row>
        <row r="1340">
          <cell r="A1340" t="str">
            <v>1818K16850対象外</v>
          </cell>
          <cell r="B1340" t="str">
            <v>対象外</v>
          </cell>
          <cell r="C1340" t="str">
            <v>2018年度</v>
          </cell>
          <cell r="D1340" t="str">
            <v>（収入）学術研究助成基金助成金(科基)</v>
          </cell>
          <cell r="E1340" t="str">
            <v>1818K16850</v>
          </cell>
          <cell r="F1340" t="str">
            <v>（科基）microRNAとエピゲノム解析によるHPV関連中咽頭癌予後不良因子の同定</v>
          </cell>
          <cell r="G1340" t="str">
            <v>（科基）microRNAとエピゲノム解析</v>
          </cell>
          <cell r="H1340" t="str">
            <v>科研費（基金）</v>
          </cell>
          <cell r="I1340">
            <v>20180401</v>
          </cell>
          <cell r="J1340">
            <v>20200331</v>
          </cell>
          <cell r="K1340" t="str">
            <v>2018年度</v>
          </cell>
          <cell r="L1340" t="str">
            <v>（支出）学術研究助成基金助成金(科基)</v>
          </cell>
          <cell r="M1340" t="str">
            <v>直接経費</v>
          </cell>
          <cell r="N1340" t="str">
            <v>科研費</v>
          </cell>
          <cell r="O1340" t="str">
            <v>繰越有</v>
          </cell>
          <cell r="P1340" t="str">
            <v>病）学術院（病院）</v>
          </cell>
          <cell r="Q1340" t="str">
            <v>波多野　孝</v>
          </cell>
          <cell r="R1340" t="str">
            <v>附属病院</v>
          </cell>
          <cell r="S1340" t="str">
            <v>助教</v>
          </cell>
          <cell r="W1340">
            <v>20200331</v>
          </cell>
          <cell r="X1340" t="str">
            <v>開始</v>
          </cell>
          <cell r="Y1340" t="str">
            <v>虎谷　裕子</v>
          </cell>
          <cell r="Z1340" t="str">
            <v>研究推進部（八景）（29-）</v>
          </cell>
          <cell r="AA1340" t="str">
            <v>若手研究</v>
          </cell>
          <cell r="AB1340" t="str">
            <v>18K16850</v>
          </cell>
          <cell r="AC1340" t="str">
            <v>許可しない</v>
          </cell>
          <cell r="AD1340" t="str">
            <v>許可しない</v>
          </cell>
          <cell r="AE1340" t="str">
            <v>許可しない</v>
          </cell>
          <cell r="AF1340" t="str">
            <v>収入</v>
          </cell>
          <cell r="AG1340">
            <v>700000000144</v>
          </cell>
          <cell r="AH1340" t="str">
            <v>（独）日本学術振興会</v>
          </cell>
          <cell r="AI1340">
            <v>0</v>
          </cell>
          <cell r="AJ1340">
            <v>1300000</v>
          </cell>
          <cell r="AK1340">
            <v>1300000</v>
          </cell>
          <cell r="AL1340">
            <v>1300000</v>
          </cell>
          <cell r="AM1340">
            <v>0</v>
          </cell>
          <cell r="AN1340">
            <v>0</v>
          </cell>
          <cell r="AO1340">
            <v>0</v>
          </cell>
          <cell r="AP1340">
            <v>0</v>
          </cell>
          <cell r="AQ1340">
            <v>0</v>
          </cell>
          <cell r="AR1340">
            <v>0</v>
          </cell>
        </row>
        <row r="1341">
          <cell r="A1341" t="str">
            <v>1818K16899対象外</v>
          </cell>
          <cell r="B1341" t="str">
            <v>対象外</v>
          </cell>
          <cell r="C1341" t="str">
            <v>2018年度</v>
          </cell>
          <cell r="D1341" t="str">
            <v>（収入）学術研究助成基金助成金(科基)</v>
          </cell>
          <cell r="E1341" t="str">
            <v>1818K16899</v>
          </cell>
          <cell r="F1341" t="str">
            <v>（科基）先天性難聴児における遺伝子解析と言語発達の関連性</v>
          </cell>
          <cell r="G1341" t="str">
            <v>（科基）先天性難聴児における遺伝子解析と</v>
          </cell>
          <cell r="H1341" t="str">
            <v>科研費（基金）</v>
          </cell>
          <cell r="I1341">
            <v>20180401</v>
          </cell>
          <cell r="J1341">
            <v>20210331</v>
          </cell>
          <cell r="K1341" t="str">
            <v>2018年度</v>
          </cell>
          <cell r="L1341" t="str">
            <v>（支出）学術研究助成基金助成金(科基)</v>
          </cell>
          <cell r="M1341" t="str">
            <v>直接経費</v>
          </cell>
          <cell r="N1341" t="str">
            <v>科研費</v>
          </cell>
          <cell r="O1341" t="str">
            <v>繰越有</v>
          </cell>
          <cell r="P1341" t="str">
            <v>病）学術院（病院）</v>
          </cell>
          <cell r="Q1341" t="str">
            <v>佐久間　直子</v>
          </cell>
          <cell r="R1341" t="str">
            <v>センター病院</v>
          </cell>
          <cell r="S1341" t="str">
            <v>助教</v>
          </cell>
          <cell r="W1341">
            <v>20210331</v>
          </cell>
          <cell r="X1341" t="str">
            <v>開始</v>
          </cell>
          <cell r="Y1341" t="str">
            <v>虎谷　裕子</v>
          </cell>
          <cell r="Z1341" t="str">
            <v>研究推進部（八景）（29-）</v>
          </cell>
          <cell r="AA1341" t="str">
            <v>若手研究</v>
          </cell>
          <cell r="AB1341" t="str">
            <v>18K16899</v>
          </cell>
          <cell r="AC1341" t="str">
            <v>許可しない</v>
          </cell>
          <cell r="AD1341" t="str">
            <v>許可しない</v>
          </cell>
          <cell r="AE1341" t="str">
            <v>許可しない</v>
          </cell>
          <cell r="AF1341" t="str">
            <v>収入</v>
          </cell>
          <cell r="AG1341">
            <v>700000000144</v>
          </cell>
          <cell r="AH1341" t="str">
            <v>（独）日本学術振興会</v>
          </cell>
          <cell r="AI1341">
            <v>0</v>
          </cell>
          <cell r="AJ1341">
            <v>1000000</v>
          </cell>
          <cell r="AK1341">
            <v>1000000</v>
          </cell>
          <cell r="AL1341">
            <v>1000000</v>
          </cell>
          <cell r="AM1341">
            <v>0</v>
          </cell>
          <cell r="AN1341">
            <v>0</v>
          </cell>
          <cell r="AO1341">
            <v>0</v>
          </cell>
          <cell r="AP1341">
            <v>0</v>
          </cell>
          <cell r="AQ1341">
            <v>0</v>
          </cell>
          <cell r="AR1341">
            <v>0</v>
          </cell>
        </row>
        <row r="1342">
          <cell r="A1342" t="str">
            <v>1818K17203対象外</v>
          </cell>
          <cell r="B1342" t="str">
            <v>対象外</v>
          </cell>
          <cell r="C1342" t="str">
            <v>2018年度</v>
          </cell>
          <cell r="D1342" t="str">
            <v>（収入）学術研究助成基金助成金(科基)</v>
          </cell>
          <cell r="E1342" t="str">
            <v>1818K17203</v>
          </cell>
          <cell r="F1342" t="str">
            <v>（科基）口腔癌PDX同所移植モデルを用いた頸部リンパ節転移機構の解明</v>
          </cell>
          <cell r="G1342" t="str">
            <v>（科基）口腔癌PDX同所移植モデルを用い</v>
          </cell>
          <cell r="H1342" t="str">
            <v>科研費（基金）</v>
          </cell>
          <cell r="I1342">
            <v>20180401</v>
          </cell>
          <cell r="J1342">
            <v>20200331</v>
          </cell>
          <cell r="K1342" t="str">
            <v>2018年度</v>
          </cell>
          <cell r="L1342" t="str">
            <v>（支出）学術研究助成基金助成金(科基)</v>
          </cell>
          <cell r="M1342" t="str">
            <v>直接経費</v>
          </cell>
          <cell r="N1342" t="str">
            <v>科研費</v>
          </cell>
          <cell r="O1342" t="str">
            <v>繰越有</v>
          </cell>
          <cell r="P1342" t="str">
            <v>客)客員教員等(医学・病院等）</v>
          </cell>
          <cell r="Q1342" t="str">
            <v>杉浦　圭</v>
          </cell>
          <cell r="R1342" t="str">
            <v>医学研究科</v>
          </cell>
          <cell r="S1342" t="str">
            <v>共同研究員</v>
          </cell>
          <cell r="W1342">
            <v>20200331</v>
          </cell>
          <cell r="X1342" t="str">
            <v>開始</v>
          </cell>
          <cell r="Y1342" t="str">
            <v>虎谷　裕子</v>
          </cell>
          <cell r="Z1342" t="str">
            <v>研究推進部（八景）（29-）</v>
          </cell>
          <cell r="AA1342" t="str">
            <v>若手研究</v>
          </cell>
          <cell r="AB1342" t="str">
            <v>18K17203</v>
          </cell>
          <cell r="AC1342" t="str">
            <v>許可しない</v>
          </cell>
          <cell r="AD1342" t="str">
            <v>許可しない</v>
          </cell>
          <cell r="AE1342" t="str">
            <v>許可しない</v>
          </cell>
          <cell r="AF1342" t="str">
            <v>収入</v>
          </cell>
          <cell r="AG1342">
            <v>700000000144</v>
          </cell>
          <cell r="AH1342" t="str">
            <v>（独）日本学術振興会</v>
          </cell>
          <cell r="AI1342">
            <v>0</v>
          </cell>
          <cell r="AJ1342">
            <v>1500000</v>
          </cell>
          <cell r="AK1342">
            <v>1500000</v>
          </cell>
          <cell r="AL1342">
            <v>1500000</v>
          </cell>
          <cell r="AM1342">
            <v>0</v>
          </cell>
          <cell r="AN1342">
            <v>0</v>
          </cell>
          <cell r="AO1342">
            <v>0</v>
          </cell>
          <cell r="AP1342">
            <v>0</v>
          </cell>
          <cell r="AQ1342">
            <v>0</v>
          </cell>
          <cell r="AR1342">
            <v>0</v>
          </cell>
        </row>
        <row r="1343">
          <cell r="A1343" t="str">
            <v>1818K17232対象外</v>
          </cell>
          <cell r="B1343" t="str">
            <v>対象外</v>
          </cell>
          <cell r="C1343" t="str">
            <v>2018年度</v>
          </cell>
          <cell r="D1343" t="str">
            <v>（収入）学術研究助成基金助成金(科基)</v>
          </cell>
          <cell r="E1343" t="str">
            <v>1818K17232</v>
          </cell>
          <cell r="F1343" t="str">
            <v>（科基）aPKCλ/ιの口腔癌悪性度への関与-予後サロゲートマーカ―としての有用性-</v>
          </cell>
          <cell r="G1343" t="str">
            <v>（科基）aPKCλ/ιの口腔癌悪性度への</v>
          </cell>
          <cell r="H1343" t="str">
            <v>科研費（基金）</v>
          </cell>
          <cell r="I1343">
            <v>20180401</v>
          </cell>
          <cell r="J1343">
            <v>20200331</v>
          </cell>
          <cell r="K1343" t="str">
            <v>2018年度</v>
          </cell>
          <cell r="L1343" t="str">
            <v>（支出）学術研究助成基金助成金(科基)</v>
          </cell>
          <cell r="M1343" t="str">
            <v>直接経費</v>
          </cell>
          <cell r="N1343" t="str">
            <v>科研費</v>
          </cell>
          <cell r="O1343" t="str">
            <v>繰越有</v>
          </cell>
          <cell r="P1343" t="str">
            <v>客)客員教員等(医学・病院等）</v>
          </cell>
          <cell r="Q1343" t="str">
            <v>馬場　隼一</v>
          </cell>
          <cell r="R1343" t="str">
            <v>医学研究科</v>
          </cell>
          <cell r="S1343" t="str">
            <v>指導診療医</v>
          </cell>
          <cell r="W1343">
            <v>20200331</v>
          </cell>
          <cell r="X1343" t="str">
            <v>開始</v>
          </cell>
          <cell r="Y1343" t="str">
            <v>虎谷　裕子</v>
          </cell>
          <cell r="Z1343" t="str">
            <v>研究推進部（八景）（29-）</v>
          </cell>
          <cell r="AA1343" t="str">
            <v>若手研究</v>
          </cell>
          <cell r="AB1343" t="str">
            <v>18K17232</v>
          </cell>
          <cell r="AC1343" t="str">
            <v>許可しない</v>
          </cell>
          <cell r="AD1343" t="str">
            <v>許可しない</v>
          </cell>
          <cell r="AE1343" t="str">
            <v>許可しない</v>
          </cell>
          <cell r="AF1343" t="str">
            <v>収入</v>
          </cell>
          <cell r="AG1343">
            <v>700000000144</v>
          </cell>
          <cell r="AH1343" t="str">
            <v>（独）日本学術振興会</v>
          </cell>
          <cell r="AI1343">
            <v>0</v>
          </cell>
          <cell r="AJ1343">
            <v>1600000</v>
          </cell>
          <cell r="AK1343">
            <v>1600000</v>
          </cell>
          <cell r="AL1343">
            <v>1600000</v>
          </cell>
          <cell r="AM1343">
            <v>0</v>
          </cell>
          <cell r="AN1343">
            <v>0</v>
          </cell>
          <cell r="AO1343">
            <v>0</v>
          </cell>
          <cell r="AP1343">
            <v>0</v>
          </cell>
          <cell r="AQ1343">
            <v>0</v>
          </cell>
          <cell r="AR1343">
            <v>0</v>
          </cell>
        </row>
        <row r="1344">
          <cell r="A1344" t="str">
            <v>1818K17233対象外</v>
          </cell>
          <cell r="B1344" t="str">
            <v>対象外</v>
          </cell>
          <cell r="C1344" t="str">
            <v>2018年度</v>
          </cell>
          <cell r="D1344" t="str">
            <v>（収入）学術研究助成基金助成金(科基)</v>
          </cell>
          <cell r="E1344" t="str">
            <v>1818K17233</v>
          </cell>
          <cell r="F1344" t="str">
            <v>（科基）口腔癌オルガノイドを用いた再発に関わるM2マクロファージの機能解析</v>
          </cell>
          <cell r="G1344" t="str">
            <v>（科基）口腔癌オルガノイドを用いた再発に</v>
          </cell>
          <cell r="H1344" t="str">
            <v>科研費（基金）</v>
          </cell>
          <cell r="I1344">
            <v>20180401</v>
          </cell>
          <cell r="J1344">
            <v>20200331</v>
          </cell>
          <cell r="K1344" t="str">
            <v>2018年度</v>
          </cell>
          <cell r="L1344" t="str">
            <v>（支出）学術研究助成基金助成金(科基)</v>
          </cell>
          <cell r="M1344" t="str">
            <v>直接経費</v>
          </cell>
          <cell r="N1344" t="str">
            <v>科研費</v>
          </cell>
          <cell r="O1344" t="str">
            <v>繰越有</v>
          </cell>
          <cell r="P1344" t="str">
            <v>客)客員教員等(医学・病院等）</v>
          </cell>
          <cell r="Q1344" t="str">
            <v>大久保　牧子</v>
          </cell>
          <cell r="R1344" t="str">
            <v>医学研究科</v>
          </cell>
          <cell r="S1344" t="str">
            <v>客員研究員</v>
          </cell>
          <cell r="W1344">
            <v>20200331</v>
          </cell>
          <cell r="X1344" t="str">
            <v>開始</v>
          </cell>
          <cell r="Y1344" t="str">
            <v>虎谷　裕子</v>
          </cell>
          <cell r="Z1344" t="str">
            <v>研究推進部（八景）（29-）</v>
          </cell>
          <cell r="AA1344" t="str">
            <v>若手研究</v>
          </cell>
          <cell r="AB1344" t="str">
            <v>18K17233</v>
          </cell>
          <cell r="AC1344" t="str">
            <v>許可しない</v>
          </cell>
          <cell r="AD1344" t="str">
            <v>許可しない</v>
          </cell>
          <cell r="AE1344" t="str">
            <v>許可しない</v>
          </cell>
          <cell r="AF1344" t="str">
            <v>収入</v>
          </cell>
          <cell r="AG1344">
            <v>700000000144</v>
          </cell>
          <cell r="AH1344" t="str">
            <v>（独）日本学術振興会</v>
          </cell>
          <cell r="AI1344">
            <v>0</v>
          </cell>
          <cell r="AJ1344">
            <v>1600000</v>
          </cell>
          <cell r="AK1344">
            <v>1600000</v>
          </cell>
          <cell r="AL1344">
            <v>1600000</v>
          </cell>
          <cell r="AM1344">
            <v>0</v>
          </cell>
          <cell r="AN1344">
            <v>0</v>
          </cell>
          <cell r="AO1344">
            <v>0</v>
          </cell>
          <cell r="AP1344">
            <v>0</v>
          </cell>
          <cell r="AQ1344">
            <v>0</v>
          </cell>
          <cell r="AR1344">
            <v>0</v>
          </cell>
        </row>
        <row r="1345">
          <cell r="A1345" t="str">
            <v>1818K17386対象外</v>
          </cell>
          <cell r="B1345" t="str">
            <v>対象外</v>
          </cell>
          <cell r="C1345" t="str">
            <v>2018年度</v>
          </cell>
          <cell r="D1345" t="str">
            <v>（収入）学術研究助成基金助成金(科基)</v>
          </cell>
          <cell r="E1345" t="str">
            <v>1818K17386</v>
          </cell>
          <cell r="F1345" t="str">
            <v>（科基）臨床研修医を対象とした自殺予防教育プログラムの開発に関する研究</v>
          </cell>
          <cell r="G1345" t="str">
            <v>（科基）臨床研修医を対象とした自殺予防教</v>
          </cell>
          <cell r="H1345" t="str">
            <v>科研費（基金）</v>
          </cell>
          <cell r="I1345">
            <v>20180401</v>
          </cell>
          <cell r="J1345">
            <v>20210331</v>
          </cell>
          <cell r="K1345" t="str">
            <v>2018年度</v>
          </cell>
          <cell r="L1345" t="str">
            <v>（支出）学術研究助成基金助成金(科基)</v>
          </cell>
          <cell r="M1345" t="str">
            <v>直接経費</v>
          </cell>
          <cell r="N1345" t="str">
            <v>科研費</v>
          </cell>
          <cell r="O1345" t="str">
            <v>繰越有</v>
          </cell>
          <cell r="P1345" t="str">
            <v>病）学術院（病院）</v>
          </cell>
          <cell r="Q1345" t="str">
            <v>井上　佳祐</v>
          </cell>
          <cell r="R1345" t="str">
            <v>センター病院</v>
          </cell>
          <cell r="S1345" t="str">
            <v>助教</v>
          </cell>
          <cell r="W1345">
            <v>20210331</v>
          </cell>
          <cell r="X1345" t="str">
            <v>開始</v>
          </cell>
          <cell r="Y1345" t="str">
            <v>虎谷　裕子</v>
          </cell>
          <cell r="Z1345" t="str">
            <v>研究推進部（八景）（29-）</v>
          </cell>
          <cell r="AA1345" t="str">
            <v>若手研究</v>
          </cell>
          <cell r="AB1345" t="str">
            <v>18K17386</v>
          </cell>
          <cell r="AC1345" t="str">
            <v>許可しない</v>
          </cell>
          <cell r="AD1345" t="str">
            <v>許可しない</v>
          </cell>
          <cell r="AE1345" t="str">
            <v>許可しない</v>
          </cell>
          <cell r="AF1345" t="str">
            <v>収入</v>
          </cell>
          <cell r="AG1345">
            <v>700000000144</v>
          </cell>
          <cell r="AH1345" t="str">
            <v>（独）日本学術振興会</v>
          </cell>
          <cell r="AI1345">
            <v>0</v>
          </cell>
          <cell r="AJ1345">
            <v>300000</v>
          </cell>
          <cell r="AK1345">
            <v>300000</v>
          </cell>
          <cell r="AL1345">
            <v>300000</v>
          </cell>
          <cell r="AM1345">
            <v>0</v>
          </cell>
          <cell r="AN1345">
            <v>0</v>
          </cell>
          <cell r="AO1345">
            <v>0</v>
          </cell>
          <cell r="AP1345">
            <v>0</v>
          </cell>
          <cell r="AQ1345">
            <v>0</v>
          </cell>
          <cell r="AR1345">
            <v>0</v>
          </cell>
        </row>
        <row r="1346">
          <cell r="A1346" t="str">
            <v>1818K17514対象外</v>
          </cell>
          <cell r="B1346" t="str">
            <v>対象外</v>
          </cell>
          <cell r="C1346" t="str">
            <v>2018年度</v>
          </cell>
          <cell r="D1346" t="str">
            <v>（収入）学術研究助成基金助成金(科基)</v>
          </cell>
          <cell r="E1346" t="str">
            <v>1818K17514</v>
          </cell>
          <cell r="F1346" t="str">
            <v>（科基）診断・治療開始時期のがん患者と家族への看護師主導型サポート支援に関する研究</v>
          </cell>
          <cell r="G1346" t="str">
            <v>（科基）診断・治療開始時期のがん患者と家</v>
          </cell>
          <cell r="H1346" t="str">
            <v>科研費（基金）</v>
          </cell>
          <cell r="I1346">
            <v>20180901</v>
          </cell>
          <cell r="J1346">
            <v>20210331</v>
          </cell>
          <cell r="K1346" t="str">
            <v>2018年度</v>
          </cell>
          <cell r="L1346" t="str">
            <v>（支出）学術研究助成基金助成金(科基)</v>
          </cell>
          <cell r="M1346" t="str">
            <v>直接経費</v>
          </cell>
          <cell r="N1346" t="str">
            <v>科研費</v>
          </cell>
          <cell r="O1346" t="str">
            <v>繰越有</v>
          </cell>
          <cell r="P1346" t="str">
            <v>研）学術院（福浦）</v>
          </cell>
          <cell r="Q1346" t="str">
            <v>菅野　雄介</v>
          </cell>
          <cell r="R1346" t="str">
            <v>看護学科</v>
          </cell>
          <cell r="S1346" t="str">
            <v>助教</v>
          </cell>
          <cell r="W1346">
            <v>20210331</v>
          </cell>
          <cell r="X1346" t="str">
            <v>開始</v>
          </cell>
          <cell r="Y1346" t="str">
            <v>虎谷　裕子</v>
          </cell>
          <cell r="Z1346" t="str">
            <v>研究推進部（八景）（29-）</v>
          </cell>
          <cell r="AA1346" t="str">
            <v>若手研究 転入（国立研究開発法人国立がん研究センター 2018.9.1）</v>
          </cell>
          <cell r="AB1346" t="str">
            <v>18K17514</v>
          </cell>
          <cell r="AC1346" t="str">
            <v>許可しない</v>
          </cell>
          <cell r="AD1346" t="str">
            <v>許可しない</v>
          </cell>
          <cell r="AE1346" t="str">
            <v>許可しない</v>
          </cell>
          <cell r="AF1346" t="str">
            <v>収入</v>
          </cell>
          <cell r="AG1346">
            <v>700000001082</v>
          </cell>
          <cell r="AH1346" t="str">
            <v>（研）国立がん研究センター</v>
          </cell>
          <cell r="AI1346">
            <v>0</v>
          </cell>
          <cell r="AJ1346">
            <v>900000</v>
          </cell>
          <cell r="AK1346">
            <v>900000</v>
          </cell>
          <cell r="AL1346">
            <v>0</v>
          </cell>
          <cell r="AM1346">
            <v>900000</v>
          </cell>
          <cell r="AN1346">
            <v>0</v>
          </cell>
          <cell r="AO1346">
            <v>0</v>
          </cell>
          <cell r="AP1346">
            <v>0</v>
          </cell>
          <cell r="AQ1346">
            <v>0</v>
          </cell>
          <cell r="AR1346">
            <v>0</v>
          </cell>
        </row>
        <row r="1347">
          <cell r="A1347" t="str">
            <v>1818K17516対象外</v>
          </cell>
          <cell r="B1347" t="str">
            <v>対象外</v>
          </cell>
          <cell r="C1347" t="str">
            <v>2018年度</v>
          </cell>
          <cell r="D1347" t="str">
            <v>（収入）学術研究助成基金助成金(科基)</v>
          </cell>
          <cell r="E1347" t="str">
            <v>1818K17516</v>
          </cell>
          <cell r="F1347" t="str">
            <v>（科基）糖尿病足潰瘍患者の療養生活を支援する新たなバイブレーションセラピーの開発</v>
          </cell>
          <cell r="G1347" t="str">
            <v>（科基）糖尿病足潰瘍患者の療養生活を支援</v>
          </cell>
          <cell r="H1347" t="str">
            <v>科研費（基金）</v>
          </cell>
          <cell r="I1347">
            <v>20180401</v>
          </cell>
          <cell r="J1347">
            <v>20200331</v>
          </cell>
          <cell r="K1347" t="str">
            <v>2018年度</v>
          </cell>
          <cell r="L1347" t="str">
            <v>（支出）学術研究助成基金助成金(科基)</v>
          </cell>
          <cell r="M1347" t="str">
            <v>直接経費</v>
          </cell>
          <cell r="N1347" t="str">
            <v>科研費</v>
          </cell>
          <cell r="O1347" t="str">
            <v>繰越有</v>
          </cell>
          <cell r="P1347" t="str">
            <v>研）学術院（福浦）</v>
          </cell>
          <cell r="Q1347" t="str">
            <v>福田　真佑</v>
          </cell>
          <cell r="R1347" t="str">
            <v>医学研究科</v>
          </cell>
          <cell r="S1347" t="str">
            <v>助教</v>
          </cell>
          <cell r="W1347">
            <v>20200331</v>
          </cell>
          <cell r="X1347" t="str">
            <v>開始</v>
          </cell>
          <cell r="Y1347" t="str">
            <v>虎谷　裕子</v>
          </cell>
          <cell r="Z1347" t="str">
            <v>研究推進部（八景）（29-）</v>
          </cell>
          <cell r="AA1347" t="str">
            <v>若手研究</v>
          </cell>
          <cell r="AB1347" t="str">
            <v>18K17516</v>
          </cell>
          <cell r="AC1347" t="str">
            <v>許可しない</v>
          </cell>
          <cell r="AD1347" t="str">
            <v>許可しない</v>
          </cell>
          <cell r="AE1347" t="str">
            <v>許可しない</v>
          </cell>
          <cell r="AF1347" t="str">
            <v>収入</v>
          </cell>
          <cell r="AG1347">
            <v>700000000144</v>
          </cell>
          <cell r="AH1347" t="str">
            <v>（独）日本学術振興会</v>
          </cell>
          <cell r="AI1347">
            <v>0</v>
          </cell>
          <cell r="AJ1347">
            <v>2000000</v>
          </cell>
          <cell r="AK1347">
            <v>2000000</v>
          </cell>
          <cell r="AL1347">
            <v>2000000</v>
          </cell>
          <cell r="AM1347">
            <v>0</v>
          </cell>
          <cell r="AN1347">
            <v>0</v>
          </cell>
          <cell r="AO1347">
            <v>0</v>
          </cell>
          <cell r="AP1347">
            <v>0</v>
          </cell>
          <cell r="AQ1347">
            <v>0</v>
          </cell>
          <cell r="AR1347">
            <v>0</v>
          </cell>
        </row>
        <row r="1348">
          <cell r="A1348" t="str">
            <v>1818K17578対象外</v>
          </cell>
          <cell r="B1348" t="str">
            <v>対象外</v>
          </cell>
          <cell r="C1348" t="str">
            <v>2018年度</v>
          </cell>
          <cell r="D1348" t="str">
            <v>（収入）学術研究助成基金助成金(科基)</v>
          </cell>
          <cell r="E1348" t="str">
            <v>1818K17578</v>
          </cell>
          <cell r="F1348" t="str">
            <v>（科基）妊産婦と医療者の好循環をもたらす"女性を中心としたケア"の国際比較</v>
          </cell>
          <cell r="G1348" t="str">
            <v>（科基）妊産婦と医療者の好循環をもたらす</v>
          </cell>
          <cell r="H1348" t="str">
            <v>科研費（基金）</v>
          </cell>
          <cell r="I1348">
            <v>20180401</v>
          </cell>
          <cell r="J1348">
            <v>20210331</v>
          </cell>
          <cell r="K1348" t="str">
            <v>2018年度</v>
          </cell>
          <cell r="L1348" t="str">
            <v>（支出）学術研究助成基金助成金(科基)</v>
          </cell>
          <cell r="M1348" t="str">
            <v>直接経費</v>
          </cell>
          <cell r="N1348" t="str">
            <v>科研費</v>
          </cell>
          <cell r="O1348" t="str">
            <v>繰越有</v>
          </cell>
          <cell r="P1348" t="str">
            <v>研）学術院（福浦）</v>
          </cell>
          <cell r="Q1348" t="str">
            <v>飯田　真理子</v>
          </cell>
          <cell r="R1348" t="str">
            <v>看護学科</v>
          </cell>
          <cell r="S1348" t="str">
            <v>准教授</v>
          </cell>
          <cell r="W1348">
            <v>20210331</v>
          </cell>
          <cell r="X1348" t="str">
            <v>開始</v>
          </cell>
          <cell r="Y1348" t="str">
            <v>虎谷　裕子</v>
          </cell>
          <cell r="Z1348" t="str">
            <v>研究推進部（八景）（29-）</v>
          </cell>
          <cell r="AA1348" t="str">
            <v>若手研究</v>
          </cell>
          <cell r="AB1348" t="str">
            <v>18K17578</v>
          </cell>
          <cell r="AC1348" t="str">
            <v>許可しない</v>
          </cell>
          <cell r="AD1348" t="str">
            <v>許可しない</v>
          </cell>
          <cell r="AE1348" t="str">
            <v>許可しない</v>
          </cell>
          <cell r="AF1348" t="str">
            <v>収入</v>
          </cell>
          <cell r="AG1348">
            <v>700000000144</v>
          </cell>
          <cell r="AH1348" t="str">
            <v>（独）日本学術振興会</v>
          </cell>
          <cell r="AI1348">
            <v>0</v>
          </cell>
          <cell r="AJ1348">
            <v>800000</v>
          </cell>
          <cell r="AK1348">
            <v>800000</v>
          </cell>
          <cell r="AL1348">
            <v>800000</v>
          </cell>
          <cell r="AM1348">
            <v>0</v>
          </cell>
          <cell r="AN1348">
            <v>0</v>
          </cell>
          <cell r="AO1348">
            <v>0</v>
          </cell>
          <cell r="AP1348">
            <v>0</v>
          </cell>
          <cell r="AQ1348">
            <v>0</v>
          </cell>
          <cell r="AR1348">
            <v>0</v>
          </cell>
        </row>
        <row r="1349">
          <cell r="A1349" t="str">
            <v>1818K17680対象外</v>
          </cell>
          <cell r="B1349" t="str">
            <v>対象外</v>
          </cell>
          <cell r="C1349" t="str">
            <v>2018年度</v>
          </cell>
          <cell r="D1349" t="str">
            <v>（収入）学術研究助成基金助成金(科基)</v>
          </cell>
          <cell r="E1349" t="str">
            <v>1818K17680</v>
          </cell>
          <cell r="F1349" t="str">
            <v>（科基）新規ロボットリハビリテーション装置を用いた歩行訓練の開発と有効性の検討</v>
          </cell>
          <cell r="G1349" t="str">
            <v>（科基）新規ロボットリハビリテーション装</v>
          </cell>
          <cell r="H1349" t="str">
            <v>科研費（基金）</v>
          </cell>
          <cell r="I1349">
            <v>20180401</v>
          </cell>
          <cell r="J1349">
            <v>20200331</v>
          </cell>
          <cell r="K1349" t="str">
            <v>2018年度</v>
          </cell>
          <cell r="L1349" t="str">
            <v>（支出）学術研究助成基金助成金(科基)</v>
          </cell>
          <cell r="M1349" t="str">
            <v>直接経費</v>
          </cell>
          <cell r="N1349" t="str">
            <v>科研費</v>
          </cell>
          <cell r="O1349" t="str">
            <v>繰越有</v>
          </cell>
          <cell r="P1349" t="str">
            <v>研）学術院（福浦）</v>
          </cell>
          <cell r="Q1349" t="str">
            <v>荒川　英樹</v>
          </cell>
          <cell r="R1349" t="str">
            <v>医学研究科</v>
          </cell>
          <cell r="S1349" t="str">
            <v>講師</v>
          </cell>
          <cell r="W1349">
            <v>20200331</v>
          </cell>
          <cell r="X1349" t="str">
            <v>開始</v>
          </cell>
          <cell r="Y1349" t="str">
            <v>虎谷　裕子</v>
          </cell>
          <cell r="Z1349" t="str">
            <v>研究推進部（八景）（29-）</v>
          </cell>
          <cell r="AA1349" t="str">
            <v>若手研究</v>
          </cell>
          <cell r="AB1349" t="str">
            <v>18K17680</v>
          </cell>
          <cell r="AC1349" t="str">
            <v>許可しない</v>
          </cell>
          <cell r="AD1349" t="str">
            <v>許可しない</v>
          </cell>
          <cell r="AE1349" t="str">
            <v>許可しない</v>
          </cell>
          <cell r="AF1349" t="str">
            <v>収入</v>
          </cell>
          <cell r="AG1349">
            <v>700000000144</v>
          </cell>
          <cell r="AH1349" t="str">
            <v>（独）日本学術振興会</v>
          </cell>
          <cell r="AI1349">
            <v>0</v>
          </cell>
          <cell r="AJ1349">
            <v>1600000</v>
          </cell>
          <cell r="AK1349">
            <v>1600000</v>
          </cell>
          <cell r="AL1349">
            <v>1600000</v>
          </cell>
          <cell r="AM1349">
            <v>0</v>
          </cell>
          <cell r="AN1349">
            <v>0</v>
          </cell>
          <cell r="AO1349">
            <v>0</v>
          </cell>
          <cell r="AP1349">
            <v>0</v>
          </cell>
          <cell r="AQ1349">
            <v>0</v>
          </cell>
          <cell r="AR1349">
            <v>0</v>
          </cell>
        </row>
        <row r="1350">
          <cell r="A1350" t="str">
            <v>1818K19247対象外</v>
          </cell>
          <cell r="B1350" t="str">
            <v>対象外</v>
          </cell>
          <cell r="C1350" t="str">
            <v>2018年度</v>
          </cell>
          <cell r="D1350" t="str">
            <v>（収入）学術研究助成基金助成金(科基)</v>
          </cell>
          <cell r="E1350" t="str">
            <v>1818K19247</v>
          </cell>
          <cell r="F1350" t="str">
            <v>（科基・分）農林業センサスの高度利用に向けた基盤形成－匿名データと疑似データの開発を中心に－</v>
          </cell>
          <cell r="G1350" t="str">
            <v>（科基・分）農林業センサスの高度利用に向</v>
          </cell>
          <cell r="H1350" t="str">
            <v>科研費（基金）</v>
          </cell>
          <cell r="I1350">
            <v>20180629</v>
          </cell>
          <cell r="J1350">
            <v>20200331</v>
          </cell>
          <cell r="K1350" t="str">
            <v>2018年度</v>
          </cell>
          <cell r="L1350" t="str">
            <v>（支出）学術研究助成基金助成金(科基)</v>
          </cell>
          <cell r="M1350" t="str">
            <v>直接経費</v>
          </cell>
          <cell r="N1350" t="str">
            <v>科研費</v>
          </cell>
          <cell r="O1350" t="str">
            <v>繰越有</v>
          </cell>
          <cell r="P1350" t="str">
            <v>研）学術院</v>
          </cell>
          <cell r="Q1350" t="str">
            <v>中谷　朋昭</v>
          </cell>
          <cell r="R1350" t="str">
            <v>八景キャンパス</v>
          </cell>
          <cell r="S1350" t="str">
            <v>教授</v>
          </cell>
          <cell r="W1350">
            <v>20200331</v>
          </cell>
          <cell r="X1350" t="str">
            <v>開始</v>
          </cell>
          <cell r="Y1350" t="str">
            <v>虎谷　裕子</v>
          </cell>
          <cell r="Z1350" t="str">
            <v>研究推進部（八景）（29-）</v>
          </cell>
          <cell r="AA1350" t="str">
            <v>挑戦的研究（萌芽） 分担金（京都大学）</v>
          </cell>
          <cell r="AB1350" t="str">
            <v>18K19247</v>
          </cell>
          <cell r="AC1350" t="str">
            <v>許可しない</v>
          </cell>
          <cell r="AD1350" t="str">
            <v>許可しない</v>
          </cell>
          <cell r="AE1350" t="str">
            <v>許可しない</v>
          </cell>
          <cell r="AF1350" t="str">
            <v>収入</v>
          </cell>
          <cell r="AG1350">
            <v>730000000082</v>
          </cell>
          <cell r="AH1350" t="str">
            <v>国立大学法人　京都大学</v>
          </cell>
          <cell r="AI1350">
            <v>0</v>
          </cell>
          <cell r="AJ1350">
            <v>250000</v>
          </cell>
          <cell r="AK1350">
            <v>250000</v>
          </cell>
          <cell r="AL1350">
            <v>0</v>
          </cell>
          <cell r="AM1350">
            <v>250000</v>
          </cell>
          <cell r="AN1350">
            <v>0</v>
          </cell>
          <cell r="AO1350">
            <v>0</v>
          </cell>
          <cell r="AP1350">
            <v>0</v>
          </cell>
          <cell r="AQ1350">
            <v>0</v>
          </cell>
          <cell r="AR1350">
            <v>0</v>
          </cell>
        </row>
        <row r="1351">
          <cell r="A1351" t="str">
            <v>1818K19305対象外</v>
          </cell>
          <cell r="B1351" t="str">
            <v>対象外</v>
          </cell>
          <cell r="C1351" t="str">
            <v>2018年度</v>
          </cell>
          <cell r="D1351" t="str">
            <v>（収入）学術研究助成基金助成金(科基)</v>
          </cell>
          <cell r="E1351" t="str">
            <v>1818K19305</v>
          </cell>
          <cell r="F1351" t="str">
            <v>（科基）ヌクレオソームーエンハンソソーム変換の機構の解明</v>
          </cell>
          <cell r="G1351" t="str">
            <v>（科基）ヌクレオソームーエンハンソソーム</v>
          </cell>
          <cell r="H1351" t="str">
            <v>科研費（基金）</v>
          </cell>
          <cell r="I1351">
            <v>20180629</v>
          </cell>
          <cell r="J1351">
            <v>20200331</v>
          </cell>
          <cell r="K1351" t="str">
            <v>2018年度</v>
          </cell>
          <cell r="L1351" t="str">
            <v>（支出）学術研究助成基金助成金(科基)</v>
          </cell>
          <cell r="M1351" t="str">
            <v>直接経費</v>
          </cell>
          <cell r="N1351" t="str">
            <v>科研費</v>
          </cell>
          <cell r="O1351" t="str">
            <v>繰越有</v>
          </cell>
          <cell r="P1351" t="str">
            <v>研）学術院（福浦）</v>
          </cell>
          <cell r="Q1351" t="str">
            <v>緒方　一博</v>
          </cell>
          <cell r="R1351" t="str">
            <v>医学研究科</v>
          </cell>
          <cell r="S1351" t="str">
            <v>教授</v>
          </cell>
          <cell r="W1351">
            <v>20200331</v>
          </cell>
          <cell r="X1351" t="str">
            <v>開始</v>
          </cell>
          <cell r="Y1351" t="str">
            <v>虎谷　裕子</v>
          </cell>
          <cell r="Z1351" t="str">
            <v>研究推進部（八景）（29-）</v>
          </cell>
          <cell r="AA1351" t="str">
            <v>挑戦的研究（萌芽）</v>
          </cell>
          <cell r="AB1351" t="str">
            <v>18K19305</v>
          </cell>
          <cell r="AC1351" t="str">
            <v>許可しない</v>
          </cell>
          <cell r="AD1351" t="str">
            <v>許可しない</v>
          </cell>
          <cell r="AE1351" t="str">
            <v>許可しない</v>
          </cell>
          <cell r="AF1351" t="str">
            <v>収入</v>
          </cell>
          <cell r="AG1351">
            <v>700000000144</v>
          </cell>
          <cell r="AH1351" t="str">
            <v>（独）日本学術振興会</v>
          </cell>
          <cell r="AI1351">
            <v>0</v>
          </cell>
          <cell r="AJ1351">
            <v>2500000</v>
          </cell>
          <cell r="AK1351">
            <v>2500000</v>
          </cell>
          <cell r="AL1351">
            <v>2500000</v>
          </cell>
          <cell r="AM1351">
            <v>0</v>
          </cell>
          <cell r="AN1351">
            <v>0</v>
          </cell>
          <cell r="AO1351">
            <v>0</v>
          </cell>
          <cell r="AP1351">
            <v>0</v>
          </cell>
          <cell r="AQ1351">
            <v>0</v>
          </cell>
          <cell r="AR1351">
            <v>0</v>
          </cell>
        </row>
        <row r="1352">
          <cell r="A1352" t="str">
            <v>1818K19345対象外</v>
          </cell>
          <cell r="B1352" t="str">
            <v>対象外</v>
          </cell>
          <cell r="C1352" t="str">
            <v>2018年度</v>
          </cell>
          <cell r="D1352" t="str">
            <v>（収入）学術研究助成基金助成金(科基)</v>
          </cell>
          <cell r="E1352" t="str">
            <v>1818K19345</v>
          </cell>
          <cell r="F1352" t="str">
            <v>（科基）ゲノム上の距離が確率に変換される細胞系譜決定機構の存在を検証する</v>
          </cell>
          <cell r="G1352" t="str">
            <v>（科基）ゲノム上の距離が確率に変換される</v>
          </cell>
          <cell r="H1352" t="str">
            <v>科研費（基金）</v>
          </cell>
          <cell r="I1352">
            <v>20180629</v>
          </cell>
          <cell r="J1352">
            <v>20200331</v>
          </cell>
          <cell r="K1352" t="str">
            <v>2018年度</v>
          </cell>
          <cell r="L1352" t="str">
            <v>（支出）学術研究助成基金助成金(科基)</v>
          </cell>
          <cell r="M1352" t="str">
            <v>直接経費</v>
          </cell>
          <cell r="N1352" t="str">
            <v>科研費</v>
          </cell>
          <cell r="O1352" t="str">
            <v>繰越有</v>
          </cell>
          <cell r="P1352" t="str">
            <v>研）学術院（福浦）</v>
          </cell>
          <cell r="Q1352" t="str">
            <v>田村　智彦</v>
          </cell>
          <cell r="R1352" t="str">
            <v>医学研究科</v>
          </cell>
          <cell r="S1352" t="str">
            <v>教授</v>
          </cell>
          <cell r="W1352">
            <v>20200331</v>
          </cell>
          <cell r="X1352" t="str">
            <v>開始</v>
          </cell>
          <cell r="Y1352" t="str">
            <v>虎谷　裕子</v>
          </cell>
          <cell r="Z1352" t="str">
            <v>研究推進部（八景）（29-）</v>
          </cell>
          <cell r="AA1352" t="str">
            <v>挑戦的研究（萌芽）</v>
          </cell>
          <cell r="AB1352" t="str">
            <v>18K19345</v>
          </cell>
          <cell r="AC1352" t="str">
            <v>許可しない</v>
          </cell>
          <cell r="AD1352" t="str">
            <v>許可しない</v>
          </cell>
          <cell r="AE1352" t="str">
            <v>許可しない</v>
          </cell>
          <cell r="AF1352" t="str">
            <v>収入</v>
          </cell>
          <cell r="AG1352">
            <v>700000000144</v>
          </cell>
          <cell r="AH1352" t="str">
            <v>（独）日本学術振興会</v>
          </cell>
          <cell r="AI1352">
            <v>0</v>
          </cell>
          <cell r="AJ1352">
            <v>2400000</v>
          </cell>
          <cell r="AK1352">
            <v>2400000</v>
          </cell>
          <cell r="AL1352">
            <v>2400000</v>
          </cell>
          <cell r="AM1352">
            <v>0</v>
          </cell>
          <cell r="AN1352">
            <v>0</v>
          </cell>
          <cell r="AO1352">
            <v>0</v>
          </cell>
          <cell r="AP1352">
            <v>0</v>
          </cell>
          <cell r="AQ1352">
            <v>0</v>
          </cell>
          <cell r="AR1352">
            <v>0</v>
          </cell>
        </row>
        <row r="1353">
          <cell r="A1353" t="str">
            <v>1818K19407対象外</v>
          </cell>
          <cell r="B1353" t="str">
            <v>対象外</v>
          </cell>
          <cell r="C1353" t="str">
            <v>2018年度</v>
          </cell>
          <cell r="D1353" t="str">
            <v>（収入）学術研究助成基金助成金(科基)</v>
          </cell>
          <cell r="E1353" t="str">
            <v>1818K19407</v>
          </cell>
          <cell r="F1353" t="str">
            <v>（科基）ベクターＤＮＡの非特異的組込みを抑制する手法の開発</v>
          </cell>
          <cell r="G1353" t="str">
            <v>（科基）ベクターＤＮＡの非特異的組込みを</v>
          </cell>
          <cell r="H1353" t="str">
            <v>科研費（基金）</v>
          </cell>
          <cell r="I1353">
            <v>20180629</v>
          </cell>
          <cell r="J1353">
            <v>20200331</v>
          </cell>
          <cell r="K1353" t="str">
            <v>2018年度</v>
          </cell>
          <cell r="L1353" t="str">
            <v>（支出）学術研究助成基金助成金(科基)</v>
          </cell>
          <cell r="M1353" t="str">
            <v>直接経費</v>
          </cell>
          <cell r="N1353" t="str">
            <v>科研費</v>
          </cell>
          <cell r="O1353" t="str">
            <v>繰越有</v>
          </cell>
          <cell r="P1353" t="str">
            <v>研）学術院</v>
          </cell>
          <cell r="Q1353" t="str">
            <v>足立　典隆</v>
          </cell>
          <cell r="R1353" t="str">
            <v>八景キャンパス</v>
          </cell>
          <cell r="S1353" t="str">
            <v>教授</v>
          </cell>
          <cell r="W1353">
            <v>20200331</v>
          </cell>
          <cell r="X1353" t="str">
            <v>開始</v>
          </cell>
          <cell r="Y1353" t="str">
            <v>虎谷　裕子</v>
          </cell>
          <cell r="Z1353" t="str">
            <v>研究推進部（八景）（29-）</v>
          </cell>
          <cell r="AA1353" t="str">
            <v>挑戦的研究（萌芽）</v>
          </cell>
          <cell r="AB1353" t="str">
            <v>18K19407</v>
          </cell>
          <cell r="AC1353" t="str">
            <v>許可しない</v>
          </cell>
          <cell r="AD1353" t="str">
            <v>許可しない</v>
          </cell>
          <cell r="AE1353" t="str">
            <v>許可しない</v>
          </cell>
          <cell r="AF1353" t="str">
            <v>収入</v>
          </cell>
          <cell r="AG1353">
            <v>700000000144</v>
          </cell>
          <cell r="AH1353" t="str">
            <v>（独）日本学術振興会</v>
          </cell>
          <cell r="AI1353">
            <v>0</v>
          </cell>
          <cell r="AJ1353">
            <v>2700000</v>
          </cell>
          <cell r="AK1353">
            <v>2700000</v>
          </cell>
          <cell r="AL1353">
            <v>2700000</v>
          </cell>
          <cell r="AM1353">
            <v>0</v>
          </cell>
          <cell r="AN1353">
            <v>0</v>
          </cell>
          <cell r="AO1353">
            <v>0</v>
          </cell>
          <cell r="AP1353">
            <v>0</v>
          </cell>
          <cell r="AQ1353">
            <v>0</v>
          </cell>
          <cell r="AR1353">
            <v>0</v>
          </cell>
        </row>
        <row r="1354">
          <cell r="A1354" t="str">
            <v>1818K19589対象外</v>
          </cell>
          <cell r="B1354" t="str">
            <v>対象外</v>
          </cell>
          <cell r="C1354" t="str">
            <v>2018年度</v>
          </cell>
          <cell r="D1354" t="str">
            <v>（収入）学術研究助成基金助成金(科基)</v>
          </cell>
          <cell r="E1354" t="str">
            <v>1818K19589</v>
          </cell>
          <cell r="F1354" t="str">
            <v>（科基）ヒトiPSCミニ肝臓における細胞間相互作用因子の準網羅的な機能的スクリーニング</v>
          </cell>
          <cell r="G1354" t="str">
            <v>（科基）ヒトiPSCミニ肝臓における細胞間相</v>
          </cell>
          <cell r="H1354" t="str">
            <v>科研費（基金）</v>
          </cell>
          <cell r="I1354">
            <v>20180629</v>
          </cell>
          <cell r="J1354">
            <v>20200331</v>
          </cell>
          <cell r="K1354" t="str">
            <v>2018年度</v>
          </cell>
          <cell r="L1354" t="str">
            <v>（支出）学術研究助成基金助成金(科基)</v>
          </cell>
          <cell r="M1354" t="str">
            <v>直接経費</v>
          </cell>
          <cell r="N1354" t="str">
            <v>科研費</v>
          </cell>
          <cell r="O1354" t="str">
            <v>繰越有</v>
          </cell>
          <cell r="P1354" t="str">
            <v>研）学術院（福浦）</v>
          </cell>
          <cell r="Q1354" t="str">
            <v>関根　圭輔</v>
          </cell>
          <cell r="R1354" t="str">
            <v>医学研究科</v>
          </cell>
          <cell r="S1354" t="str">
            <v>講師</v>
          </cell>
          <cell r="W1354">
            <v>20200331</v>
          </cell>
          <cell r="X1354" t="str">
            <v>開始</v>
          </cell>
          <cell r="Y1354" t="str">
            <v>虎谷　裕子</v>
          </cell>
          <cell r="Z1354" t="str">
            <v>研究推進部（八景）（29-）</v>
          </cell>
          <cell r="AA1354" t="str">
            <v>挑戦的研究（萌芽）</v>
          </cell>
          <cell r="AB1354" t="str">
            <v>18K19589</v>
          </cell>
          <cell r="AC1354" t="str">
            <v>許可しない</v>
          </cell>
          <cell r="AD1354" t="str">
            <v>許可しない</v>
          </cell>
          <cell r="AE1354" t="str">
            <v>許可しない</v>
          </cell>
          <cell r="AF1354" t="str">
            <v>収入</v>
          </cell>
          <cell r="AG1354">
            <v>700000000144</v>
          </cell>
          <cell r="AH1354" t="str">
            <v>（独）日本学術振興会</v>
          </cell>
          <cell r="AI1354">
            <v>0</v>
          </cell>
          <cell r="AJ1354">
            <v>2400000</v>
          </cell>
          <cell r="AK1354">
            <v>2400000</v>
          </cell>
          <cell r="AL1354">
            <v>2400000</v>
          </cell>
          <cell r="AM1354">
            <v>0</v>
          </cell>
          <cell r="AN1354">
            <v>0</v>
          </cell>
          <cell r="AO1354">
            <v>0</v>
          </cell>
          <cell r="AP1354">
            <v>0</v>
          </cell>
          <cell r="AQ1354">
            <v>0</v>
          </cell>
          <cell r="AR1354">
            <v>0</v>
          </cell>
        </row>
        <row r="1355">
          <cell r="A1355" t="str">
            <v>1818K19689対象外</v>
          </cell>
          <cell r="B1355" t="str">
            <v>対象外</v>
          </cell>
          <cell r="C1355" t="str">
            <v>2018年度</v>
          </cell>
          <cell r="D1355" t="str">
            <v>（収入）学術研究助成基金助成金(科基)</v>
          </cell>
          <cell r="E1355" t="str">
            <v>1818K19689</v>
          </cell>
          <cell r="F1355" t="str">
            <v>（科基）高リスク心筋梗塞に対する運動介入効果による加齢への影響と組織再生能評価</v>
          </cell>
          <cell r="G1355" t="str">
            <v>（科基）高リスク心筋梗塞に対する運動介入</v>
          </cell>
          <cell r="H1355" t="str">
            <v>科研費（基金）</v>
          </cell>
          <cell r="I1355">
            <v>20180629</v>
          </cell>
          <cell r="J1355">
            <v>20200331</v>
          </cell>
          <cell r="K1355" t="str">
            <v>2018年度</v>
          </cell>
          <cell r="L1355" t="str">
            <v>（支出）学術研究助成基金助成金(科基)</v>
          </cell>
          <cell r="M1355" t="str">
            <v>直接経費</v>
          </cell>
          <cell r="N1355" t="str">
            <v>科研費</v>
          </cell>
          <cell r="O1355" t="str">
            <v>繰越有</v>
          </cell>
          <cell r="P1355" t="str">
            <v>研）学術院（福浦）</v>
          </cell>
          <cell r="Q1355" t="str">
            <v>千葉　由美</v>
          </cell>
          <cell r="R1355" t="str">
            <v>看護学科</v>
          </cell>
          <cell r="S1355" t="str">
            <v>教授</v>
          </cell>
          <cell r="W1355">
            <v>20200331</v>
          </cell>
          <cell r="X1355" t="str">
            <v>開始</v>
          </cell>
          <cell r="Y1355" t="str">
            <v>虎谷　裕子</v>
          </cell>
          <cell r="Z1355" t="str">
            <v>研究推進部（八景）（29-）</v>
          </cell>
          <cell r="AA1355" t="str">
            <v>挑戦的研究（萌芽）</v>
          </cell>
          <cell r="AB1355" t="str">
            <v>18K19689</v>
          </cell>
          <cell r="AC1355" t="str">
            <v>許可しない</v>
          </cell>
          <cell r="AD1355" t="str">
            <v>許可しない</v>
          </cell>
          <cell r="AE1355" t="str">
            <v>許可しない</v>
          </cell>
          <cell r="AF1355" t="str">
            <v>収入</v>
          </cell>
          <cell r="AG1355">
            <v>700000000144</v>
          </cell>
          <cell r="AH1355" t="str">
            <v>（独）日本学術振興会</v>
          </cell>
          <cell r="AI1355">
            <v>0</v>
          </cell>
          <cell r="AJ1355">
            <v>2900000</v>
          </cell>
          <cell r="AK1355">
            <v>2900000</v>
          </cell>
          <cell r="AL1355">
            <v>2900000</v>
          </cell>
          <cell r="AM1355">
            <v>0</v>
          </cell>
          <cell r="AN1355">
            <v>0</v>
          </cell>
          <cell r="AO1355">
            <v>0</v>
          </cell>
          <cell r="AP1355">
            <v>0</v>
          </cell>
          <cell r="AQ1355">
            <v>0</v>
          </cell>
          <cell r="AR1355">
            <v>0</v>
          </cell>
        </row>
        <row r="1356">
          <cell r="A1356" t="str">
            <v>1818K19935対象外</v>
          </cell>
          <cell r="B1356" t="str">
            <v>対象外</v>
          </cell>
          <cell r="C1356" t="str">
            <v>2018年度</v>
          </cell>
          <cell r="D1356" t="str">
            <v>（収入）学術研究助成基金助成金(科基)</v>
          </cell>
          <cell r="E1356" t="str">
            <v>1818K19935</v>
          </cell>
          <cell r="F1356" t="str">
            <v>（科基）吸入療法イノベーションの実現：高分子・抗体医薬の経気道投与による肺癌治療戦略</v>
          </cell>
          <cell r="G1356" t="str">
            <v>（科基）吸入療法イノベーションの実現：高</v>
          </cell>
          <cell r="H1356" t="str">
            <v>科研費（基金）</v>
          </cell>
          <cell r="I1356">
            <v>20180629</v>
          </cell>
          <cell r="J1356">
            <v>20200331</v>
          </cell>
          <cell r="K1356" t="str">
            <v>2018年度</v>
          </cell>
          <cell r="L1356" t="str">
            <v>（支出）学術研究助成基金助成金(科基)</v>
          </cell>
          <cell r="M1356" t="str">
            <v>直接経費</v>
          </cell>
          <cell r="N1356" t="str">
            <v>科研費</v>
          </cell>
          <cell r="O1356" t="str">
            <v>繰越有</v>
          </cell>
          <cell r="P1356" t="str">
            <v>研）学術院（福浦）</v>
          </cell>
          <cell r="Q1356" t="str">
            <v>佐藤　隆（呼吸器）</v>
          </cell>
          <cell r="R1356" t="str">
            <v>医学研究科</v>
          </cell>
          <cell r="S1356" t="str">
            <v>講師</v>
          </cell>
          <cell r="W1356">
            <v>20200331</v>
          </cell>
          <cell r="X1356" t="str">
            <v>開始</v>
          </cell>
          <cell r="Y1356" t="str">
            <v>虎谷　裕子</v>
          </cell>
          <cell r="Z1356" t="str">
            <v>研究推進部（八景）（29-）</v>
          </cell>
          <cell r="AA1356" t="str">
            <v>挑戦的研究（萌芽）</v>
          </cell>
          <cell r="AB1356" t="str">
            <v>18K19935</v>
          </cell>
          <cell r="AC1356" t="str">
            <v>許可しない</v>
          </cell>
          <cell r="AD1356" t="str">
            <v>許可しない</v>
          </cell>
          <cell r="AE1356" t="str">
            <v>許可しない</v>
          </cell>
          <cell r="AF1356" t="str">
            <v>収入</v>
          </cell>
          <cell r="AG1356">
            <v>700000000144</v>
          </cell>
          <cell r="AH1356" t="str">
            <v>（独）日本学術振興会</v>
          </cell>
          <cell r="AI1356">
            <v>0</v>
          </cell>
          <cell r="AJ1356">
            <v>2700000</v>
          </cell>
          <cell r="AK1356">
            <v>2700000</v>
          </cell>
          <cell r="AL1356">
            <v>2700000</v>
          </cell>
          <cell r="AM1356">
            <v>0</v>
          </cell>
          <cell r="AN1356">
            <v>0</v>
          </cell>
          <cell r="AO1356">
            <v>0</v>
          </cell>
          <cell r="AP1356">
            <v>0</v>
          </cell>
          <cell r="AQ1356">
            <v>0</v>
          </cell>
          <cell r="AR1356">
            <v>0</v>
          </cell>
        </row>
        <row r="1357">
          <cell r="A1357" t="str">
            <v>1818K19998対象外</v>
          </cell>
          <cell r="B1357" t="str">
            <v>対象外</v>
          </cell>
          <cell r="C1357" t="str">
            <v>2018年度</v>
          </cell>
          <cell r="D1357" t="str">
            <v>（収入）学術研究助成基金助成金(科基)</v>
          </cell>
          <cell r="E1357" t="str">
            <v>1818K19998</v>
          </cell>
          <cell r="F1357" t="str">
            <v>（科基）予算設定者による公会計情報の活用：質問紙実験と実証分析の混合研究</v>
          </cell>
          <cell r="G1357" t="str">
            <v>（科基）予算設定者による公会計情報の活用</v>
          </cell>
          <cell r="H1357" t="str">
            <v>科研費（基金）</v>
          </cell>
          <cell r="I1357">
            <v>20180810</v>
          </cell>
          <cell r="J1357">
            <v>20190331</v>
          </cell>
          <cell r="K1357" t="str">
            <v>2018年度</v>
          </cell>
          <cell r="L1357" t="str">
            <v>（支出）学術研究助成基金助成金(科基)</v>
          </cell>
          <cell r="M1357" t="str">
            <v>直接経費</v>
          </cell>
          <cell r="N1357" t="str">
            <v>科研費</v>
          </cell>
          <cell r="O1357" t="str">
            <v>繰越有</v>
          </cell>
          <cell r="P1357" t="str">
            <v>研）学術院</v>
          </cell>
          <cell r="Q1357" t="str">
            <v>黒木　淳</v>
          </cell>
          <cell r="R1357" t="str">
            <v>八景キャンパス</v>
          </cell>
          <cell r="S1357" t="str">
            <v>准教授</v>
          </cell>
          <cell r="W1357">
            <v>20190331</v>
          </cell>
          <cell r="X1357" t="str">
            <v>開始</v>
          </cell>
          <cell r="Y1357" t="str">
            <v>虎谷　裕子</v>
          </cell>
          <cell r="Z1357" t="str">
            <v>研究推進部（八景）（29-）</v>
          </cell>
          <cell r="AA1357" t="str">
            <v>若手研究 ※独立基盤形成支援 追加配分（18K12893）</v>
          </cell>
          <cell r="AB1357" t="str">
            <v>18K12893</v>
          </cell>
          <cell r="AC1357" t="str">
            <v>許可しない</v>
          </cell>
          <cell r="AD1357" t="str">
            <v>許可しない</v>
          </cell>
          <cell r="AE1357" t="str">
            <v>許可しない</v>
          </cell>
          <cell r="AF1357" t="str">
            <v>収入</v>
          </cell>
          <cell r="AG1357">
            <v>700000000144</v>
          </cell>
          <cell r="AH1357" t="str">
            <v>（独）日本学術振興会</v>
          </cell>
          <cell r="AI1357">
            <v>0</v>
          </cell>
          <cell r="AJ1357">
            <v>1500000</v>
          </cell>
          <cell r="AK1357">
            <v>1500000</v>
          </cell>
          <cell r="AL1357">
            <v>1500000</v>
          </cell>
          <cell r="AM1357">
            <v>0</v>
          </cell>
          <cell r="AN1357">
            <v>0</v>
          </cell>
          <cell r="AO1357">
            <v>0</v>
          </cell>
          <cell r="AP1357">
            <v>0</v>
          </cell>
          <cell r="AQ1357">
            <v>0</v>
          </cell>
          <cell r="AR1357">
            <v>0</v>
          </cell>
        </row>
        <row r="1358">
          <cell r="A1358" t="str">
            <v>1818K19999対象外</v>
          </cell>
          <cell r="B1358" t="str">
            <v>対象外</v>
          </cell>
          <cell r="C1358" t="str">
            <v>2018年度</v>
          </cell>
          <cell r="D1358" t="str">
            <v>（収入）学術研究助成基金助成金(科基)</v>
          </cell>
          <cell r="E1358" t="str">
            <v>1818K19999</v>
          </cell>
          <cell r="F1358" t="str">
            <v>（科基・分）地域高齢者の互助共助育成のための家庭外共食プログラムの開発と介入検証</v>
          </cell>
          <cell r="G1358" t="str">
            <v>（科基・分）地域高齢者の互助共助育成のた</v>
          </cell>
          <cell r="H1358" t="str">
            <v>科研費（基金）</v>
          </cell>
          <cell r="I1358">
            <v>20180401</v>
          </cell>
          <cell r="J1358">
            <v>20230331</v>
          </cell>
          <cell r="K1358" t="str">
            <v>2018年度</v>
          </cell>
          <cell r="L1358" t="str">
            <v>（支出）学術研究助成基金助成金(科基)</v>
          </cell>
          <cell r="M1358" t="str">
            <v>直接経費</v>
          </cell>
          <cell r="N1358" t="str">
            <v>科研費</v>
          </cell>
          <cell r="O1358" t="str">
            <v>繰越有</v>
          </cell>
          <cell r="P1358" t="str">
            <v>客）客員教員等</v>
          </cell>
          <cell r="Q1358" t="str">
            <v>谷口　新</v>
          </cell>
          <cell r="R1358" t="str">
            <v>八景キャンパス</v>
          </cell>
          <cell r="S1358" t="str">
            <v>客員研究員</v>
          </cell>
          <cell r="W1358">
            <v>20230331</v>
          </cell>
          <cell r="X1358" t="str">
            <v>開始</v>
          </cell>
          <cell r="Y1358" t="str">
            <v>虎谷　裕子</v>
          </cell>
          <cell r="Z1358" t="str">
            <v>研究推進部（八景）（29-）</v>
          </cell>
          <cell r="AA1358" t="str">
            <v>基盤研究(C) 分担金（東京医療保健大学）</v>
          </cell>
          <cell r="AB1358" t="str">
            <v>18K10657</v>
          </cell>
          <cell r="AC1358" t="str">
            <v>許可しない</v>
          </cell>
          <cell r="AD1358" t="str">
            <v>許可しない</v>
          </cell>
          <cell r="AE1358" t="str">
            <v>許可しない</v>
          </cell>
          <cell r="AF1358" t="str">
            <v>収入</v>
          </cell>
          <cell r="AG1358">
            <v>700000004507</v>
          </cell>
          <cell r="AH1358" t="str">
            <v>東京医療保健大学</v>
          </cell>
          <cell r="AI1358">
            <v>0</v>
          </cell>
          <cell r="AJ1358">
            <v>10000</v>
          </cell>
          <cell r="AK1358">
            <v>10000</v>
          </cell>
          <cell r="AL1358">
            <v>10000</v>
          </cell>
          <cell r="AM1358">
            <v>0</v>
          </cell>
          <cell r="AN1358">
            <v>0</v>
          </cell>
          <cell r="AO1358">
            <v>0</v>
          </cell>
          <cell r="AP1358">
            <v>0</v>
          </cell>
          <cell r="AQ1358">
            <v>0</v>
          </cell>
          <cell r="AR1358">
            <v>0</v>
          </cell>
        </row>
        <row r="1359">
          <cell r="A1359" t="str">
            <v>1818KK0252対象外</v>
          </cell>
          <cell r="B1359" t="str">
            <v>対象外</v>
          </cell>
          <cell r="C1359" t="str">
            <v>2018年度</v>
          </cell>
          <cell r="D1359" t="str">
            <v>（収入）学術研究助成基金助成金(科基)</v>
          </cell>
          <cell r="E1359" t="str">
            <v>1818KK0252</v>
          </cell>
          <cell r="F1359" t="str">
            <v>（科基）iPS細胞由来肝芽移植によるカニクイザル肝硬変治療法の開発</v>
          </cell>
          <cell r="G1359" t="str">
            <v>（科基）iPS細胞由来肝芽移植によるカニク</v>
          </cell>
          <cell r="H1359" t="str">
            <v>科研費（基金）</v>
          </cell>
          <cell r="I1359">
            <v>20181009</v>
          </cell>
          <cell r="J1359">
            <v>20210331</v>
          </cell>
          <cell r="K1359" t="str">
            <v>2018年度</v>
          </cell>
          <cell r="L1359" t="str">
            <v>（支出）学術研究助成基金助成金(科基)</v>
          </cell>
          <cell r="M1359" t="str">
            <v>直接経費</v>
          </cell>
          <cell r="N1359" t="str">
            <v>科研費</v>
          </cell>
          <cell r="O1359" t="str">
            <v>繰越有</v>
          </cell>
          <cell r="P1359" t="str">
            <v>研）学術院（福浦）</v>
          </cell>
          <cell r="Q1359" t="str">
            <v>谷口　英樹</v>
          </cell>
          <cell r="R1359" t="str">
            <v>医学研究科</v>
          </cell>
          <cell r="S1359" t="str">
            <v>教授</v>
          </cell>
          <cell r="W1359">
            <v>20210331</v>
          </cell>
          <cell r="X1359" t="str">
            <v>開始</v>
          </cell>
          <cell r="Y1359" t="str">
            <v>虎谷　裕子</v>
          </cell>
          <cell r="Z1359" t="str">
            <v>研究推進部（八景）（29-）</v>
          </cell>
          <cell r="AA1359" t="str">
            <v>国際共同研究加速基金（国際共同研究強化(B)）</v>
          </cell>
          <cell r="AB1359" t="str">
            <v>18KK0252</v>
          </cell>
          <cell r="AC1359" t="str">
            <v>許可しない</v>
          </cell>
          <cell r="AD1359" t="str">
            <v>許可しない</v>
          </cell>
          <cell r="AE1359" t="str">
            <v>許可しない</v>
          </cell>
          <cell r="AF1359" t="str">
            <v>収入</v>
          </cell>
          <cell r="AG1359">
            <v>700000000144</v>
          </cell>
          <cell r="AH1359" t="str">
            <v>（独）日本学術振興会</v>
          </cell>
          <cell r="AI1359">
            <v>0</v>
          </cell>
          <cell r="AJ1359">
            <v>4200000</v>
          </cell>
          <cell r="AK1359">
            <v>4200000</v>
          </cell>
          <cell r="AL1359">
            <v>0</v>
          </cell>
          <cell r="AM1359">
            <v>4200000</v>
          </cell>
          <cell r="AN1359">
            <v>0</v>
          </cell>
          <cell r="AO1359">
            <v>0</v>
          </cell>
          <cell r="AP1359">
            <v>0</v>
          </cell>
          <cell r="AQ1359">
            <v>0</v>
          </cell>
          <cell r="AR1359">
            <v>0</v>
          </cell>
        </row>
        <row r="1360">
          <cell r="A1360" t="str">
            <v>1818KT0073対象外</v>
          </cell>
          <cell r="B1360" t="str">
            <v>対象外</v>
          </cell>
          <cell r="C1360" t="str">
            <v>2018年度</v>
          </cell>
          <cell r="D1360" t="str">
            <v>（収入）学術研究助成基金助成金(科基)</v>
          </cell>
          <cell r="E1360" t="str">
            <v>1818KT0073</v>
          </cell>
          <cell r="F1360" t="str">
            <v>（科基）循環制御におけるホメオスタシスの破綻予測</v>
          </cell>
          <cell r="G1360" t="str">
            <v>（科基）循環制御におけるホメオスタシスの</v>
          </cell>
          <cell r="H1360" t="str">
            <v>科研費（基金）</v>
          </cell>
          <cell r="I1360">
            <v>20180718</v>
          </cell>
          <cell r="J1360">
            <v>20210331</v>
          </cell>
          <cell r="K1360" t="str">
            <v>2018年度</v>
          </cell>
          <cell r="L1360" t="str">
            <v>（支出）学術研究助成基金助成金(科基)</v>
          </cell>
          <cell r="M1360" t="str">
            <v>直接経費</v>
          </cell>
          <cell r="N1360" t="str">
            <v>科研費</v>
          </cell>
          <cell r="O1360" t="str">
            <v>繰越有</v>
          </cell>
          <cell r="P1360" t="str">
            <v>研）学術院（福浦）</v>
          </cell>
          <cell r="Q1360" t="str">
            <v>石川　義弘</v>
          </cell>
          <cell r="R1360" t="str">
            <v>医学研究科</v>
          </cell>
          <cell r="S1360" t="str">
            <v>教授</v>
          </cell>
          <cell r="W1360">
            <v>20210331</v>
          </cell>
          <cell r="X1360" t="str">
            <v>開始</v>
          </cell>
          <cell r="Y1360" t="str">
            <v>虎谷　裕子</v>
          </cell>
          <cell r="Z1360" t="str">
            <v>研究推進部（八景）（29-）</v>
          </cell>
          <cell r="AA1360" t="str">
            <v>基盤研究(C)</v>
          </cell>
          <cell r="AB1360" t="str">
            <v>18KT0073</v>
          </cell>
          <cell r="AC1360" t="str">
            <v>許可しない</v>
          </cell>
          <cell r="AD1360" t="str">
            <v>許可しない</v>
          </cell>
          <cell r="AE1360" t="str">
            <v>許可しない</v>
          </cell>
          <cell r="AF1360" t="str">
            <v>収入</v>
          </cell>
          <cell r="AG1360">
            <v>700000000144</v>
          </cell>
          <cell r="AH1360" t="str">
            <v>（独）日本学術振興会</v>
          </cell>
          <cell r="AI1360">
            <v>0</v>
          </cell>
          <cell r="AJ1360">
            <v>1400000</v>
          </cell>
          <cell r="AK1360">
            <v>1400000</v>
          </cell>
          <cell r="AL1360">
            <v>1400000</v>
          </cell>
          <cell r="AM1360">
            <v>0</v>
          </cell>
          <cell r="AN1360">
            <v>0</v>
          </cell>
          <cell r="AO1360">
            <v>0</v>
          </cell>
          <cell r="AP1360">
            <v>0</v>
          </cell>
          <cell r="AQ1360">
            <v>0</v>
          </cell>
          <cell r="AR1360">
            <v>0</v>
          </cell>
        </row>
        <row r="1361">
          <cell r="A1361" t="str">
            <v>26285041KI対象外</v>
          </cell>
          <cell r="B1361" t="str">
            <v>対象外</v>
          </cell>
          <cell r="C1361" t="str">
            <v>2018年度</v>
          </cell>
          <cell r="D1361" t="str">
            <v>（収入）学術研究助成基金助成金(科基)</v>
          </cell>
          <cell r="E1361" t="str">
            <v>26285041KI</v>
          </cell>
          <cell r="F1361" t="str">
            <v>（科基）グローバル・タックスの効果に関する研究―気候変動ガヴァナンスを中心に</v>
          </cell>
          <cell r="G1361" t="str">
            <v>（科基）グローバル・タックスの効果に関す</v>
          </cell>
          <cell r="H1361" t="str">
            <v>科研費（一部基金（基金））</v>
          </cell>
          <cell r="I1361">
            <v>20140401</v>
          </cell>
          <cell r="J1361">
            <v>20190331</v>
          </cell>
          <cell r="K1361" t="str">
            <v>2014年度</v>
          </cell>
          <cell r="L1361" t="str">
            <v>（支出）学術研究助成基金助成金(科基)</v>
          </cell>
          <cell r="M1361" t="str">
            <v>直接経費</v>
          </cell>
          <cell r="N1361" t="str">
            <v>科研費</v>
          </cell>
          <cell r="O1361" t="str">
            <v>繰越有</v>
          </cell>
          <cell r="P1361" t="str">
            <v>研）学術院</v>
          </cell>
          <cell r="Q1361" t="str">
            <v>上村　雄彦</v>
          </cell>
          <cell r="R1361" t="str">
            <v>八景キャンパス</v>
          </cell>
          <cell r="S1361" t="str">
            <v>教授</v>
          </cell>
          <cell r="W1361">
            <v>20190331</v>
          </cell>
          <cell r="X1361" t="str">
            <v>開始</v>
          </cell>
          <cell r="Y1361" t="str">
            <v>虎谷　裕子</v>
          </cell>
          <cell r="Z1361" t="str">
            <v>研究推進部（八景）（29-）</v>
          </cell>
          <cell r="AA1361" t="str">
            <v>基盤研究(B) ※H29→H30補助事業期間延長承認課題</v>
          </cell>
          <cell r="AB1361">
            <v>26285041</v>
          </cell>
          <cell r="AC1361" t="str">
            <v>許可しない</v>
          </cell>
          <cell r="AD1361" t="str">
            <v>許可しない</v>
          </cell>
          <cell r="AE1361" t="str">
            <v>許可しない</v>
          </cell>
          <cell r="AF1361" t="str">
            <v>収入</v>
          </cell>
          <cell r="AG1361">
            <v>700000000144</v>
          </cell>
          <cell r="AH1361" t="str">
            <v>（独）日本学術振興会</v>
          </cell>
          <cell r="AI1361">
            <v>0</v>
          </cell>
          <cell r="AJ1361">
            <v>0</v>
          </cell>
          <cell r="AK1361">
            <v>0</v>
          </cell>
          <cell r="AL1361">
            <v>0</v>
          </cell>
          <cell r="AM1361">
            <v>0</v>
          </cell>
          <cell r="AN1361">
            <v>0</v>
          </cell>
          <cell r="AO1361">
            <v>0</v>
          </cell>
          <cell r="AP1361">
            <v>0</v>
          </cell>
          <cell r="AQ1361">
            <v>0</v>
          </cell>
          <cell r="AR1361">
            <v>0</v>
          </cell>
        </row>
        <row r="1362">
          <cell r="A1362" t="str">
            <v>26285136KI対象外</v>
          </cell>
          <cell r="B1362" t="str">
            <v>対象外</v>
          </cell>
          <cell r="C1362" t="str">
            <v>2018年度</v>
          </cell>
          <cell r="D1362" t="str">
            <v>（収入）学術研究助成基金助成金(科基)</v>
          </cell>
          <cell r="E1362" t="str">
            <v>26285136KI</v>
          </cell>
          <cell r="F1362" t="str">
            <v>（科基）介護労働者の感情労働負担軽減を目的としたコミュニケーション・プログラム開発</v>
          </cell>
          <cell r="G1362" t="str">
            <v>（科基）介護労働者の感情労働負担軽減を目</v>
          </cell>
          <cell r="H1362" t="str">
            <v>科研費（一部基金（基金））</v>
          </cell>
          <cell r="I1362">
            <v>20150401</v>
          </cell>
          <cell r="J1362">
            <v>20190331</v>
          </cell>
          <cell r="K1362" t="str">
            <v>2015年度</v>
          </cell>
          <cell r="L1362" t="str">
            <v>（支出）学術研究助成基金助成金(科基)</v>
          </cell>
          <cell r="M1362" t="str">
            <v>直接経費</v>
          </cell>
          <cell r="N1362" t="str">
            <v>科研費</v>
          </cell>
          <cell r="O1362" t="str">
            <v>繰越有</v>
          </cell>
          <cell r="P1362" t="str">
            <v>病）学術院（病院）</v>
          </cell>
          <cell r="Q1362" t="str">
            <v>安部　猛</v>
          </cell>
          <cell r="R1362" t="str">
            <v>センター病院</v>
          </cell>
          <cell r="S1362" t="str">
            <v>助教</v>
          </cell>
          <cell r="W1362">
            <v>20190331</v>
          </cell>
          <cell r="X1362" t="str">
            <v>開始</v>
          </cell>
          <cell r="Y1362" t="str">
            <v>虎谷　裕子</v>
          </cell>
          <cell r="Z1362" t="str">
            <v>研究推進部（八景）（29-）</v>
          </cell>
          <cell r="AA1362" t="str">
            <v>基盤研究(B)</v>
          </cell>
          <cell r="AB1362">
            <v>26285136</v>
          </cell>
          <cell r="AC1362" t="str">
            <v>許可しない</v>
          </cell>
          <cell r="AD1362" t="str">
            <v>許可しない</v>
          </cell>
          <cell r="AE1362" t="str">
            <v>許可しない</v>
          </cell>
          <cell r="AF1362" t="str">
            <v>収入</v>
          </cell>
          <cell r="AG1362">
            <v>700000000144</v>
          </cell>
          <cell r="AH1362" t="str">
            <v>（独）日本学術振興会</v>
          </cell>
          <cell r="AI1362">
            <v>0</v>
          </cell>
          <cell r="AJ1362">
            <v>800000</v>
          </cell>
          <cell r="AK1362">
            <v>800000</v>
          </cell>
          <cell r="AL1362">
            <v>800000</v>
          </cell>
          <cell r="AM1362">
            <v>0</v>
          </cell>
          <cell r="AN1362">
            <v>0</v>
          </cell>
          <cell r="AO1362">
            <v>0</v>
          </cell>
          <cell r="AP1362">
            <v>0</v>
          </cell>
          <cell r="AQ1362">
            <v>0</v>
          </cell>
          <cell r="AR1362">
            <v>0</v>
          </cell>
        </row>
        <row r="1363">
          <cell r="A1363" t="str">
            <v>9999999990対象外</v>
          </cell>
          <cell r="B1363" t="str">
            <v>対象外</v>
          </cell>
          <cell r="C1363" t="str">
            <v>2018年度</v>
          </cell>
          <cell r="D1363" t="str">
            <v>（収入）学術研究助成基金助成金(科基)</v>
          </cell>
          <cell r="E1363">
            <v>9999999990</v>
          </cell>
          <cell r="F1363" t="str">
            <v>（科基）ダミープロジェクト・返還用</v>
          </cell>
          <cell r="G1363" t="str">
            <v>（科基）ダミープロジェクト・返還用</v>
          </cell>
          <cell r="H1363" t="str">
            <v>科研費（基金）</v>
          </cell>
          <cell r="I1363">
            <v>20170401</v>
          </cell>
          <cell r="J1363">
            <v>20280331</v>
          </cell>
          <cell r="K1363" t="str">
            <v>2017年度</v>
          </cell>
          <cell r="L1363" t="str">
            <v>（支出）学術研究助成基金助成金(科基)</v>
          </cell>
          <cell r="M1363" t="str">
            <v>直接経費</v>
          </cell>
          <cell r="N1363" t="str">
            <v>科研費</v>
          </cell>
          <cell r="O1363" t="str">
            <v>繰越有</v>
          </cell>
          <cell r="P1363" t="str">
            <v>研究推進部（八景）（29-）</v>
          </cell>
          <cell r="Q1363" t="str">
            <v>安部　和哉</v>
          </cell>
          <cell r="R1363" t="str">
            <v>研究基盤課</v>
          </cell>
          <cell r="S1363" t="str">
            <v>研究費管理担当</v>
          </cell>
          <cell r="X1363" t="str">
            <v>開始</v>
          </cell>
          <cell r="Y1363" t="str">
            <v>虎谷　裕子</v>
          </cell>
          <cell r="Z1363" t="str">
            <v>研究推進部（八景）（29-）</v>
          </cell>
          <cell r="AC1363" t="str">
            <v>許可しない</v>
          </cell>
          <cell r="AD1363" t="str">
            <v>許可しない</v>
          </cell>
          <cell r="AE1363" t="str">
            <v>許可しない</v>
          </cell>
          <cell r="AF1363" t="str">
            <v>収入</v>
          </cell>
          <cell r="AG1363">
            <v>799999999999</v>
          </cell>
          <cell r="AH1363" t="str">
            <v>ダミーコード（プロジェクト登録用）</v>
          </cell>
          <cell r="AI1363">
            <v>0</v>
          </cell>
          <cell r="AJ1363">
            <v>0</v>
          </cell>
          <cell r="AK1363">
            <v>0</v>
          </cell>
          <cell r="AL1363">
            <v>0</v>
          </cell>
          <cell r="AM1363">
            <v>0</v>
          </cell>
          <cell r="AN1363">
            <v>0</v>
          </cell>
          <cell r="AO1363">
            <v>0</v>
          </cell>
          <cell r="AP1363">
            <v>0</v>
          </cell>
          <cell r="AQ1363">
            <v>0</v>
          </cell>
          <cell r="AR1363">
            <v>0</v>
          </cell>
        </row>
        <row r="1364">
          <cell r="A1364" t="str">
            <v>9999999999対象外</v>
          </cell>
          <cell r="B1364" t="str">
            <v>対象外</v>
          </cell>
          <cell r="C1364" t="str">
            <v>2018年度</v>
          </cell>
          <cell r="D1364" t="str">
            <v>（収入）学術研究助成基金助成金(科基)</v>
          </cell>
          <cell r="E1364">
            <v>9999999999</v>
          </cell>
          <cell r="F1364" t="str">
            <v>（科基）間接経費振替用プロジェクト</v>
          </cell>
          <cell r="G1364" t="str">
            <v>（科基）間接経費振替用プロジェクト</v>
          </cell>
          <cell r="H1364" t="str">
            <v>科研費（基金）</v>
          </cell>
          <cell r="I1364">
            <v>20160401</v>
          </cell>
          <cell r="J1364">
            <v>20280331</v>
          </cell>
          <cell r="K1364" t="str">
            <v>2016年度</v>
          </cell>
          <cell r="L1364" t="str">
            <v>（支出）学術研究助成基金助成金(科基)</v>
          </cell>
          <cell r="M1364" t="str">
            <v>直接経費</v>
          </cell>
          <cell r="N1364" t="str">
            <v>科研費</v>
          </cell>
          <cell r="O1364" t="str">
            <v>繰越有</v>
          </cell>
          <cell r="P1364" t="str">
            <v>研究推進部（八景）（29-）</v>
          </cell>
          <cell r="Q1364" t="str">
            <v>安部　和哉</v>
          </cell>
          <cell r="R1364" t="str">
            <v>研究基盤課</v>
          </cell>
          <cell r="S1364" t="str">
            <v>研究費管理担当</v>
          </cell>
          <cell r="X1364" t="str">
            <v>開始</v>
          </cell>
          <cell r="Y1364" t="str">
            <v>虎谷　裕子</v>
          </cell>
          <cell r="Z1364" t="str">
            <v>研究推進部（八景）（29-）</v>
          </cell>
          <cell r="AA1364" t="str">
            <v>間接経費振替用プロジェクト</v>
          </cell>
          <cell r="AC1364" t="str">
            <v>許可しない</v>
          </cell>
          <cell r="AD1364" t="str">
            <v>許可しない</v>
          </cell>
          <cell r="AE1364" t="str">
            <v>許可しない</v>
          </cell>
          <cell r="AF1364" t="str">
            <v>収入</v>
          </cell>
          <cell r="AG1364">
            <v>799999999999</v>
          </cell>
          <cell r="AH1364" t="str">
            <v>ダミーコード（プロジェクト登録用）</v>
          </cell>
          <cell r="AI1364">
            <v>0</v>
          </cell>
          <cell r="AJ1364">
            <v>115246749</v>
          </cell>
          <cell r="AK1364">
            <v>115246749</v>
          </cell>
          <cell r="AL1364">
            <v>112947000</v>
          </cell>
          <cell r="AM1364">
            <v>2299749</v>
          </cell>
          <cell r="AN1364">
            <v>0</v>
          </cell>
          <cell r="AO1364">
            <v>0</v>
          </cell>
          <cell r="AP1364">
            <v>0</v>
          </cell>
          <cell r="AQ1364">
            <v>0</v>
          </cell>
          <cell r="AR1364">
            <v>0</v>
          </cell>
        </row>
        <row r="1365">
          <cell r="A1365" t="str">
            <v>9999999991対象外</v>
          </cell>
          <cell r="B1365" t="str">
            <v>対象外</v>
          </cell>
          <cell r="C1365" t="str">
            <v>2018年度</v>
          </cell>
          <cell r="D1365" t="str">
            <v>（収入）科学研究費補助金</v>
          </cell>
          <cell r="E1365">
            <v>9999999991</v>
          </cell>
          <cell r="F1365" t="str">
            <v>（科研）返還用プロジェクト</v>
          </cell>
          <cell r="G1365" t="str">
            <v>（科研）ダミープロジェクト・返還用</v>
          </cell>
          <cell r="H1365" t="str">
            <v>科研費（補助金）</v>
          </cell>
          <cell r="I1365">
            <v>20170401</v>
          </cell>
          <cell r="J1365">
            <v>20280331</v>
          </cell>
          <cell r="K1365" t="str">
            <v>2017年度</v>
          </cell>
          <cell r="L1365" t="str">
            <v>（支出）科学研究費補助金</v>
          </cell>
          <cell r="M1365" t="str">
            <v>直接経費</v>
          </cell>
          <cell r="N1365" t="str">
            <v>科研費</v>
          </cell>
          <cell r="O1365" t="str">
            <v>繰越有</v>
          </cell>
          <cell r="P1365" t="str">
            <v>研究推進部（八景）（29-）</v>
          </cell>
          <cell r="Q1365" t="str">
            <v>安部　和哉</v>
          </cell>
          <cell r="R1365" t="str">
            <v>研究基盤課</v>
          </cell>
          <cell r="S1365" t="str">
            <v>研究費管理担当</v>
          </cell>
          <cell r="X1365" t="str">
            <v>開始</v>
          </cell>
          <cell r="Y1365" t="str">
            <v>虎谷　裕子</v>
          </cell>
          <cell r="Z1365" t="str">
            <v>研究推進部（八景）（29-）</v>
          </cell>
          <cell r="AA1365" t="str">
            <v>返還用プロジェクト</v>
          </cell>
          <cell r="AC1365" t="str">
            <v>許可しない</v>
          </cell>
          <cell r="AD1365" t="str">
            <v>許可しない</v>
          </cell>
          <cell r="AE1365" t="str">
            <v>許可しない</v>
          </cell>
          <cell r="AF1365" t="str">
            <v>間接費</v>
          </cell>
          <cell r="AG1365">
            <v>1100000001</v>
          </cell>
          <cell r="AH1365" t="str">
            <v>科学研究費補助金間接経費</v>
          </cell>
          <cell r="AI1365">
            <v>30</v>
          </cell>
          <cell r="AJ1365">
            <v>0</v>
          </cell>
          <cell r="AK1365">
            <v>0</v>
          </cell>
          <cell r="AL1365">
            <v>0</v>
          </cell>
          <cell r="AM1365">
            <v>0</v>
          </cell>
          <cell r="AN1365">
            <v>0</v>
          </cell>
          <cell r="AO1365">
            <v>0</v>
          </cell>
          <cell r="AP1365">
            <v>0</v>
          </cell>
          <cell r="AQ1365">
            <v>0</v>
          </cell>
          <cell r="AR1365">
            <v>0</v>
          </cell>
        </row>
        <row r="1366">
          <cell r="A1366" t="str">
            <v>9999999998対象外</v>
          </cell>
          <cell r="B1366" t="str">
            <v>対象外</v>
          </cell>
          <cell r="C1366" t="str">
            <v>2018年度</v>
          </cell>
          <cell r="D1366" t="str">
            <v>（収入）科学研究費補助金</v>
          </cell>
          <cell r="E1366">
            <v>9999999998</v>
          </cell>
          <cell r="F1366" t="str">
            <v>（科研）間接経費振替用プロジェクト</v>
          </cell>
          <cell r="G1366" t="str">
            <v>（科研）間接経費振替用プロジェクト</v>
          </cell>
          <cell r="H1366" t="str">
            <v>科研費（補助金）</v>
          </cell>
          <cell r="I1366">
            <v>20160401</v>
          </cell>
          <cell r="J1366">
            <v>20280331</v>
          </cell>
          <cell r="K1366" t="str">
            <v>2016年度</v>
          </cell>
          <cell r="L1366" t="str">
            <v>（支出）科学研究費補助金</v>
          </cell>
          <cell r="M1366" t="str">
            <v>直接経費</v>
          </cell>
          <cell r="N1366" t="str">
            <v>科研費</v>
          </cell>
          <cell r="O1366" t="str">
            <v>繰越有</v>
          </cell>
          <cell r="P1366" t="str">
            <v>研究推進部（八景）（29-）</v>
          </cell>
          <cell r="Q1366" t="str">
            <v>安部　和哉</v>
          </cell>
          <cell r="R1366" t="str">
            <v>研究基盤課</v>
          </cell>
          <cell r="S1366" t="str">
            <v>研究費管理担当</v>
          </cell>
          <cell r="X1366" t="str">
            <v>開始</v>
          </cell>
          <cell r="Y1366" t="str">
            <v>虎谷　裕子</v>
          </cell>
          <cell r="Z1366" t="str">
            <v>研究推進部（八景）（29-）</v>
          </cell>
          <cell r="AA1366" t="str">
            <v>間接経費振替用プロジェクト</v>
          </cell>
          <cell r="AC1366" t="str">
            <v>許可しない</v>
          </cell>
          <cell r="AD1366" t="str">
            <v>許可しない</v>
          </cell>
          <cell r="AE1366" t="str">
            <v>許可しない</v>
          </cell>
          <cell r="AF1366" t="str">
            <v>間接費</v>
          </cell>
          <cell r="AG1366">
            <v>1100000001</v>
          </cell>
          <cell r="AH1366" t="str">
            <v>科学研究費補助金間接経費</v>
          </cell>
          <cell r="AI1366">
            <v>100</v>
          </cell>
          <cell r="AJ1366">
            <v>0</v>
          </cell>
          <cell r="AK1366">
            <v>0</v>
          </cell>
          <cell r="AL1366">
            <v>0</v>
          </cell>
          <cell r="AM1366">
            <v>0</v>
          </cell>
          <cell r="AN1366">
            <v>0</v>
          </cell>
          <cell r="AO1366">
            <v>101569486</v>
          </cell>
          <cell r="AP1366">
            <v>0</v>
          </cell>
          <cell r="AQ1366">
            <v>0</v>
          </cell>
          <cell r="AR1366">
            <v>101569486</v>
          </cell>
        </row>
        <row r="1367">
          <cell r="A1367" t="str">
            <v>1426861987対象外</v>
          </cell>
          <cell r="B1367" t="str">
            <v>対象外</v>
          </cell>
          <cell r="C1367" t="str">
            <v>2018年度</v>
          </cell>
          <cell r="D1367" t="str">
            <v>（収入）学術研究助成基金助成金(科基)</v>
          </cell>
          <cell r="E1367">
            <v>1426861987</v>
          </cell>
          <cell r="F1367" t="str">
            <v>（科基）服薬直接監視下短期化学療法における地域結核患者のQOLの概念モデルの構築と検証</v>
          </cell>
          <cell r="G1367" t="str">
            <v>（科基）服薬直接監視下短期化学療法におけ</v>
          </cell>
          <cell r="H1367" t="str">
            <v>科研費（基金）</v>
          </cell>
          <cell r="I1367">
            <v>20140401</v>
          </cell>
          <cell r="J1367">
            <v>20190331</v>
          </cell>
          <cell r="K1367" t="str">
            <v>2014年度</v>
          </cell>
          <cell r="L1367" t="str">
            <v>（支出）学術研究助成基金助成金(科基)</v>
          </cell>
          <cell r="M1367" t="str">
            <v>直接経費</v>
          </cell>
          <cell r="N1367" t="str">
            <v>科研費</v>
          </cell>
          <cell r="O1367" t="str">
            <v>繰越有</v>
          </cell>
          <cell r="P1367" t="str">
            <v>研）学術院（福浦）</v>
          </cell>
          <cell r="Q1367" t="str">
            <v>白谷　佳恵</v>
          </cell>
          <cell r="R1367" t="str">
            <v>医学研究科</v>
          </cell>
          <cell r="S1367" t="str">
            <v>助教</v>
          </cell>
          <cell r="W1367">
            <v>20190331</v>
          </cell>
          <cell r="X1367" t="str">
            <v>開始</v>
          </cell>
          <cell r="Y1367" t="str">
            <v>虎谷　裕子</v>
          </cell>
          <cell r="Z1367" t="str">
            <v>研究推進部（八景）（29-）</v>
          </cell>
          <cell r="AA1367" t="str">
            <v>若手研究(B) ※H27→H28補助事業期間延長承認課題</v>
          </cell>
          <cell r="AB1367">
            <v>26861987</v>
          </cell>
          <cell r="AC1367" t="str">
            <v>許可しない</v>
          </cell>
          <cell r="AD1367" t="str">
            <v>許可しない</v>
          </cell>
          <cell r="AE1367" t="str">
            <v>許可しない</v>
          </cell>
          <cell r="AF1367" t="str">
            <v>間接費</v>
          </cell>
          <cell r="AG1367">
            <v>1100000002</v>
          </cell>
          <cell r="AH1367" t="str">
            <v>学術研究基金助成金（科基）間接経費</v>
          </cell>
          <cell r="AI1367">
            <v>0</v>
          </cell>
          <cell r="AJ1367">
            <v>0</v>
          </cell>
          <cell r="AK1367">
            <v>0</v>
          </cell>
          <cell r="AL1367">
            <v>0</v>
          </cell>
          <cell r="AM1367">
            <v>0</v>
          </cell>
          <cell r="AN1367">
            <v>0</v>
          </cell>
          <cell r="AO1367">
            <v>0</v>
          </cell>
          <cell r="AP1367">
            <v>0</v>
          </cell>
          <cell r="AQ1367">
            <v>0</v>
          </cell>
          <cell r="AR1367">
            <v>0</v>
          </cell>
        </row>
        <row r="1368">
          <cell r="A1368" t="str">
            <v>1515K01685対象外</v>
          </cell>
          <cell r="B1368" t="str">
            <v>対象外</v>
          </cell>
          <cell r="C1368" t="str">
            <v>2018年度</v>
          </cell>
          <cell r="D1368" t="str">
            <v>（収入）学術研究助成基金助成金(科基)</v>
          </cell>
          <cell r="E1368" t="str">
            <v>1515K01685</v>
          </cell>
          <cell r="F1368" t="str">
            <v>（科基）過敏性腸症候群における認知・行動評価尺度の標準化と心理-生理モデル構築への応用</v>
          </cell>
          <cell r="G1368" t="str">
            <v>（科基）過敏性腸症候群における認知・行動</v>
          </cell>
          <cell r="H1368" t="str">
            <v>科研費（基金）</v>
          </cell>
          <cell r="I1368">
            <v>20150401</v>
          </cell>
          <cell r="J1368">
            <v>20190331</v>
          </cell>
          <cell r="K1368" t="str">
            <v>2015年度</v>
          </cell>
          <cell r="L1368" t="str">
            <v>（支出）学術研究助成基金助成金(科基)</v>
          </cell>
          <cell r="M1368" t="str">
            <v>直接経費</v>
          </cell>
          <cell r="N1368" t="str">
            <v>科研費</v>
          </cell>
          <cell r="O1368" t="str">
            <v>繰越有</v>
          </cell>
          <cell r="P1368" t="str">
            <v>研）学術院（福浦）</v>
          </cell>
          <cell r="Q1368" t="str">
            <v>菅谷（加藤）　渚</v>
          </cell>
          <cell r="R1368" t="str">
            <v>医学研究科</v>
          </cell>
          <cell r="S1368" t="str">
            <v>助教</v>
          </cell>
          <cell r="W1368">
            <v>20190331</v>
          </cell>
          <cell r="X1368" t="str">
            <v>開始</v>
          </cell>
          <cell r="Y1368" t="str">
            <v>虎谷　裕子</v>
          </cell>
          <cell r="Z1368" t="str">
            <v>研究推進部（八景）（29-）</v>
          </cell>
          <cell r="AA1368" t="str">
            <v>基盤研究(C) ※H29→H30補助事業期間延長承認課題</v>
          </cell>
          <cell r="AB1368" t="str">
            <v>15K01685</v>
          </cell>
          <cell r="AC1368" t="str">
            <v>許可しない</v>
          </cell>
          <cell r="AD1368" t="str">
            <v>許可しない</v>
          </cell>
          <cell r="AE1368" t="str">
            <v>許可しない</v>
          </cell>
          <cell r="AF1368" t="str">
            <v>間接費</v>
          </cell>
          <cell r="AG1368">
            <v>1100000002</v>
          </cell>
          <cell r="AH1368" t="str">
            <v>学術研究基金助成金（科基）間接経費</v>
          </cell>
          <cell r="AI1368">
            <v>0</v>
          </cell>
          <cell r="AJ1368">
            <v>0</v>
          </cell>
          <cell r="AK1368">
            <v>0</v>
          </cell>
          <cell r="AL1368">
            <v>0</v>
          </cell>
          <cell r="AM1368">
            <v>0</v>
          </cell>
          <cell r="AN1368">
            <v>0</v>
          </cell>
          <cell r="AO1368">
            <v>0</v>
          </cell>
          <cell r="AP1368">
            <v>0</v>
          </cell>
          <cell r="AQ1368">
            <v>0</v>
          </cell>
          <cell r="AR1368">
            <v>0</v>
          </cell>
        </row>
        <row r="1369">
          <cell r="A1369" t="str">
            <v>1515K03019対象外</v>
          </cell>
          <cell r="B1369" t="str">
            <v>対象外</v>
          </cell>
          <cell r="C1369" t="str">
            <v>2018年度</v>
          </cell>
          <cell r="D1369" t="str">
            <v>（収入）学術研究助成基金助成金(科基)</v>
          </cell>
          <cell r="E1369" t="str">
            <v>1515K03019</v>
          </cell>
          <cell r="F1369" t="str">
            <v>（科基）南部アフリカの中国系移民による生産活動空間の拡大と受容に関する研究</v>
          </cell>
          <cell r="G1369" t="str">
            <v>（科基）南部アフリカの中国系移民による生</v>
          </cell>
          <cell r="H1369" t="str">
            <v>科研費（基金）</v>
          </cell>
          <cell r="I1369">
            <v>20150401</v>
          </cell>
          <cell r="J1369">
            <v>20190331</v>
          </cell>
          <cell r="K1369" t="str">
            <v>2015年度</v>
          </cell>
          <cell r="L1369" t="str">
            <v>（支出）学術研究助成基金助成金(科基)</v>
          </cell>
          <cell r="M1369" t="str">
            <v>直接経費</v>
          </cell>
          <cell r="N1369" t="str">
            <v>科研費</v>
          </cell>
          <cell r="O1369" t="str">
            <v>繰越有</v>
          </cell>
          <cell r="P1369" t="str">
            <v>研）学術院</v>
          </cell>
          <cell r="Q1369" t="str">
            <v>吉田　栄一</v>
          </cell>
          <cell r="R1369" t="str">
            <v>八景キャンパス</v>
          </cell>
          <cell r="S1369" t="str">
            <v>准教授</v>
          </cell>
          <cell r="W1369">
            <v>20190331</v>
          </cell>
          <cell r="X1369" t="str">
            <v>開始</v>
          </cell>
          <cell r="Y1369" t="str">
            <v>虎谷　裕子</v>
          </cell>
          <cell r="Z1369" t="str">
            <v>研究推進部（八景）（29-）</v>
          </cell>
          <cell r="AA1369" t="str">
            <v>基盤研究(C) ※H29→H30補助事業期間延長承認課題</v>
          </cell>
          <cell r="AB1369" t="str">
            <v>15K03019</v>
          </cell>
          <cell r="AC1369" t="str">
            <v>許可しない</v>
          </cell>
          <cell r="AD1369" t="str">
            <v>許可しない</v>
          </cell>
          <cell r="AE1369" t="str">
            <v>許可しない</v>
          </cell>
          <cell r="AF1369" t="str">
            <v>間接費</v>
          </cell>
          <cell r="AG1369">
            <v>1100000002</v>
          </cell>
          <cell r="AH1369" t="str">
            <v>学術研究基金助成金（科基）間接経費</v>
          </cell>
          <cell r="AI1369">
            <v>0</v>
          </cell>
          <cell r="AJ1369">
            <v>0</v>
          </cell>
          <cell r="AK1369">
            <v>0</v>
          </cell>
          <cell r="AL1369">
            <v>0</v>
          </cell>
          <cell r="AM1369">
            <v>0</v>
          </cell>
          <cell r="AN1369">
            <v>0</v>
          </cell>
          <cell r="AO1369">
            <v>0</v>
          </cell>
          <cell r="AP1369">
            <v>0</v>
          </cell>
          <cell r="AQ1369">
            <v>0</v>
          </cell>
          <cell r="AR1369">
            <v>0</v>
          </cell>
        </row>
        <row r="1370">
          <cell r="A1370" t="str">
            <v>1515K07056対象外</v>
          </cell>
          <cell r="B1370" t="str">
            <v>対象外</v>
          </cell>
          <cell r="C1370" t="str">
            <v>2018年度</v>
          </cell>
          <cell r="D1370" t="str">
            <v>（収入）学術研究助成基金助成金(科基)</v>
          </cell>
          <cell r="E1370" t="str">
            <v>1515K07056</v>
          </cell>
          <cell r="F1370" t="str">
            <v>（科基）軸索、樹状突起における物流（選択的小胞輸送）機構</v>
          </cell>
          <cell r="G1370" t="str">
            <v>（科基）軸索、樹状突起における物流（選択</v>
          </cell>
          <cell r="H1370" t="str">
            <v>科研費（基金）</v>
          </cell>
          <cell r="I1370">
            <v>20150401</v>
          </cell>
          <cell r="J1370">
            <v>20190331</v>
          </cell>
          <cell r="K1370" t="str">
            <v>2015年度</v>
          </cell>
          <cell r="L1370" t="str">
            <v>（支出）学術研究助成基金助成金(科基)</v>
          </cell>
          <cell r="M1370" t="str">
            <v>直接経費</v>
          </cell>
          <cell r="N1370" t="str">
            <v>科研費</v>
          </cell>
          <cell r="O1370" t="str">
            <v>繰越有</v>
          </cell>
          <cell r="P1370" t="str">
            <v>研）学術院（福浦）</v>
          </cell>
          <cell r="Q1370" t="str">
            <v>小倉　顕一</v>
          </cell>
          <cell r="R1370" t="str">
            <v>医学研究科</v>
          </cell>
          <cell r="S1370" t="str">
            <v>助教</v>
          </cell>
          <cell r="W1370">
            <v>20190331</v>
          </cell>
          <cell r="X1370" t="str">
            <v>開始</v>
          </cell>
          <cell r="Y1370" t="str">
            <v>虎谷　裕子</v>
          </cell>
          <cell r="Z1370" t="str">
            <v>研究推進部（八景）（29-）</v>
          </cell>
          <cell r="AA1370" t="str">
            <v>基盤研究(C) ※H29→H30補助事業期間延長承認課題</v>
          </cell>
          <cell r="AB1370" t="str">
            <v>15K07056</v>
          </cell>
          <cell r="AC1370" t="str">
            <v>許可しない</v>
          </cell>
          <cell r="AD1370" t="str">
            <v>許可しない</v>
          </cell>
          <cell r="AE1370" t="str">
            <v>許可しない</v>
          </cell>
          <cell r="AF1370" t="str">
            <v>間接費</v>
          </cell>
          <cell r="AG1370">
            <v>1100000002</v>
          </cell>
          <cell r="AH1370" t="str">
            <v>学術研究基金助成金（科基）間接経費</v>
          </cell>
          <cell r="AI1370">
            <v>0</v>
          </cell>
          <cell r="AJ1370">
            <v>0</v>
          </cell>
          <cell r="AK1370">
            <v>0</v>
          </cell>
          <cell r="AL1370">
            <v>0</v>
          </cell>
          <cell r="AM1370">
            <v>0</v>
          </cell>
          <cell r="AN1370">
            <v>0</v>
          </cell>
          <cell r="AO1370">
            <v>0</v>
          </cell>
          <cell r="AP1370">
            <v>0</v>
          </cell>
          <cell r="AQ1370">
            <v>0</v>
          </cell>
          <cell r="AR1370">
            <v>0</v>
          </cell>
        </row>
        <row r="1371">
          <cell r="A1371" t="str">
            <v>1515K07261対象外</v>
          </cell>
          <cell r="B1371" t="str">
            <v>対象外</v>
          </cell>
          <cell r="C1371" t="str">
            <v>2018年度</v>
          </cell>
          <cell r="D1371" t="str">
            <v>（収入）学術研究助成基金助成金(科基)</v>
          </cell>
          <cell r="E1371" t="str">
            <v>1515K07261</v>
          </cell>
          <cell r="F1371" t="str">
            <v>（科基）パンコムギにおけるアレルギーの原因となる種子貯蔵タンパク質特異的抑制因子の同定</v>
          </cell>
          <cell r="G1371" t="str">
            <v>（科基）パンコムギにおけるアレルギーの原</v>
          </cell>
          <cell r="H1371" t="str">
            <v>科研費（基金）</v>
          </cell>
          <cell r="I1371">
            <v>20150401</v>
          </cell>
          <cell r="J1371">
            <v>20190331</v>
          </cell>
          <cell r="K1371" t="str">
            <v>2015年度</v>
          </cell>
          <cell r="L1371" t="str">
            <v>（支出）学術研究助成基金助成金(科基)</v>
          </cell>
          <cell r="M1371" t="str">
            <v>直接経費</v>
          </cell>
          <cell r="N1371" t="str">
            <v>科研費</v>
          </cell>
          <cell r="O1371" t="str">
            <v>繰越有</v>
          </cell>
          <cell r="P1371" t="str">
            <v>研）学術院</v>
          </cell>
          <cell r="Q1371" t="str">
            <v>川浦　香奈子</v>
          </cell>
          <cell r="R1371" t="str">
            <v>舞岡キャンパス</v>
          </cell>
          <cell r="S1371" t="str">
            <v>准教授</v>
          </cell>
          <cell r="W1371">
            <v>20190331</v>
          </cell>
          <cell r="X1371" t="str">
            <v>開始</v>
          </cell>
          <cell r="Y1371" t="str">
            <v>虎谷　裕子</v>
          </cell>
          <cell r="Z1371" t="str">
            <v>研究推進部（八景）（29-）</v>
          </cell>
          <cell r="AA1371" t="str">
            <v>基盤研究(C) ※H29→H30補助事業期間延長承認課題</v>
          </cell>
          <cell r="AB1371" t="str">
            <v>15K07261</v>
          </cell>
          <cell r="AC1371" t="str">
            <v>許可しない</v>
          </cell>
          <cell r="AD1371" t="str">
            <v>許可しない</v>
          </cell>
          <cell r="AE1371" t="str">
            <v>許可しない</v>
          </cell>
          <cell r="AF1371" t="str">
            <v>間接費</v>
          </cell>
          <cell r="AG1371">
            <v>1100000002</v>
          </cell>
          <cell r="AH1371" t="str">
            <v>学術研究基金助成金（科基）間接経費</v>
          </cell>
          <cell r="AI1371">
            <v>0</v>
          </cell>
          <cell r="AJ1371">
            <v>0</v>
          </cell>
          <cell r="AK1371">
            <v>0</v>
          </cell>
          <cell r="AL1371">
            <v>0</v>
          </cell>
          <cell r="AM1371">
            <v>0</v>
          </cell>
          <cell r="AN1371">
            <v>0</v>
          </cell>
          <cell r="AO1371">
            <v>0</v>
          </cell>
          <cell r="AP1371">
            <v>0</v>
          </cell>
          <cell r="AQ1371">
            <v>0</v>
          </cell>
          <cell r="AR1371">
            <v>0</v>
          </cell>
        </row>
        <row r="1372">
          <cell r="A1372" t="str">
            <v>1515K07296対象外</v>
          </cell>
          <cell r="B1372" t="str">
            <v>対象外</v>
          </cell>
          <cell r="C1372" t="str">
            <v>2018年度</v>
          </cell>
          <cell r="D1372" t="str">
            <v>（収入）学術研究助成基金助成金(科基)</v>
          </cell>
          <cell r="E1372" t="str">
            <v>1515K07296</v>
          </cell>
          <cell r="F1372" t="str">
            <v>（科基）イチゴの果実発達におけるブラシノステロイドの役割解明研究</v>
          </cell>
          <cell r="G1372" t="str">
            <v>（科基）イチゴの果実発達におけるブラシノ</v>
          </cell>
          <cell r="H1372" t="str">
            <v>科研費（基金）</v>
          </cell>
          <cell r="I1372">
            <v>20150401</v>
          </cell>
          <cell r="J1372">
            <v>20190331</v>
          </cell>
          <cell r="K1372" t="str">
            <v>2015年度</v>
          </cell>
          <cell r="L1372" t="str">
            <v>（支出）学術研究助成基金助成金(科基)</v>
          </cell>
          <cell r="M1372" t="str">
            <v>直接経費</v>
          </cell>
          <cell r="N1372" t="str">
            <v>科研費</v>
          </cell>
          <cell r="O1372" t="str">
            <v>繰越有</v>
          </cell>
          <cell r="P1372" t="str">
            <v>研）学術院</v>
          </cell>
          <cell r="Q1372" t="str">
            <v>山口（中村）　郁子</v>
          </cell>
          <cell r="R1372" t="str">
            <v>舞岡キャンパス</v>
          </cell>
          <cell r="S1372" t="str">
            <v>助教</v>
          </cell>
          <cell r="W1372">
            <v>20190331</v>
          </cell>
          <cell r="X1372" t="str">
            <v>開始</v>
          </cell>
          <cell r="Y1372" t="str">
            <v>虎谷　裕子</v>
          </cell>
          <cell r="Z1372" t="str">
            <v>研究推進部（八景）（29-）</v>
          </cell>
          <cell r="AA1372" t="str">
            <v>基盤研究(C) ※H29→H30補助事業期間延長承認課題</v>
          </cell>
          <cell r="AB1372" t="str">
            <v>15K07296</v>
          </cell>
          <cell r="AC1372" t="str">
            <v>許可しない</v>
          </cell>
          <cell r="AD1372" t="str">
            <v>許可しない</v>
          </cell>
          <cell r="AE1372" t="str">
            <v>許可しない</v>
          </cell>
          <cell r="AF1372" t="str">
            <v>間接費</v>
          </cell>
          <cell r="AG1372">
            <v>1100000002</v>
          </cell>
          <cell r="AH1372" t="str">
            <v>学術研究基金助成金（科基）間接経費</v>
          </cell>
          <cell r="AI1372">
            <v>0</v>
          </cell>
          <cell r="AJ1372">
            <v>0</v>
          </cell>
          <cell r="AK1372">
            <v>0</v>
          </cell>
          <cell r="AL1372">
            <v>0</v>
          </cell>
          <cell r="AM1372">
            <v>0</v>
          </cell>
          <cell r="AN1372">
            <v>0</v>
          </cell>
          <cell r="AO1372">
            <v>0</v>
          </cell>
          <cell r="AP1372">
            <v>0</v>
          </cell>
          <cell r="AQ1372">
            <v>0</v>
          </cell>
          <cell r="AR1372">
            <v>0</v>
          </cell>
        </row>
        <row r="1373">
          <cell r="A1373" t="str">
            <v>1515K08138対象外</v>
          </cell>
          <cell r="B1373" t="str">
            <v>対象外</v>
          </cell>
          <cell r="C1373" t="str">
            <v>2018年度</v>
          </cell>
          <cell r="D1373" t="str">
            <v>（収入）学術研究助成基金助成金(科基)</v>
          </cell>
          <cell r="E1373" t="str">
            <v>1515K08138</v>
          </cell>
          <cell r="F1373" t="str">
            <v>（科基）形態形成過程における細胞極性制御機構に関わる下流因子の網羅的解析</v>
          </cell>
          <cell r="G1373" t="str">
            <v>（科基）形態形成過程における細胞極性制御</v>
          </cell>
          <cell r="H1373" t="str">
            <v>科研費（基金）</v>
          </cell>
          <cell r="I1373">
            <v>20150401</v>
          </cell>
          <cell r="J1373">
            <v>20190331</v>
          </cell>
          <cell r="K1373" t="str">
            <v>2015年度</v>
          </cell>
          <cell r="L1373" t="str">
            <v>（支出）学術研究助成基金助成金(科基)</v>
          </cell>
          <cell r="M1373" t="str">
            <v>直接経費</v>
          </cell>
          <cell r="N1373" t="str">
            <v>科研費</v>
          </cell>
          <cell r="O1373" t="str">
            <v>繰越有</v>
          </cell>
          <cell r="P1373" t="str">
            <v>客)客員教員等(医学・病院等）</v>
          </cell>
          <cell r="Q1373" t="str">
            <v>中谷　雅明</v>
          </cell>
          <cell r="R1373" t="str">
            <v>医学研究科</v>
          </cell>
          <cell r="S1373" t="str">
            <v>特任助教</v>
          </cell>
          <cell r="W1373">
            <v>20190331</v>
          </cell>
          <cell r="X1373" t="str">
            <v>開始</v>
          </cell>
          <cell r="Y1373" t="str">
            <v>杉浦　恵子</v>
          </cell>
          <cell r="Z1373" t="str">
            <v>研究推進部（八景）（29-）</v>
          </cell>
          <cell r="AA1373" t="str">
            <v>基盤研究(C) ※H29→H30補助事業期間延長承認課題</v>
          </cell>
          <cell r="AB1373" t="str">
            <v>15K08138</v>
          </cell>
          <cell r="AC1373" t="str">
            <v>許可しない</v>
          </cell>
          <cell r="AD1373" t="str">
            <v>許可しない</v>
          </cell>
          <cell r="AE1373" t="str">
            <v>許可しない</v>
          </cell>
          <cell r="AF1373" t="str">
            <v>間接費</v>
          </cell>
          <cell r="AG1373">
            <v>1100000002</v>
          </cell>
          <cell r="AH1373" t="str">
            <v>学術研究基金助成金（科基）間接経費</v>
          </cell>
          <cell r="AI1373">
            <v>0</v>
          </cell>
          <cell r="AJ1373">
            <v>0</v>
          </cell>
          <cell r="AK1373">
            <v>0</v>
          </cell>
          <cell r="AL1373">
            <v>0</v>
          </cell>
          <cell r="AM1373">
            <v>0</v>
          </cell>
          <cell r="AN1373">
            <v>0</v>
          </cell>
          <cell r="AO1373">
            <v>0</v>
          </cell>
          <cell r="AP1373">
            <v>0</v>
          </cell>
          <cell r="AQ1373">
            <v>0</v>
          </cell>
          <cell r="AR1373">
            <v>0</v>
          </cell>
        </row>
        <row r="1374">
          <cell r="A1374" t="str">
            <v>1515K08156対象外</v>
          </cell>
          <cell r="B1374" t="str">
            <v>対象外</v>
          </cell>
          <cell r="C1374" t="str">
            <v>2018年度</v>
          </cell>
          <cell r="D1374" t="str">
            <v>（収入）学術研究助成基金助成金(科基)</v>
          </cell>
          <cell r="E1374" t="str">
            <v>1515K08156</v>
          </cell>
          <cell r="F1374" t="str">
            <v>（科基）DNAメチル化による、精巣幹細胞に必須な転写因子を介した幹細胞分化制御機構の解明</v>
          </cell>
          <cell r="G1374" t="str">
            <v>（科基）DNAメチル化による、精巣幹細胞</v>
          </cell>
          <cell r="H1374" t="str">
            <v>科研費（基金）</v>
          </cell>
          <cell r="I1374">
            <v>20150401</v>
          </cell>
          <cell r="J1374">
            <v>20190331</v>
          </cell>
          <cell r="K1374" t="str">
            <v>2015年度</v>
          </cell>
          <cell r="L1374" t="str">
            <v>（支出）学術研究助成基金助成金(科基)</v>
          </cell>
          <cell r="M1374" t="str">
            <v>直接経費</v>
          </cell>
          <cell r="N1374" t="str">
            <v>科研費</v>
          </cell>
          <cell r="O1374" t="str">
            <v>繰越有</v>
          </cell>
          <cell r="P1374" t="str">
            <v>研）学術院（福浦）</v>
          </cell>
          <cell r="Q1374" t="str">
            <v>大保　和之</v>
          </cell>
          <cell r="R1374" t="str">
            <v>医学研究科</v>
          </cell>
          <cell r="S1374" t="str">
            <v>教授</v>
          </cell>
          <cell r="W1374">
            <v>20190331</v>
          </cell>
          <cell r="X1374" t="str">
            <v>開始</v>
          </cell>
          <cell r="Y1374" t="str">
            <v>虎谷　裕子</v>
          </cell>
          <cell r="Z1374" t="str">
            <v>研究推進部（八景）（29-）</v>
          </cell>
          <cell r="AA1374" t="str">
            <v>基盤研究(C) ※H29→H30補助事業期間延長承認課題</v>
          </cell>
          <cell r="AB1374" t="str">
            <v>15K08156</v>
          </cell>
          <cell r="AC1374" t="str">
            <v>許可しない</v>
          </cell>
          <cell r="AD1374" t="str">
            <v>許可しない</v>
          </cell>
          <cell r="AE1374" t="str">
            <v>許可しない</v>
          </cell>
          <cell r="AF1374" t="str">
            <v>間接費</v>
          </cell>
          <cell r="AG1374">
            <v>1100000002</v>
          </cell>
          <cell r="AH1374" t="str">
            <v>学術研究基金助成金（科基）間接経費</v>
          </cell>
          <cell r="AI1374">
            <v>0</v>
          </cell>
          <cell r="AJ1374">
            <v>0</v>
          </cell>
          <cell r="AK1374">
            <v>0</v>
          </cell>
          <cell r="AL1374">
            <v>0</v>
          </cell>
          <cell r="AM1374">
            <v>0</v>
          </cell>
          <cell r="AN1374">
            <v>0</v>
          </cell>
          <cell r="AO1374">
            <v>0</v>
          </cell>
          <cell r="AP1374">
            <v>0</v>
          </cell>
          <cell r="AQ1374">
            <v>0</v>
          </cell>
          <cell r="AR1374">
            <v>0</v>
          </cell>
        </row>
        <row r="1375">
          <cell r="A1375" t="str">
            <v>1515K08879対象外</v>
          </cell>
          <cell r="B1375" t="str">
            <v>対象外</v>
          </cell>
          <cell r="C1375" t="str">
            <v>2018年度</v>
          </cell>
          <cell r="D1375" t="str">
            <v>（収入）学術研究助成基金助成金(科基)</v>
          </cell>
          <cell r="E1375" t="str">
            <v>1515K08879</v>
          </cell>
          <cell r="F1375" t="str">
            <v>（科基）加圧・減圧下の薬物動態に関する研究：ダイビング中の血中薬物濃度の変化をとらえる</v>
          </cell>
          <cell r="G1375" t="str">
            <v>（科基）加圧・減圧下の薬物動態に関する研</v>
          </cell>
          <cell r="H1375" t="str">
            <v>科研費（基金）</v>
          </cell>
          <cell r="I1375">
            <v>20150401</v>
          </cell>
          <cell r="J1375">
            <v>20190331</v>
          </cell>
          <cell r="K1375" t="str">
            <v>2015年度</v>
          </cell>
          <cell r="L1375" t="str">
            <v>（支出）学術研究助成基金助成金(科基)</v>
          </cell>
          <cell r="M1375" t="str">
            <v>直接経費</v>
          </cell>
          <cell r="N1375" t="str">
            <v>科研費</v>
          </cell>
          <cell r="O1375" t="str">
            <v>繰越有</v>
          </cell>
          <cell r="P1375" t="str">
            <v>研）学術院（福浦）</v>
          </cell>
          <cell r="Q1375" t="str">
            <v>井濱　容子</v>
          </cell>
          <cell r="R1375" t="str">
            <v>医学研究科</v>
          </cell>
          <cell r="S1375" t="str">
            <v>教授</v>
          </cell>
          <cell r="W1375">
            <v>20190331</v>
          </cell>
          <cell r="X1375" t="str">
            <v>開始</v>
          </cell>
          <cell r="Y1375" t="str">
            <v>虎谷　裕子</v>
          </cell>
          <cell r="Z1375" t="str">
            <v>研究推進部（八景）（29-）</v>
          </cell>
          <cell r="AA1375" t="str">
            <v>基盤研究(C) ※H29→H30補助事業期間延長承認課題</v>
          </cell>
          <cell r="AB1375" t="str">
            <v>15K08879</v>
          </cell>
          <cell r="AC1375" t="str">
            <v>許可しない</v>
          </cell>
          <cell r="AD1375" t="str">
            <v>許可しない</v>
          </cell>
          <cell r="AE1375" t="str">
            <v>許可しない</v>
          </cell>
          <cell r="AF1375" t="str">
            <v>間接費</v>
          </cell>
          <cell r="AG1375">
            <v>1100000002</v>
          </cell>
          <cell r="AH1375" t="str">
            <v>学術研究基金助成金（科基）間接経費</v>
          </cell>
          <cell r="AI1375">
            <v>0</v>
          </cell>
          <cell r="AJ1375">
            <v>0</v>
          </cell>
          <cell r="AK1375">
            <v>0</v>
          </cell>
          <cell r="AL1375">
            <v>0</v>
          </cell>
          <cell r="AM1375">
            <v>0</v>
          </cell>
          <cell r="AN1375">
            <v>0</v>
          </cell>
          <cell r="AO1375">
            <v>0</v>
          </cell>
          <cell r="AP1375">
            <v>0</v>
          </cell>
          <cell r="AQ1375">
            <v>0</v>
          </cell>
          <cell r="AR1375">
            <v>0</v>
          </cell>
        </row>
        <row r="1376">
          <cell r="A1376" t="str">
            <v>1515K09225対象外</v>
          </cell>
          <cell r="B1376" t="str">
            <v>対象外</v>
          </cell>
          <cell r="C1376" t="str">
            <v>2018年度</v>
          </cell>
          <cell r="D1376" t="str">
            <v>（収入）学術研究助成基金助成金(科基)</v>
          </cell>
          <cell r="E1376" t="str">
            <v>1515K09225</v>
          </cell>
          <cell r="F1376" t="str">
            <v>（科基）気管支喘息における上皮間葉転換の発現機序に関する研究</v>
          </cell>
          <cell r="G1376" t="str">
            <v>（科基）気管支喘息における上皮間葉転換の</v>
          </cell>
          <cell r="H1376" t="str">
            <v>科研費（基金）</v>
          </cell>
          <cell r="I1376">
            <v>20150401</v>
          </cell>
          <cell r="J1376">
            <v>20200331</v>
          </cell>
          <cell r="K1376" t="str">
            <v>2015年度</v>
          </cell>
          <cell r="L1376" t="str">
            <v>（支出）学術研究助成基金助成金(科基)</v>
          </cell>
          <cell r="M1376" t="str">
            <v>直接経費</v>
          </cell>
          <cell r="N1376" t="str">
            <v>科研費</v>
          </cell>
          <cell r="O1376" t="str">
            <v>繰越有</v>
          </cell>
          <cell r="P1376" t="str">
            <v>研）学術院（福浦）</v>
          </cell>
          <cell r="Q1376" t="str">
            <v>工藤　誠</v>
          </cell>
          <cell r="R1376" t="str">
            <v>医学研究科</v>
          </cell>
          <cell r="S1376" t="str">
            <v>講師</v>
          </cell>
          <cell r="W1376">
            <v>20200331</v>
          </cell>
          <cell r="X1376" t="str">
            <v>開始</v>
          </cell>
          <cell r="Y1376" t="str">
            <v>虎谷　裕子</v>
          </cell>
          <cell r="Z1376" t="str">
            <v>研究推進部（八景）（29-）</v>
          </cell>
          <cell r="AA1376" t="str">
            <v>基盤研究(C)</v>
          </cell>
          <cell r="AB1376" t="str">
            <v>15K09225</v>
          </cell>
          <cell r="AC1376" t="str">
            <v>許可しない</v>
          </cell>
          <cell r="AD1376" t="str">
            <v>許可しない</v>
          </cell>
          <cell r="AE1376" t="str">
            <v>許可しない</v>
          </cell>
          <cell r="AF1376" t="str">
            <v>間接費</v>
          </cell>
          <cell r="AG1376">
            <v>1100000002</v>
          </cell>
          <cell r="AH1376" t="str">
            <v>学術研究基金助成金（科基）間接経費</v>
          </cell>
          <cell r="AI1376">
            <v>0</v>
          </cell>
          <cell r="AJ1376">
            <v>0</v>
          </cell>
          <cell r="AK1376">
            <v>0</v>
          </cell>
          <cell r="AL1376">
            <v>0</v>
          </cell>
          <cell r="AM1376">
            <v>0</v>
          </cell>
          <cell r="AN1376">
            <v>0</v>
          </cell>
          <cell r="AO1376">
            <v>0</v>
          </cell>
          <cell r="AP1376">
            <v>0</v>
          </cell>
          <cell r="AQ1376">
            <v>0</v>
          </cell>
          <cell r="AR1376">
            <v>0</v>
          </cell>
        </row>
        <row r="1377">
          <cell r="A1377" t="str">
            <v>1515K10228対象外</v>
          </cell>
          <cell r="B1377" t="str">
            <v>対象外</v>
          </cell>
          <cell r="C1377" t="str">
            <v>2018年度</v>
          </cell>
          <cell r="D1377" t="str">
            <v>（収入）学術研究助成基金助成金(科基)</v>
          </cell>
          <cell r="E1377" t="str">
            <v>1515K10228</v>
          </cell>
          <cell r="F1377" t="str">
            <v>（科基）再生血管リモデリング異常のmicroＲＮＡ診断および治療手段の確立</v>
          </cell>
          <cell r="G1377" t="str">
            <v>（科基）再生血管リモデリング異常のmic</v>
          </cell>
          <cell r="H1377" t="str">
            <v>科研費（基金）</v>
          </cell>
          <cell r="I1377">
            <v>20150401</v>
          </cell>
          <cell r="J1377">
            <v>20190331</v>
          </cell>
          <cell r="K1377" t="str">
            <v>2015年度</v>
          </cell>
          <cell r="L1377" t="str">
            <v>（支出）学術研究助成基金助成金(科基)</v>
          </cell>
          <cell r="M1377" t="str">
            <v>直接経費</v>
          </cell>
          <cell r="N1377" t="str">
            <v>科研費</v>
          </cell>
          <cell r="O1377" t="str">
            <v>繰越有</v>
          </cell>
          <cell r="P1377" t="str">
            <v>客)客員教員等(医学・病院等）</v>
          </cell>
          <cell r="Q1377" t="str">
            <v>内藤　祐次</v>
          </cell>
          <cell r="R1377" t="str">
            <v>医学研究科</v>
          </cell>
          <cell r="S1377" t="str">
            <v>客員研究員</v>
          </cell>
          <cell r="W1377">
            <v>20190331</v>
          </cell>
          <cell r="X1377" t="str">
            <v>開始</v>
          </cell>
          <cell r="Y1377" t="str">
            <v>虎谷　裕子</v>
          </cell>
          <cell r="Z1377" t="str">
            <v>研究推進部（八景）（29-）</v>
          </cell>
          <cell r="AA1377" t="str">
            <v>基盤研究(C) ※H29→H30補助事業期間延長承認課題</v>
          </cell>
          <cell r="AB1377" t="str">
            <v>15K10228</v>
          </cell>
          <cell r="AC1377" t="str">
            <v>許可しない</v>
          </cell>
          <cell r="AD1377" t="str">
            <v>許可しない</v>
          </cell>
          <cell r="AE1377" t="str">
            <v>許可しない</v>
          </cell>
          <cell r="AF1377" t="str">
            <v>間接費</v>
          </cell>
          <cell r="AG1377">
            <v>1100000002</v>
          </cell>
          <cell r="AH1377" t="str">
            <v>学術研究基金助成金（科基）間接経費</v>
          </cell>
          <cell r="AI1377">
            <v>0</v>
          </cell>
          <cell r="AJ1377">
            <v>0</v>
          </cell>
          <cell r="AK1377">
            <v>0</v>
          </cell>
          <cell r="AL1377">
            <v>0</v>
          </cell>
          <cell r="AM1377">
            <v>0</v>
          </cell>
          <cell r="AN1377">
            <v>0</v>
          </cell>
          <cell r="AO1377">
            <v>0</v>
          </cell>
          <cell r="AP1377">
            <v>0</v>
          </cell>
          <cell r="AQ1377">
            <v>0</v>
          </cell>
          <cell r="AR1377">
            <v>0</v>
          </cell>
        </row>
        <row r="1378">
          <cell r="A1378" t="str">
            <v>1515K10945対象外</v>
          </cell>
          <cell r="B1378" t="str">
            <v>対象外</v>
          </cell>
          <cell r="C1378" t="str">
            <v>2018年度</v>
          </cell>
          <cell r="D1378" t="str">
            <v>（収入）学術研究助成基金助成金(科基)</v>
          </cell>
          <cell r="E1378" t="str">
            <v>1515K10945</v>
          </cell>
          <cell r="F1378" t="str">
            <v>（科基）陰圧閉鎖療法のリンパ管新生による新たな低侵襲四肢リンパ浮腫治療に関する研究</v>
          </cell>
          <cell r="G1378" t="str">
            <v>（科基）陰圧閉鎖療法のリンパ管新生による</v>
          </cell>
          <cell r="H1378" t="str">
            <v>科研費（基金）</v>
          </cell>
          <cell r="I1378">
            <v>20150401</v>
          </cell>
          <cell r="J1378">
            <v>20190331</v>
          </cell>
          <cell r="K1378" t="str">
            <v>2015年度</v>
          </cell>
          <cell r="L1378" t="str">
            <v>（支出）学術研究助成基金助成金(科基)</v>
          </cell>
          <cell r="M1378" t="str">
            <v>直接経費</v>
          </cell>
          <cell r="N1378" t="str">
            <v>科研費</v>
          </cell>
          <cell r="O1378" t="str">
            <v>繰越有</v>
          </cell>
          <cell r="P1378" t="str">
            <v>研）学術院（福浦）</v>
          </cell>
          <cell r="Q1378" t="str">
            <v>前川　二郎</v>
          </cell>
          <cell r="R1378" t="str">
            <v>医学研究科</v>
          </cell>
          <cell r="S1378" t="str">
            <v>教授</v>
          </cell>
          <cell r="W1378">
            <v>20190331</v>
          </cell>
          <cell r="X1378" t="str">
            <v>開始</v>
          </cell>
          <cell r="Y1378" t="str">
            <v>虎谷　裕子</v>
          </cell>
          <cell r="Z1378" t="str">
            <v>研究推進部（八景）（29-）</v>
          </cell>
          <cell r="AA1378" t="str">
            <v>基盤研究(C) ※H29→H30補助事業期間延長承認課題</v>
          </cell>
          <cell r="AB1378" t="str">
            <v>15K10945</v>
          </cell>
          <cell r="AC1378" t="str">
            <v>許可しない</v>
          </cell>
          <cell r="AD1378" t="str">
            <v>許可しない</v>
          </cell>
          <cell r="AE1378" t="str">
            <v>許可しない</v>
          </cell>
          <cell r="AF1378" t="str">
            <v>間接費</v>
          </cell>
          <cell r="AG1378">
            <v>1100000002</v>
          </cell>
          <cell r="AH1378" t="str">
            <v>学術研究基金助成金（科基）間接経費</v>
          </cell>
          <cell r="AI1378">
            <v>0</v>
          </cell>
          <cell r="AJ1378">
            <v>0</v>
          </cell>
          <cell r="AK1378">
            <v>0</v>
          </cell>
          <cell r="AL1378">
            <v>0</v>
          </cell>
          <cell r="AM1378">
            <v>0</v>
          </cell>
          <cell r="AN1378">
            <v>0</v>
          </cell>
          <cell r="AO1378">
            <v>0</v>
          </cell>
          <cell r="AP1378">
            <v>0</v>
          </cell>
          <cell r="AQ1378">
            <v>0</v>
          </cell>
          <cell r="AR1378">
            <v>0</v>
          </cell>
        </row>
        <row r="1379">
          <cell r="A1379" t="str">
            <v>1515K10988対象外</v>
          </cell>
          <cell r="B1379" t="str">
            <v>対象外</v>
          </cell>
          <cell r="C1379" t="str">
            <v>2018年度</v>
          </cell>
          <cell r="D1379" t="str">
            <v>（収入）学術研究助成基金助成金(科基)</v>
          </cell>
          <cell r="E1379" t="str">
            <v>1515K10988</v>
          </cell>
          <cell r="F1379" t="str">
            <v>（科基）重篤小児症例の予測致死率スコアリングの算出法の開発研究</v>
          </cell>
          <cell r="G1379" t="str">
            <v>（科基）重篤小児症例の予測致死率スコアリ</v>
          </cell>
          <cell r="H1379" t="str">
            <v>科研費（基金）</v>
          </cell>
          <cell r="I1379">
            <v>20150401</v>
          </cell>
          <cell r="J1379">
            <v>20190331</v>
          </cell>
          <cell r="K1379" t="str">
            <v>2015年度</v>
          </cell>
          <cell r="L1379" t="str">
            <v>（支出）学術研究助成基金助成金(科基)</v>
          </cell>
          <cell r="M1379" t="str">
            <v>直接経費</v>
          </cell>
          <cell r="N1379" t="str">
            <v>科研費</v>
          </cell>
          <cell r="O1379" t="str">
            <v>繰越有</v>
          </cell>
          <cell r="P1379" t="str">
            <v>病）学術院（病院）</v>
          </cell>
          <cell r="Q1379" t="str">
            <v>六車　崇</v>
          </cell>
          <cell r="R1379" t="str">
            <v>センター病院</v>
          </cell>
          <cell r="S1379" t="str">
            <v>助教</v>
          </cell>
          <cell r="W1379">
            <v>20190331</v>
          </cell>
          <cell r="X1379" t="str">
            <v>開始</v>
          </cell>
          <cell r="Y1379" t="str">
            <v>虎谷　裕子</v>
          </cell>
          <cell r="Z1379" t="str">
            <v>研究推進部（八景）（29-）</v>
          </cell>
          <cell r="AA1379" t="str">
            <v>基盤研究(C) ※転出（東京大学 H30.4.1）、H29→H30補助事業期間延長承認課題</v>
          </cell>
          <cell r="AB1379" t="str">
            <v>15K10988</v>
          </cell>
          <cell r="AC1379" t="str">
            <v>許可しない</v>
          </cell>
          <cell r="AD1379" t="str">
            <v>許可しない</v>
          </cell>
          <cell r="AE1379" t="str">
            <v>許可しない</v>
          </cell>
          <cell r="AF1379" t="str">
            <v>間接費</v>
          </cell>
          <cell r="AG1379">
            <v>1100000002</v>
          </cell>
          <cell r="AH1379" t="str">
            <v>学術研究基金助成金（科基）間接経費</v>
          </cell>
          <cell r="AI1379">
            <v>0</v>
          </cell>
          <cell r="AJ1379">
            <v>0</v>
          </cell>
          <cell r="AK1379">
            <v>0</v>
          </cell>
          <cell r="AL1379">
            <v>0</v>
          </cell>
          <cell r="AM1379">
            <v>0</v>
          </cell>
          <cell r="AN1379">
            <v>0</v>
          </cell>
          <cell r="AO1379">
            <v>0</v>
          </cell>
          <cell r="AP1379">
            <v>0</v>
          </cell>
          <cell r="AQ1379">
            <v>0</v>
          </cell>
          <cell r="AR1379">
            <v>0</v>
          </cell>
        </row>
        <row r="1380">
          <cell r="A1380" t="str">
            <v>1515K11081対象外</v>
          </cell>
          <cell r="B1380" t="str">
            <v>対象外</v>
          </cell>
          <cell r="C1380" t="str">
            <v>2018年度</v>
          </cell>
          <cell r="D1380" t="str">
            <v>（収入）学術研究助成基金助成金(科基)</v>
          </cell>
          <cell r="E1380" t="str">
            <v>1515K11081</v>
          </cell>
          <cell r="F1380" t="str">
            <v>（科基）進行口腔癌の原発及び頸部リンパ節転移に対する陽子線治療効果の解明</v>
          </cell>
          <cell r="G1380" t="str">
            <v>（科基）進行口腔癌の原発及び頸部リンパ節</v>
          </cell>
          <cell r="H1380" t="str">
            <v>科研費（基金）</v>
          </cell>
          <cell r="I1380">
            <v>20151021</v>
          </cell>
          <cell r="J1380">
            <v>20190331</v>
          </cell>
          <cell r="K1380" t="str">
            <v>2015年度</v>
          </cell>
          <cell r="L1380" t="str">
            <v>（支出）学術研究助成基金助成金(科基)</v>
          </cell>
          <cell r="M1380" t="str">
            <v>直接経費</v>
          </cell>
          <cell r="N1380" t="str">
            <v>科研費</v>
          </cell>
          <cell r="O1380" t="str">
            <v>繰越有</v>
          </cell>
          <cell r="P1380" t="str">
            <v>客)客員教員等(医学・病院等）</v>
          </cell>
          <cell r="Q1380" t="str">
            <v>高山　香名子</v>
          </cell>
          <cell r="R1380" t="str">
            <v>医学研究科</v>
          </cell>
          <cell r="S1380" t="str">
            <v>客員研究員</v>
          </cell>
          <cell r="W1380">
            <v>20190331</v>
          </cell>
          <cell r="X1380" t="str">
            <v>開始</v>
          </cell>
          <cell r="Y1380" t="str">
            <v>虎谷　裕子</v>
          </cell>
          <cell r="Z1380" t="str">
            <v>研究推進部（八景）（29-）</v>
          </cell>
          <cell r="AA1380" t="str">
            <v>基盤研究(C) ※H29→H30補助事業期間延長承認課題</v>
          </cell>
          <cell r="AB1380" t="str">
            <v>15K11081</v>
          </cell>
          <cell r="AC1380" t="str">
            <v>許可しない</v>
          </cell>
          <cell r="AD1380" t="str">
            <v>許可しない</v>
          </cell>
          <cell r="AE1380" t="str">
            <v>許可しない</v>
          </cell>
          <cell r="AF1380" t="str">
            <v>間接費</v>
          </cell>
          <cell r="AG1380">
            <v>1100000002</v>
          </cell>
          <cell r="AH1380" t="str">
            <v>学術研究基金助成金（科基）間接経費</v>
          </cell>
          <cell r="AI1380">
            <v>0</v>
          </cell>
          <cell r="AJ1380">
            <v>0</v>
          </cell>
          <cell r="AK1380">
            <v>0</v>
          </cell>
          <cell r="AL1380">
            <v>0</v>
          </cell>
          <cell r="AM1380">
            <v>0</v>
          </cell>
          <cell r="AN1380">
            <v>0</v>
          </cell>
          <cell r="AO1380">
            <v>0</v>
          </cell>
          <cell r="AP1380">
            <v>0</v>
          </cell>
          <cell r="AQ1380">
            <v>0</v>
          </cell>
          <cell r="AR1380">
            <v>0</v>
          </cell>
        </row>
        <row r="1381">
          <cell r="A1381" t="str">
            <v>1515K11260対象外</v>
          </cell>
          <cell r="B1381" t="str">
            <v>対象外</v>
          </cell>
          <cell r="C1381" t="str">
            <v>2018年度</v>
          </cell>
          <cell r="D1381" t="str">
            <v>（収入）学術研究助成基金助成金(科基)</v>
          </cell>
          <cell r="E1381" t="str">
            <v>1515K11260</v>
          </cell>
          <cell r="F1381" t="str">
            <v>（科基）顎矯正手術後の睡眠呼吸障害を考慮した新しい数値流体解析を用いた治療計画の確立</v>
          </cell>
          <cell r="G1381" t="str">
            <v>（科基）顎矯正手術後の睡眠呼吸障害を考慮</v>
          </cell>
          <cell r="H1381" t="str">
            <v>科研費（基金）</v>
          </cell>
          <cell r="I1381">
            <v>20150401</v>
          </cell>
          <cell r="J1381">
            <v>20190331</v>
          </cell>
          <cell r="K1381" t="str">
            <v>2015年度</v>
          </cell>
          <cell r="L1381" t="str">
            <v>（支出）学術研究助成基金助成金(科基)</v>
          </cell>
          <cell r="M1381" t="str">
            <v>直接経費</v>
          </cell>
          <cell r="N1381" t="str">
            <v>科研費</v>
          </cell>
          <cell r="O1381" t="str">
            <v>繰越有</v>
          </cell>
          <cell r="P1381" t="str">
            <v>病）学術院（病院）</v>
          </cell>
          <cell r="Q1381" t="str">
            <v>大村　進</v>
          </cell>
          <cell r="R1381" t="str">
            <v>センター病院</v>
          </cell>
          <cell r="S1381" t="str">
            <v>准教授</v>
          </cell>
          <cell r="W1381">
            <v>20190331</v>
          </cell>
          <cell r="X1381" t="str">
            <v>開始</v>
          </cell>
          <cell r="Y1381" t="str">
            <v>虎谷　裕子</v>
          </cell>
          <cell r="Z1381" t="str">
            <v>研究推進部（八景）（29-）</v>
          </cell>
          <cell r="AA1381" t="str">
            <v>基盤研究(C) ※H29→H30補助事業期間延長承認課題</v>
          </cell>
          <cell r="AB1381" t="str">
            <v>15K11260</v>
          </cell>
          <cell r="AC1381" t="str">
            <v>許可しない</v>
          </cell>
          <cell r="AD1381" t="str">
            <v>許可しない</v>
          </cell>
          <cell r="AE1381" t="str">
            <v>許可しない</v>
          </cell>
          <cell r="AF1381" t="str">
            <v>間接費</v>
          </cell>
          <cell r="AG1381">
            <v>1100000002</v>
          </cell>
          <cell r="AH1381" t="str">
            <v>学術研究基金助成金（科基）間接経費</v>
          </cell>
          <cell r="AI1381">
            <v>0</v>
          </cell>
          <cell r="AJ1381">
            <v>0</v>
          </cell>
          <cell r="AK1381">
            <v>0</v>
          </cell>
          <cell r="AL1381">
            <v>0</v>
          </cell>
          <cell r="AM1381">
            <v>0</v>
          </cell>
          <cell r="AN1381">
            <v>0</v>
          </cell>
          <cell r="AO1381">
            <v>0</v>
          </cell>
          <cell r="AP1381">
            <v>0</v>
          </cell>
          <cell r="AQ1381">
            <v>0</v>
          </cell>
          <cell r="AR1381">
            <v>0</v>
          </cell>
        </row>
        <row r="1382">
          <cell r="A1382" t="str">
            <v>1515K11298対象外</v>
          </cell>
          <cell r="B1382" t="str">
            <v>対象外</v>
          </cell>
          <cell r="C1382" t="str">
            <v>2018年度</v>
          </cell>
          <cell r="D1382" t="str">
            <v>（収入）学術研究助成基金助成金(科基)</v>
          </cell>
          <cell r="E1382" t="str">
            <v>1515K11298</v>
          </cell>
          <cell r="F1382" t="str">
            <v>（科基）磁性体造影剤（SPIO）を用いた口腔癌センチネルリンパ節の同定と転移の検索</v>
          </cell>
          <cell r="G1382" t="str">
            <v>（科基）磁性体造影剤（SPIO）を用いた</v>
          </cell>
          <cell r="H1382" t="str">
            <v>科研費（基金）</v>
          </cell>
          <cell r="I1382">
            <v>20150401</v>
          </cell>
          <cell r="J1382">
            <v>20190331</v>
          </cell>
          <cell r="K1382" t="str">
            <v>2015年度</v>
          </cell>
          <cell r="L1382" t="str">
            <v>（支出）学術研究助成基金助成金(科基)</v>
          </cell>
          <cell r="M1382" t="str">
            <v>直接経費</v>
          </cell>
          <cell r="N1382" t="str">
            <v>科研費</v>
          </cell>
          <cell r="O1382" t="str">
            <v>繰越有</v>
          </cell>
          <cell r="P1382" t="str">
            <v>病）学術院（病院）</v>
          </cell>
          <cell r="Q1382" t="str">
            <v>岩井　俊憲</v>
          </cell>
          <cell r="R1382" t="str">
            <v>附属病院</v>
          </cell>
          <cell r="S1382" t="str">
            <v>助教</v>
          </cell>
          <cell r="W1382">
            <v>20190331</v>
          </cell>
          <cell r="X1382" t="str">
            <v>開始</v>
          </cell>
          <cell r="Y1382" t="str">
            <v>杉浦　恵子</v>
          </cell>
          <cell r="Z1382" t="str">
            <v>研究推進部（八景）（29-）</v>
          </cell>
          <cell r="AA1382" t="str">
            <v>基盤研究(C) ※H29→H30補助事業期間延長承認課題</v>
          </cell>
          <cell r="AB1382" t="str">
            <v>15K11298</v>
          </cell>
          <cell r="AC1382" t="str">
            <v>許可しない</v>
          </cell>
          <cell r="AD1382" t="str">
            <v>許可しない</v>
          </cell>
          <cell r="AE1382" t="str">
            <v>許可しない</v>
          </cell>
          <cell r="AF1382" t="str">
            <v>間接費</v>
          </cell>
          <cell r="AG1382">
            <v>1100000002</v>
          </cell>
          <cell r="AH1382" t="str">
            <v>学術研究基金助成金（科基）間接経費</v>
          </cell>
          <cell r="AI1382">
            <v>0</v>
          </cell>
          <cell r="AJ1382">
            <v>0</v>
          </cell>
          <cell r="AK1382">
            <v>0</v>
          </cell>
          <cell r="AL1382">
            <v>0</v>
          </cell>
          <cell r="AM1382">
            <v>0</v>
          </cell>
          <cell r="AN1382">
            <v>0</v>
          </cell>
          <cell r="AO1382">
            <v>0</v>
          </cell>
          <cell r="AP1382">
            <v>0</v>
          </cell>
          <cell r="AQ1382">
            <v>0</v>
          </cell>
          <cell r="AR1382">
            <v>0</v>
          </cell>
        </row>
        <row r="1383">
          <cell r="A1383" t="str">
            <v>1515K11422対象外</v>
          </cell>
          <cell r="B1383" t="str">
            <v>対象外</v>
          </cell>
          <cell r="C1383" t="str">
            <v>2018年度</v>
          </cell>
          <cell r="D1383" t="str">
            <v>（収入）学術研究助成基金助成金(科基)</v>
          </cell>
          <cell r="E1383" t="str">
            <v>1515K11422</v>
          </cell>
          <cell r="F1383" t="str">
            <v>（科基）HIV感染者を対象とした口腔癌の予防に関する研究</v>
          </cell>
          <cell r="G1383" t="str">
            <v>（科基）HIV感染者を対象とした口腔癌の</v>
          </cell>
          <cell r="H1383" t="str">
            <v>科研費（基金）</v>
          </cell>
          <cell r="I1383">
            <v>20150401</v>
          </cell>
          <cell r="J1383">
            <v>20190331</v>
          </cell>
          <cell r="K1383" t="str">
            <v>2015年度</v>
          </cell>
          <cell r="L1383" t="str">
            <v>（支出）学術研究助成基金助成金(科基)</v>
          </cell>
          <cell r="M1383" t="str">
            <v>直接経費</v>
          </cell>
          <cell r="N1383" t="str">
            <v>科研費</v>
          </cell>
          <cell r="O1383" t="str">
            <v>繰越有</v>
          </cell>
          <cell r="P1383" t="str">
            <v>研）学術院（福浦）</v>
          </cell>
          <cell r="Q1383" t="str">
            <v>筑丸　寛</v>
          </cell>
          <cell r="R1383" t="str">
            <v>医学研究科</v>
          </cell>
          <cell r="S1383" t="str">
            <v>客員研究員</v>
          </cell>
          <cell r="W1383">
            <v>20190331</v>
          </cell>
          <cell r="X1383" t="str">
            <v>開始</v>
          </cell>
          <cell r="Y1383" t="str">
            <v>虎谷　裕子</v>
          </cell>
          <cell r="Z1383" t="str">
            <v>研究推進部（八景）（29-）</v>
          </cell>
          <cell r="AA1383" t="str">
            <v>基盤研究(C) ※H29→H30補助事業期間延長承認課題</v>
          </cell>
          <cell r="AB1383" t="str">
            <v>15K11422</v>
          </cell>
          <cell r="AC1383" t="str">
            <v>許可しない</v>
          </cell>
          <cell r="AD1383" t="str">
            <v>許可しない</v>
          </cell>
          <cell r="AE1383" t="str">
            <v>許可しない</v>
          </cell>
          <cell r="AF1383" t="str">
            <v>間接費</v>
          </cell>
          <cell r="AG1383">
            <v>1100000002</v>
          </cell>
          <cell r="AH1383" t="str">
            <v>学術研究基金助成金（科基）間接経費</v>
          </cell>
          <cell r="AI1383">
            <v>0</v>
          </cell>
          <cell r="AJ1383">
            <v>0</v>
          </cell>
          <cell r="AK1383">
            <v>0</v>
          </cell>
          <cell r="AL1383">
            <v>0</v>
          </cell>
          <cell r="AM1383">
            <v>0</v>
          </cell>
          <cell r="AN1383">
            <v>0</v>
          </cell>
          <cell r="AO1383">
            <v>0</v>
          </cell>
          <cell r="AP1383">
            <v>0</v>
          </cell>
          <cell r="AQ1383">
            <v>0</v>
          </cell>
          <cell r="AR1383">
            <v>0</v>
          </cell>
        </row>
        <row r="1384">
          <cell r="A1384" t="str">
            <v>1515K11476対象外</v>
          </cell>
          <cell r="B1384" t="str">
            <v>対象外</v>
          </cell>
          <cell r="C1384" t="str">
            <v>2018年度</v>
          </cell>
          <cell r="D1384" t="str">
            <v>（収入）学術研究助成基金助成金(科基)</v>
          </cell>
          <cell r="E1384" t="str">
            <v>1515K11476</v>
          </cell>
          <cell r="F1384" t="str">
            <v>（科基）パーキンソン病患者の手足の冷え症状を緩和するための背部温罨法の効果検証</v>
          </cell>
          <cell r="G1384" t="str">
            <v>（科基）パーキンソン病患者の手足の冷え症</v>
          </cell>
          <cell r="H1384" t="str">
            <v>科研費（基金）</v>
          </cell>
          <cell r="I1384">
            <v>20150401</v>
          </cell>
          <cell r="J1384">
            <v>20190331</v>
          </cell>
          <cell r="K1384" t="str">
            <v>2015年度</v>
          </cell>
          <cell r="L1384" t="str">
            <v>（支出）学術研究助成基金助成金(科基)</v>
          </cell>
          <cell r="M1384" t="str">
            <v>直接経費</v>
          </cell>
          <cell r="N1384" t="str">
            <v>科研費</v>
          </cell>
          <cell r="O1384" t="str">
            <v>繰越有</v>
          </cell>
          <cell r="P1384" t="str">
            <v>研）学術院（福浦）</v>
          </cell>
          <cell r="Q1384" t="str">
            <v>塚越　みどり</v>
          </cell>
          <cell r="R1384" t="str">
            <v>医学研究科</v>
          </cell>
          <cell r="S1384" t="str">
            <v>准教授</v>
          </cell>
          <cell r="W1384">
            <v>20190331</v>
          </cell>
          <cell r="X1384" t="str">
            <v>開始</v>
          </cell>
          <cell r="Y1384" t="str">
            <v>虎谷　裕子</v>
          </cell>
          <cell r="Z1384" t="str">
            <v>研究推進部（八景）（29-）</v>
          </cell>
          <cell r="AA1384" t="str">
            <v>基盤研究(C) ※H29→H30補助事業期間延長承認課題</v>
          </cell>
          <cell r="AB1384" t="str">
            <v>15K11476</v>
          </cell>
          <cell r="AC1384" t="str">
            <v>許可しない</v>
          </cell>
          <cell r="AD1384" t="str">
            <v>許可しない</v>
          </cell>
          <cell r="AE1384" t="str">
            <v>許可しない</v>
          </cell>
          <cell r="AF1384" t="str">
            <v>間接費</v>
          </cell>
          <cell r="AG1384">
            <v>1100000002</v>
          </cell>
          <cell r="AH1384" t="str">
            <v>学術研究基金助成金（科基）間接経費</v>
          </cell>
          <cell r="AI1384">
            <v>0</v>
          </cell>
          <cell r="AJ1384">
            <v>0</v>
          </cell>
          <cell r="AK1384">
            <v>0</v>
          </cell>
          <cell r="AL1384">
            <v>0</v>
          </cell>
          <cell r="AM1384">
            <v>0</v>
          </cell>
          <cell r="AN1384">
            <v>0</v>
          </cell>
          <cell r="AO1384">
            <v>0</v>
          </cell>
          <cell r="AP1384">
            <v>0</v>
          </cell>
          <cell r="AQ1384">
            <v>0</v>
          </cell>
          <cell r="AR1384">
            <v>0</v>
          </cell>
        </row>
        <row r="1385">
          <cell r="A1385" t="str">
            <v>1515K11542対象外</v>
          </cell>
          <cell r="B1385" t="str">
            <v>対象外</v>
          </cell>
          <cell r="C1385" t="str">
            <v>2018年度</v>
          </cell>
          <cell r="D1385" t="str">
            <v>（収入）学術研究助成基金助成金(科基)</v>
          </cell>
          <cell r="E1385" t="str">
            <v>1515K11542</v>
          </cell>
          <cell r="F1385" t="str">
            <v>（科基）がん看護に関わる緩和ケア看護師における感情マネジメントプログラム開発</v>
          </cell>
          <cell r="G1385" t="str">
            <v>（科基）がん看護に関わる緩和ケア看護師に</v>
          </cell>
          <cell r="H1385" t="str">
            <v>科研費（基金）</v>
          </cell>
          <cell r="I1385">
            <v>20160401</v>
          </cell>
          <cell r="J1385">
            <v>20190331</v>
          </cell>
          <cell r="K1385" t="str">
            <v>2016年度</v>
          </cell>
          <cell r="L1385" t="str">
            <v>（支出）学術研究助成基金助成金(科基)</v>
          </cell>
          <cell r="M1385" t="str">
            <v>直接経費</v>
          </cell>
          <cell r="N1385" t="str">
            <v>科研費</v>
          </cell>
          <cell r="O1385" t="str">
            <v>繰越有</v>
          </cell>
          <cell r="P1385" t="str">
            <v>客)客員教員等(医学・病院等）</v>
          </cell>
          <cell r="Q1385" t="str">
            <v>光本　いづみ</v>
          </cell>
          <cell r="R1385" t="str">
            <v>医学研究科</v>
          </cell>
          <cell r="S1385" t="str">
            <v>客員研究員</v>
          </cell>
          <cell r="W1385">
            <v>20190331</v>
          </cell>
          <cell r="X1385" t="str">
            <v>開始</v>
          </cell>
          <cell r="Y1385" t="str">
            <v>虎谷　裕子</v>
          </cell>
          <cell r="Z1385" t="str">
            <v>研究推進部（八景）（29-）</v>
          </cell>
          <cell r="AA1385" t="str">
            <v>基盤研究(C) ※平成28年度転入（純真学園大学）、H29→H30補助事業期間延長承認課題</v>
          </cell>
          <cell r="AB1385" t="str">
            <v>15K11542</v>
          </cell>
          <cell r="AC1385" t="str">
            <v>許可しない</v>
          </cell>
          <cell r="AD1385" t="str">
            <v>許可しない</v>
          </cell>
          <cell r="AE1385" t="str">
            <v>許可しない</v>
          </cell>
          <cell r="AF1385" t="str">
            <v>間接費</v>
          </cell>
          <cell r="AG1385">
            <v>1100000002</v>
          </cell>
          <cell r="AH1385" t="str">
            <v>学術研究基金助成金（科基）間接経費</v>
          </cell>
          <cell r="AI1385">
            <v>0</v>
          </cell>
          <cell r="AJ1385">
            <v>0</v>
          </cell>
          <cell r="AK1385">
            <v>0</v>
          </cell>
          <cell r="AL1385">
            <v>0</v>
          </cell>
          <cell r="AM1385">
            <v>0</v>
          </cell>
          <cell r="AN1385">
            <v>0</v>
          </cell>
          <cell r="AO1385">
            <v>0</v>
          </cell>
          <cell r="AP1385">
            <v>0</v>
          </cell>
          <cell r="AQ1385">
            <v>0</v>
          </cell>
          <cell r="AR1385">
            <v>0</v>
          </cell>
        </row>
        <row r="1386">
          <cell r="A1386" t="str">
            <v>1515K11594対象外</v>
          </cell>
          <cell r="B1386" t="str">
            <v>対象外</v>
          </cell>
          <cell r="C1386" t="str">
            <v>2018年度</v>
          </cell>
          <cell r="D1386" t="str">
            <v>（収入）学術研究助成基金助成金(科基)</v>
          </cell>
          <cell r="E1386" t="str">
            <v>1515K11594</v>
          </cell>
          <cell r="F1386" t="str">
            <v>（科基）在宅療養者の感染防止に向けた感染症看護専門看護師の介入効果</v>
          </cell>
          <cell r="G1386" t="str">
            <v>（科基）在宅療養者の感染防止に向けた感染</v>
          </cell>
          <cell r="H1386" t="str">
            <v>科研費（基金）</v>
          </cell>
          <cell r="I1386">
            <v>20150401</v>
          </cell>
          <cell r="J1386">
            <v>20190331</v>
          </cell>
          <cell r="K1386" t="str">
            <v>2015年度</v>
          </cell>
          <cell r="L1386" t="str">
            <v>（支出）学術研究助成基金助成金(科基)</v>
          </cell>
          <cell r="M1386" t="str">
            <v>直接経費</v>
          </cell>
          <cell r="N1386" t="str">
            <v>科研費</v>
          </cell>
          <cell r="O1386" t="str">
            <v>繰越有</v>
          </cell>
          <cell r="P1386" t="str">
            <v>研）学術院（福浦）</v>
          </cell>
          <cell r="Q1386" t="str">
            <v>渡部　節子</v>
          </cell>
          <cell r="R1386" t="str">
            <v>医学研究科</v>
          </cell>
          <cell r="S1386" t="str">
            <v>教授</v>
          </cell>
          <cell r="W1386">
            <v>20190331</v>
          </cell>
          <cell r="X1386" t="str">
            <v>開始</v>
          </cell>
          <cell r="Y1386" t="str">
            <v>杉浦　恵子</v>
          </cell>
          <cell r="Z1386" t="str">
            <v>研究推進部（八景）（29-）</v>
          </cell>
          <cell r="AA1386" t="str">
            <v>基盤研究(C)</v>
          </cell>
          <cell r="AB1386" t="str">
            <v>15K11594</v>
          </cell>
          <cell r="AC1386" t="str">
            <v>許可しない</v>
          </cell>
          <cell r="AD1386" t="str">
            <v>許可しない</v>
          </cell>
          <cell r="AE1386" t="str">
            <v>許可しない</v>
          </cell>
          <cell r="AF1386" t="str">
            <v>間接費</v>
          </cell>
          <cell r="AG1386">
            <v>1100000002</v>
          </cell>
          <cell r="AH1386" t="str">
            <v>学術研究基金助成金（科基）間接経費</v>
          </cell>
          <cell r="AI1386">
            <v>0</v>
          </cell>
          <cell r="AJ1386">
            <v>0</v>
          </cell>
          <cell r="AK1386">
            <v>0</v>
          </cell>
          <cell r="AL1386">
            <v>0</v>
          </cell>
          <cell r="AM1386">
            <v>0</v>
          </cell>
          <cell r="AN1386">
            <v>0</v>
          </cell>
          <cell r="AO1386">
            <v>0</v>
          </cell>
          <cell r="AP1386">
            <v>0</v>
          </cell>
          <cell r="AQ1386">
            <v>0</v>
          </cell>
          <cell r="AR1386">
            <v>0</v>
          </cell>
        </row>
        <row r="1387">
          <cell r="A1387" t="str">
            <v>1515K11764対象外</v>
          </cell>
          <cell r="B1387" t="str">
            <v>対象外</v>
          </cell>
          <cell r="C1387" t="str">
            <v>2018年度</v>
          </cell>
          <cell r="D1387" t="str">
            <v>（収入）学術研究助成基金助成金(科基)</v>
          </cell>
          <cell r="E1387" t="str">
            <v>1515K11764</v>
          </cell>
          <cell r="F1387" t="str">
            <v>（科基）在伯日系高齢者の心理社会的発達に関する縦断的研究</v>
          </cell>
          <cell r="G1387" t="str">
            <v>（科基）在伯日系高齢者の心理社会的発達に</v>
          </cell>
          <cell r="H1387" t="str">
            <v>科研費（基金）</v>
          </cell>
          <cell r="I1387">
            <v>20150401</v>
          </cell>
          <cell r="J1387">
            <v>20190331</v>
          </cell>
          <cell r="K1387" t="str">
            <v>2015年度</v>
          </cell>
          <cell r="L1387" t="str">
            <v>（支出）学術研究助成基金助成金(科基)</v>
          </cell>
          <cell r="M1387" t="str">
            <v>直接経費</v>
          </cell>
          <cell r="N1387" t="str">
            <v>科研費</v>
          </cell>
          <cell r="O1387" t="str">
            <v>繰越有</v>
          </cell>
          <cell r="P1387" t="str">
            <v>客)客員教員等(医学・病院等）</v>
          </cell>
          <cell r="Q1387" t="str">
            <v>服部　紀子</v>
          </cell>
          <cell r="R1387" t="str">
            <v>医学研究科</v>
          </cell>
          <cell r="S1387" t="str">
            <v>客員研究員</v>
          </cell>
          <cell r="W1387">
            <v>20190331</v>
          </cell>
          <cell r="X1387" t="str">
            <v>終了</v>
          </cell>
          <cell r="Y1387" t="str">
            <v>虎谷　裕子</v>
          </cell>
          <cell r="Z1387" t="str">
            <v>研究推進部（八景）（29-）</v>
          </cell>
          <cell r="AA1387" t="str">
            <v>基盤研究(C) ※H29→H30補助事業期間延長承認課題</v>
          </cell>
          <cell r="AB1387" t="str">
            <v>15K11764</v>
          </cell>
          <cell r="AC1387" t="str">
            <v>許可しない</v>
          </cell>
          <cell r="AD1387" t="str">
            <v>許可しない</v>
          </cell>
          <cell r="AE1387" t="str">
            <v>許可しない</v>
          </cell>
          <cell r="AF1387" t="str">
            <v>間接費</v>
          </cell>
          <cell r="AG1387">
            <v>1100000002</v>
          </cell>
          <cell r="AH1387" t="str">
            <v>学術研究基金助成金（科基）間接経費</v>
          </cell>
          <cell r="AI1387">
            <v>0</v>
          </cell>
          <cell r="AJ1387">
            <v>0</v>
          </cell>
          <cell r="AK1387">
            <v>0</v>
          </cell>
          <cell r="AL1387">
            <v>0</v>
          </cell>
          <cell r="AM1387">
            <v>0</v>
          </cell>
          <cell r="AN1387">
            <v>0</v>
          </cell>
          <cell r="AO1387">
            <v>0</v>
          </cell>
          <cell r="AP1387">
            <v>0</v>
          </cell>
          <cell r="AQ1387">
            <v>0</v>
          </cell>
          <cell r="AR1387">
            <v>0</v>
          </cell>
        </row>
        <row r="1388">
          <cell r="A1388" t="str">
            <v>1515K11798対象外</v>
          </cell>
          <cell r="B1388" t="str">
            <v>対象外</v>
          </cell>
          <cell r="C1388" t="str">
            <v>2018年度</v>
          </cell>
          <cell r="D1388" t="str">
            <v>（収入）学術研究助成基金助成金(科基)</v>
          </cell>
          <cell r="E1388" t="str">
            <v>1515K11798</v>
          </cell>
          <cell r="F1388" t="str">
            <v>（科基）「看護管理者用SOC（首尾一貫感覚）向上プログラム」の開発とその有用性の検証</v>
          </cell>
          <cell r="G1388" t="str">
            <v>（科基）「看護管理者用SOC（首尾一貫感</v>
          </cell>
          <cell r="H1388" t="str">
            <v>科研費（基金）</v>
          </cell>
          <cell r="I1388">
            <v>20150401</v>
          </cell>
          <cell r="J1388">
            <v>20190331</v>
          </cell>
          <cell r="K1388" t="str">
            <v>2015年度</v>
          </cell>
          <cell r="L1388" t="str">
            <v>（支出）学術研究助成基金助成金(科基)</v>
          </cell>
          <cell r="M1388" t="str">
            <v>直接経費</v>
          </cell>
          <cell r="N1388" t="str">
            <v>科研費</v>
          </cell>
          <cell r="O1388" t="str">
            <v>繰越有</v>
          </cell>
          <cell r="P1388" t="str">
            <v>研）学術院（福浦）</v>
          </cell>
          <cell r="Q1388" t="str">
            <v>松下　年子</v>
          </cell>
          <cell r="R1388" t="str">
            <v>医学研究科</v>
          </cell>
          <cell r="S1388" t="str">
            <v>教授</v>
          </cell>
          <cell r="W1388">
            <v>20190331</v>
          </cell>
          <cell r="X1388" t="str">
            <v>開始</v>
          </cell>
          <cell r="Y1388" t="str">
            <v>虎谷　裕子</v>
          </cell>
          <cell r="Z1388" t="str">
            <v>研究推進部（八景）（29-）</v>
          </cell>
          <cell r="AA1388" t="str">
            <v>基盤研究(C) ※H29→H30補助事業期間延長承認課題</v>
          </cell>
          <cell r="AB1388" t="str">
            <v>15K11798</v>
          </cell>
          <cell r="AC1388" t="str">
            <v>許可しない</v>
          </cell>
          <cell r="AD1388" t="str">
            <v>許可しない</v>
          </cell>
          <cell r="AE1388" t="str">
            <v>許可しない</v>
          </cell>
          <cell r="AF1388" t="str">
            <v>間接費</v>
          </cell>
          <cell r="AG1388">
            <v>1100000002</v>
          </cell>
          <cell r="AH1388" t="str">
            <v>学術研究基金助成金（科基）間接経費</v>
          </cell>
          <cell r="AI1388">
            <v>0</v>
          </cell>
          <cell r="AJ1388">
            <v>0</v>
          </cell>
          <cell r="AK1388">
            <v>0</v>
          </cell>
          <cell r="AL1388">
            <v>0</v>
          </cell>
          <cell r="AM1388">
            <v>0</v>
          </cell>
          <cell r="AN1388">
            <v>0</v>
          </cell>
          <cell r="AO1388">
            <v>0</v>
          </cell>
          <cell r="AP1388">
            <v>0</v>
          </cell>
          <cell r="AQ1388">
            <v>0</v>
          </cell>
          <cell r="AR1388">
            <v>0</v>
          </cell>
        </row>
        <row r="1389">
          <cell r="A1389" t="str">
            <v>1515K15510対象外</v>
          </cell>
          <cell r="B1389" t="str">
            <v>対象外</v>
          </cell>
          <cell r="C1389" t="str">
            <v>2018年度</v>
          </cell>
          <cell r="D1389" t="str">
            <v>（収入）学術研究助成基金助成金(科基)</v>
          </cell>
          <cell r="E1389" t="str">
            <v>1515K15510</v>
          </cell>
          <cell r="F1389" t="str">
            <v>（科基）リンパ動態の可視化-乳麋胸腹水、慢性リンパ浮腫における新たな診断と治療法の確立</v>
          </cell>
          <cell r="G1389" t="str">
            <v>（科基）リンパ動態の可視化-乳麋胸腹水、</v>
          </cell>
          <cell r="H1389" t="str">
            <v>科研費（基金）</v>
          </cell>
          <cell r="I1389">
            <v>20150401</v>
          </cell>
          <cell r="J1389">
            <v>20190331</v>
          </cell>
          <cell r="K1389" t="str">
            <v>2015年度</v>
          </cell>
          <cell r="L1389" t="str">
            <v>（支出）学術研究助成基金助成金(科基)</v>
          </cell>
          <cell r="M1389" t="str">
            <v>直接経費</v>
          </cell>
          <cell r="N1389" t="str">
            <v>科研費</v>
          </cell>
          <cell r="O1389" t="str">
            <v>繰越有</v>
          </cell>
          <cell r="P1389" t="str">
            <v>客)客員教員等(医学・病院等）</v>
          </cell>
          <cell r="Q1389" t="str">
            <v>松原　忍</v>
          </cell>
          <cell r="R1389" t="str">
            <v>医学研究科</v>
          </cell>
          <cell r="S1389" t="str">
            <v>客員講師</v>
          </cell>
          <cell r="W1389">
            <v>20190331</v>
          </cell>
          <cell r="X1389" t="str">
            <v>開始</v>
          </cell>
          <cell r="Y1389" t="str">
            <v>虎谷　裕子</v>
          </cell>
          <cell r="Z1389" t="str">
            <v>研究推進部（八景）（29-）</v>
          </cell>
          <cell r="AA1389" t="str">
            <v>挑戦的萌芽研究 ※H29→H30補助事業期間延長承認課題</v>
          </cell>
          <cell r="AB1389" t="str">
            <v>15K15510</v>
          </cell>
          <cell r="AC1389" t="str">
            <v>許可しない</v>
          </cell>
          <cell r="AD1389" t="str">
            <v>許可しない</v>
          </cell>
          <cell r="AE1389" t="str">
            <v>許可しない</v>
          </cell>
          <cell r="AF1389" t="str">
            <v>間接費</v>
          </cell>
          <cell r="AG1389">
            <v>1100000002</v>
          </cell>
          <cell r="AH1389" t="str">
            <v>学術研究基金助成金（科基）間接経費</v>
          </cell>
          <cell r="AI1389">
            <v>0</v>
          </cell>
          <cell r="AJ1389">
            <v>0</v>
          </cell>
          <cell r="AK1389">
            <v>0</v>
          </cell>
          <cell r="AL1389">
            <v>0</v>
          </cell>
          <cell r="AM1389">
            <v>0</v>
          </cell>
          <cell r="AN1389">
            <v>0</v>
          </cell>
          <cell r="AO1389">
            <v>0</v>
          </cell>
          <cell r="AP1389">
            <v>0</v>
          </cell>
          <cell r="AQ1389">
            <v>0</v>
          </cell>
          <cell r="AR1389">
            <v>0</v>
          </cell>
        </row>
        <row r="1390">
          <cell r="A1390" t="str">
            <v>1515K15951対象外</v>
          </cell>
          <cell r="B1390" t="str">
            <v>対象外</v>
          </cell>
          <cell r="C1390" t="str">
            <v>2018年度</v>
          </cell>
          <cell r="D1390" t="str">
            <v>（収入）学術研究助成基金助成金(科基)</v>
          </cell>
          <cell r="E1390" t="str">
            <v>1515K15951</v>
          </cell>
          <cell r="F1390" t="str">
            <v>（科基）統計的因果推論の方法を用いたヒストリカルデータの活用</v>
          </cell>
          <cell r="G1390" t="str">
            <v>（科基）統計的因果推論の方法を用いたヒス</v>
          </cell>
          <cell r="H1390" t="str">
            <v>科研費（基金）</v>
          </cell>
          <cell r="I1390">
            <v>20150401</v>
          </cell>
          <cell r="J1390">
            <v>20190331</v>
          </cell>
          <cell r="K1390" t="str">
            <v>2015年度</v>
          </cell>
          <cell r="L1390" t="str">
            <v>（支出）学術研究助成基金助成金(科基)</v>
          </cell>
          <cell r="M1390" t="str">
            <v>直接経費</v>
          </cell>
          <cell r="N1390" t="str">
            <v>科研費</v>
          </cell>
          <cell r="O1390" t="str">
            <v>繰越有</v>
          </cell>
          <cell r="P1390" t="str">
            <v>研）学術院（福浦）</v>
          </cell>
          <cell r="Q1390" t="str">
            <v>田栗　正隆</v>
          </cell>
          <cell r="R1390" t="str">
            <v>医学研究科</v>
          </cell>
          <cell r="S1390" t="str">
            <v>助教</v>
          </cell>
          <cell r="W1390">
            <v>20190331</v>
          </cell>
          <cell r="X1390" t="str">
            <v>開始</v>
          </cell>
          <cell r="Y1390" t="str">
            <v>虎谷　裕子</v>
          </cell>
          <cell r="Z1390" t="str">
            <v>研究推進部（八景）（29-）</v>
          </cell>
          <cell r="AA1390" t="str">
            <v>若手研究(B) ※H29→H30補助事業期間延長承認課題</v>
          </cell>
          <cell r="AB1390" t="str">
            <v>15K15951</v>
          </cell>
          <cell r="AC1390" t="str">
            <v>許可しない</v>
          </cell>
          <cell r="AD1390" t="str">
            <v>許可しない</v>
          </cell>
          <cell r="AE1390" t="str">
            <v>許可しない</v>
          </cell>
          <cell r="AF1390" t="str">
            <v>間接費</v>
          </cell>
          <cell r="AG1390">
            <v>1100000002</v>
          </cell>
          <cell r="AH1390" t="str">
            <v>学術研究基金助成金（科基）間接経費</v>
          </cell>
          <cell r="AI1390">
            <v>0</v>
          </cell>
          <cell r="AJ1390">
            <v>0</v>
          </cell>
          <cell r="AK1390">
            <v>0</v>
          </cell>
          <cell r="AL1390">
            <v>0</v>
          </cell>
          <cell r="AM1390">
            <v>0</v>
          </cell>
          <cell r="AN1390">
            <v>0</v>
          </cell>
          <cell r="AO1390">
            <v>0</v>
          </cell>
          <cell r="AP1390">
            <v>0</v>
          </cell>
          <cell r="AQ1390">
            <v>0</v>
          </cell>
          <cell r="AR1390">
            <v>0</v>
          </cell>
        </row>
        <row r="1391">
          <cell r="A1391" t="str">
            <v>1515K17024対象外</v>
          </cell>
          <cell r="B1391" t="str">
            <v>対象外</v>
          </cell>
          <cell r="C1391" t="str">
            <v>2018年度</v>
          </cell>
          <cell r="D1391" t="str">
            <v>（収入）学術研究助成基金助成金(科基)</v>
          </cell>
          <cell r="E1391" t="str">
            <v>1515K17024</v>
          </cell>
          <cell r="F1391" t="str">
            <v>（科基）経済主体が形成する期待の特徴とマクロ経済動学に関する研究</v>
          </cell>
          <cell r="G1391" t="str">
            <v>（科基）経済主体が形成する期待の特徴とマ</v>
          </cell>
          <cell r="H1391" t="str">
            <v>科研費（基金）</v>
          </cell>
          <cell r="I1391">
            <v>20150401</v>
          </cell>
          <cell r="J1391">
            <v>20190331</v>
          </cell>
          <cell r="K1391" t="str">
            <v>2015年度</v>
          </cell>
          <cell r="L1391" t="str">
            <v>（支出）学術研究助成基金助成金(科基)</v>
          </cell>
          <cell r="M1391" t="str">
            <v>直接経費</v>
          </cell>
          <cell r="N1391" t="str">
            <v>科研費</v>
          </cell>
          <cell r="O1391" t="str">
            <v>繰越有</v>
          </cell>
          <cell r="P1391" t="str">
            <v>研）学術院</v>
          </cell>
          <cell r="Q1391" t="str">
            <v>中園　善行</v>
          </cell>
          <cell r="R1391" t="str">
            <v>八景キャンパス</v>
          </cell>
          <cell r="S1391" t="str">
            <v>准教授</v>
          </cell>
          <cell r="W1391">
            <v>20190331</v>
          </cell>
          <cell r="X1391" t="str">
            <v>開始</v>
          </cell>
          <cell r="Y1391" t="str">
            <v>虎谷　裕子</v>
          </cell>
          <cell r="Z1391" t="str">
            <v>研究推進部（八景）（29-）</v>
          </cell>
          <cell r="AA1391" t="str">
            <v>若手研究(B)</v>
          </cell>
          <cell r="AB1391" t="str">
            <v>15K17024</v>
          </cell>
          <cell r="AC1391" t="str">
            <v>許可しない</v>
          </cell>
          <cell r="AD1391" t="str">
            <v>許可しない</v>
          </cell>
          <cell r="AE1391" t="str">
            <v>許可しない</v>
          </cell>
          <cell r="AF1391" t="str">
            <v>間接費</v>
          </cell>
          <cell r="AG1391">
            <v>1100000002</v>
          </cell>
          <cell r="AH1391" t="str">
            <v>学術研究基金助成金（科基）間接経費</v>
          </cell>
          <cell r="AI1391">
            <v>0</v>
          </cell>
          <cell r="AJ1391">
            <v>0</v>
          </cell>
          <cell r="AK1391">
            <v>0</v>
          </cell>
          <cell r="AL1391">
            <v>0</v>
          </cell>
          <cell r="AM1391">
            <v>0</v>
          </cell>
          <cell r="AN1391">
            <v>0</v>
          </cell>
          <cell r="AO1391">
            <v>0</v>
          </cell>
          <cell r="AP1391">
            <v>0</v>
          </cell>
          <cell r="AQ1391">
            <v>0</v>
          </cell>
          <cell r="AR1391">
            <v>0</v>
          </cell>
        </row>
        <row r="1392">
          <cell r="A1392" t="str">
            <v>1515K17117対象外</v>
          </cell>
          <cell r="B1392" t="str">
            <v>対象外</v>
          </cell>
          <cell r="C1392" t="str">
            <v>2018年度</v>
          </cell>
          <cell r="D1392" t="str">
            <v>（収入）学術研究助成基金助成金(科基)</v>
          </cell>
          <cell r="E1392" t="str">
            <v>1515K17117</v>
          </cell>
          <cell r="F1392" t="str">
            <v>（科基）外国子会社の仲介機能に関する実証研究</v>
          </cell>
          <cell r="G1392" t="str">
            <v>（科基）外国子会社の仲介機能に関する実証</v>
          </cell>
          <cell r="H1392" t="str">
            <v>科研費（基金）</v>
          </cell>
          <cell r="I1392">
            <v>20150401</v>
          </cell>
          <cell r="J1392">
            <v>20190331</v>
          </cell>
          <cell r="K1392" t="str">
            <v>2015年度</v>
          </cell>
          <cell r="L1392" t="str">
            <v>（支出）学術研究助成基金助成金(科基)</v>
          </cell>
          <cell r="M1392" t="str">
            <v>直接経費</v>
          </cell>
          <cell r="N1392" t="str">
            <v>科研費</v>
          </cell>
          <cell r="O1392" t="str">
            <v>繰越有</v>
          </cell>
          <cell r="P1392" t="str">
            <v>研）学術院</v>
          </cell>
          <cell r="Q1392" t="str">
            <v>山藤　竜太郎</v>
          </cell>
          <cell r="R1392" t="str">
            <v>八景キャンパス</v>
          </cell>
          <cell r="S1392" t="str">
            <v>准教授</v>
          </cell>
          <cell r="W1392">
            <v>20190331</v>
          </cell>
          <cell r="X1392" t="str">
            <v>開始</v>
          </cell>
          <cell r="Y1392" t="str">
            <v>虎谷　裕子</v>
          </cell>
          <cell r="Z1392" t="str">
            <v>研究推進部（八景）（29-）</v>
          </cell>
          <cell r="AA1392" t="str">
            <v>若手研究(B)</v>
          </cell>
          <cell r="AB1392" t="str">
            <v>15K17117</v>
          </cell>
          <cell r="AC1392" t="str">
            <v>許可しない</v>
          </cell>
          <cell r="AD1392" t="str">
            <v>許可しない</v>
          </cell>
          <cell r="AE1392" t="str">
            <v>許可しない</v>
          </cell>
          <cell r="AF1392" t="str">
            <v>間接費</v>
          </cell>
          <cell r="AG1392">
            <v>1100000002</v>
          </cell>
          <cell r="AH1392" t="str">
            <v>学術研究基金助成金（科基）間接経費</v>
          </cell>
          <cell r="AI1392">
            <v>0</v>
          </cell>
          <cell r="AJ1392">
            <v>0</v>
          </cell>
          <cell r="AK1392">
            <v>0</v>
          </cell>
          <cell r="AL1392">
            <v>0</v>
          </cell>
          <cell r="AM1392">
            <v>0</v>
          </cell>
          <cell r="AN1392">
            <v>0</v>
          </cell>
          <cell r="AO1392">
            <v>0</v>
          </cell>
          <cell r="AP1392">
            <v>0</v>
          </cell>
          <cell r="AQ1392">
            <v>0</v>
          </cell>
          <cell r="AR1392">
            <v>0</v>
          </cell>
        </row>
        <row r="1393">
          <cell r="A1393" t="str">
            <v>1515K19155対象外</v>
          </cell>
          <cell r="B1393" t="str">
            <v>対象外</v>
          </cell>
          <cell r="C1393" t="str">
            <v>2018年度</v>
          </cell>
          <cell r="D1393" t="str">
            <v>（収入）学術研究助成基金助成金(科基)</v>
          </cell>
          <cell r="E1393" t="str">
            <v>1515K19155</v>
          </cell>
          <cell r="F1393" t="str">
            <v>（科基）医学生の学習活動における動機づけと自己意識との関係性の調査</v>
          </cell>
          <cell r="G1393" t="str">
            <v>（科基）医学生の学習活動における動機づけ</v>
          </cell>
          <cell r="H1393" t="str">
            <v>科研費（基金）</v>
          </cell>
          <cell r="I1393">
            <v>20150401</v>
          </cell>
          <cell r="J1393">
            <v>20190331</v>
          </cell>
          <cell r="K1393" t="str">
            <v>2015年度</v>
          </cell>
          <cell r="L1393" t="str">
            <v>（支出）学術研究助成基金助成金(科基)</v>
          </cell>
          <cell r="M1393" t="str">
            <v>直接経費</v>
          </cell>
          <cell r="N1393" t="str">
            <v>科研費</v>
          </cell>
          <cell r="O1393" t="str">
            <v>繰越有</v>
          </cell>
          <cell r="P1393" t="str">
            <v>研）学術院（福浦）</v>
          </cell>
          <cell r="Q1393" t="str">
            <v>飯田　洋</v>
          </cell>
          <cell r="R1393" t="str">
            <v>医学研究科</v>
          </cell>
          <cell r="S1393" t="str">
            <v>助教</v>
          </cell>
          <cell r="W1393">
            <v>20190331</v>
          </cell>
          <cell r="X1393" t="str">
            <v>開始</v>
          </cell>
          <cell r="Y1393" t="str">
            <v>虎谷　裕子</v>
          </cell>
          <cell r="Z1393" t="str">
            <v>研究推進部（八景）（29-）</v>
          </cell>
          <cell r="AA1393" t="str">
            <v>若手研究(B)</v>
          </cell>
          <cell r="AB1393" t="str">
            <v>15K19155</v>
          </cell>
          <cell r="AC1393" t="str">
            <v>許可しない</v>
          </cell>
          <cell r="AD1393" t="str">
            <v>許可しない</v>
          </cell>
          <cell r="AE1393" t="str">
            <v>許可しない</v>
          </cell>
          <cell r="AF1393" t="str">
            <v>間接費</v>
          </cell>
          <cell r="AG1393">
            <v>1100000002</v>
          </cell>
          <cell r="AH1393" t="str">
            <v>学術研究基金助成金（科基）間接経費</v>
          </cell>
          <cell r="AI1393">
            <v>0</v>
          </cell>
          <cell r="AJ1393">
            <v>0</v>
          </cell>
          <cell r="AK1393">
            <v>0</v>
          </cell>
          <cell r="AL1393">
            <v>0</v>
          </cell>
          <cell r="AM1393">
            <v>0</v>
          </cell>
          <cell r="AN1393">
            <v>0</v>
          </cell>
          <cell r="AO1393">
            <v>0</v>
          </cell>
          <cell r="AP1393">
            <v>0</v>
          </cell>
          <cell r="AQ1393">
            <v>0</v>
          </cell>
          <cell r="AR1393">
            <v>0</v>
          </cell>
        </row>
        <row r="1394">
          <cell r="A1394" t="str">
            <v>1515K19740対象外</v>
          </cell>
          <cell r="B1394" t="str">
            <v>対象外</v>
          </cell>
          <cell r="C1394" t="str">
            <v>2018年度</v>
          </cell>
          <cell r="D1394" t="str">
            <v>（収入）学術研究助成基金助成金(科基)</v>
          </cell>
          <cell r="E1394" t="str">
            <v>1515K19740</v>
          </cell>
          <cell r="F1394" t="str">
            <v>（科基）抗NMDA受容体抗体陽性脳炎の病態に関する分子生物学的研究</v>
          </cell>
          <cell r="G1394" t="str">
            <v>（科基）抗NMDA受容体抗体陽性脳炎の病</v>
          </cell>
          <cell r="H1394" t="str">
            <v>科研費（基金）</v>
          </cell>
          <cell r="I1394">
            <v>20150401</v>
          </cell>
          <cell r="J1394">
            <v>20190331</v>
          </cell>
          <cell r="K1394" t="str">
            <v>2015年度</v>
          </cell>
          <cell r="L1394" t="str">
            <v>（支出）学術研究助成基金助成金(科基)</v>
          </cell>
          <cell r="M1394" t="str">
            <v>直接経費</v>
          </cell>
          <cell r="N1394" t="str">
            <v>科研費</v>
          </cell>
          <cell r="O1394" t="str">
            <v>繰越有</v>
          </cell>
          <cell r="P1394" t="str">
            <v>研）学術院（福浦）</v>
          </cell>
          <cell r="Q1394" t="str">
            <v>須田　顕</v>
          </cell>
          <cell r="R1394" t="str">
            <v>医学研究科</v>
          </cell>
          <cell r="S1394" t="str">
            <v>助教</v>
          </cell>
          <cell r="W1394">
            <v>20190331</v>
          </cell>
          <cell r="X1394" t="str">
            <v>開始</v>
          </cell>
          <cell r="Y1394" t="str">
            <v>虎谷　裕子</v>
          </cell>
          <cell r="Z1394" t="str">
            <v>研究推進部（八景）（29-）</v>
          </cell>
          <cell r="AA1394" t="str">
            <v>若手研究(B) ※H29→H30補助事業期間延長承認課題</v>
          </cell>
          <cell r="AB1394" t="str">
            <v>15K19740</v>
          </cell>
          <cell r="AC1394" t="str">
            <v>許可しない</v>
          </cell>
          <cell r="AD1394" t="str">
            <v>許可しない</v>
          </cell>
          <cell r="AE1394" t="str">
            <v>許可しない</v>
          </cell>
          <cell r="AF1394" t="str">
            <v>間接費</v>
          </cell>
          <cell r="AG1394">
            <v>1100000002</v>
          </cell>
          <cell r="AH1394" t="str">
            <v>学術研究基金助成金（科基）間接経費</v>
          </cell>
          <cell r="AI1394">
            <v>0</v>
          </cell>
          <cell r="AJ1394">
            <v>0</v>
          </cell>
          <cell r="AK1394">
            <v>0</v>
          </cell>
          <cell r="AL1394">
            <v>0</v>
          </cell>
          <cell r="AM1394">
            <v>0</v>
          </cell>
          <cell r="AN1394">
            <v>0</v>
          </cell>
          <cell r="AO1394">
            <v>0</v>
          </cell>
          <cell r="AP1394">
            <v>0</v>
          </cell>
          <cell r="AQ1394">
            <v>0</v>
          </cell>
          <cell r="AR1394">
            <v>0</v>
          </cell>
        </row>
        <row r="1395">
          <cell r="A1395" t="str">
            <v>1515K20663対象外</v>
          </cell>
          <cell r="B1395" t="str">
            <v>対象外</v>
          </cell>
          <cell r="C1395" t="str">
            <v>2018年度</v>
          </cell>
          <cell r="D1395" t="str">
            <v>（収入）学術研究助成基金助成金(科基)</v>
          </cell>
          <cell r="E1395" t="str">
            <v>1515K20663</v>
          </cell>
          <cell r="F1395" t="str">
            <v>（科基）臨床看護教育者の教育方法学習のためのシミュレーション教育プログラムの開発と評価</v>
          </cell>
          <cell r="G1395" t="str">
            <v>（科基）臨床看護教育者の教育方法学習のた</v>
          </cell>
          <cell r="H1395" t="str">
            <v>科研費（基金）</v>
          </cell>
          <cell r="I1395">
            <v>20160401</v>
          </cell>
          <cell r="J1395">
            <v>20190331</v>
          </cell>
          <cell r="K1395" t="str">
            <v>2016年度</v>
          </cell>
          <cell r="L1395" t="str">
            <v>（支出）学術研究助成基金助成金(科基)</v>
          </cell>
          <cell r="M1395" t="str">
            <v>直接経費</v>
          </cell>
          <cell r="N1395" t="str">
            <v>科研費</v>
          </cell>
          <cell r="O1395" t="str">
            <v>繰越有</v>
          </cell>
          <cell r="P1395" t="str">
            <v>研）学術院（福浦）</v>
          </cell>
          <cell r="Q1395" t="str">
            <v>大山　裕美子</v>
          </cell>
          <cell r="R1395" t="str">
            <v>看護学科</v>
          </cell>
          <cell r="S1395" t="str">
            <v>講師</v>
          </cell>
          <cell r="W1395">
            <v>20190331</v>
          </cell>
          <cell r="X1395" t="str">
            <v>開始</v>
          </cell>
          <cell r="Y1395" t="str">
            <v>虎谷　裕子</v>
          </cell>
          <cell r="Z1395" t="str">
            <v>研究推進部（八景）（29-）</v>
          </cell>
          <cell r="AA1395" t="str">
            <v>若手研究(B) ※H29→H30補助事業期間延長承認課題</v>
          </cell>
          <cell r="AB1395" t="str">
            <v>15K20663</v>
          </cell>
          <cell r="AC1395" t="str">
            <v>許可しない</v>
          </cell>
          <cell r="AD1395" t="str">
            <v>許可しない</v>
          </cell>
          <cell r="AE1395" t="str">
            <v>許可しない</v>
          </cell>
          <cell r="AF1395" t="str">
            <v>間接費</v>
          </cell>
          <cell r="AG1395">
            <v>1100000002</v>
          </cell>
          <cell r="AH1395" t="str">
            <v>学術研究基金助成金（科基）間接経費</v>
          </cell>
          <cell r="AI1395">
            <v>0</v>
          </cell>
          <cell r="AJ1395">
            <v>0</v>
          </cell>
          <cell r="AK1395">
            <v>0</v>
          </cell>
          <cell r="AL1395">
            <v>0</v>
          </cell>
          <cell r="AM1395">
            <v>0</v>
          </cell>
          <cell r="AN1395">
            <v>0</v>
          </cell>
          <cell r="AO1395">
            <v>0</v>
          </cell>
          <cell r="AP1395">
            <v>0</v>
          </cell>
          <cell r="AQ1395">
            <v>0</v>
          </cell>
          <cell r="AR1395">
            <v>0</v>
          </cell>
        </row>
        <row r="1396">
          <cell r="A1396" t="str">
            <v>1515K20708対象外</v>
          </cell>
          <cell r="B1396" t="str">
            <v>対象外</v>
          </cell>
          <cell r="C1396" t="str">
            <v>2018年度</v>
          </cell>
          <cell r="D1396" t="str">
            <v>（収入）学術研究助成基金助成金(科基)</v>
          </cell>
          <cell r="E1396" t="str">
            <v>1515K20708</v>
          </cell>
          <cell r="F1396" t="str">
            <v>（科基）2型糖尿病患者へのNASH/NAFLD・肝癌予防のための看護支援に関する研究</v>
          </cell>
          <cell r="G1396" t="str">
            <v>（科基）2型糖尿病患者へのNASH/NA</v>
          </cell>
          <cell r="H1396" t="str">
            <v>科研費（基金）</v>
          </cell>
          <cell r="I1396">
            <v>20150401</v>
          </cell>
          <cell r="J1396">
            <v>20190331</v>
          </cell>
          <cell r="K1396" t="str">
            <v>2015年度</v>
          </cell>
          <cell r="L1396" t="str">
            <v>（支出）学術研究助成基金助成金(科基)</v>
          </cell>
          <cell r="M1396" t="str">
            <v>直接経費</v>
          </cell>
          <cell r="N1396" t="str">
            <v>科研費</v>
          </cell>
          <cell r="O1396" t="str">
            <v>繰越有</v>
          </cell>
          <cell r="P1396" t="str">
            <v>研）学術院（福浦）</v>
          </cell>
          <cell r="Q1396" t="str">
            <v>徳永　友里</v>
          </cell>
          <cell r="R1396" t="str">
            <v>医学研究科</v>
          </cell>
          <cell r="S1396" t="str">
            <v>助教</v>
          </cell>
          <cell r="W1396">
            <v>20190331</v>
          </cell>
          <cell r="X1396" t="str">
            <v>開始</v>
          </cell>
          <cell r="Y1396" t="str">
            <v>虎谷　裕子</v>
          </cell>
          <cell r="Z1396" t="str">
            <v>研究推進部（八景）（29-）</v>
          </cell>
          <cell r="AA1396" t="str">
            <v>若手研究(B)</v>
          </cell>
          <cell r="AB1396" t="str">
            <v>15K20708</v>
          </cell>
          <cell r="AC1396" t="str">
            <v>許可しない</v>
          </cell>
          <cell r="AD1396" t="str">
            <v>許可しない</v>
          </cell>
          <cell r="AE1396" t="str">
            <v>許可しない</v>
          </cell>
          <cell r="AF1396" t="str">
            <v>間接費</v>
          </cell>
          <cell r="AG1396">
            <v>1100000002</v>
          </cell>
          <cell r="AH1396" t="str">
            <v>学術研究基金助成金（科基）間接経費</v>
          </cell>
          <cell r="AI1396">
            <v>0</v>
          </cell>
          <cell r="AJ1396">
            <v>0</v>
          </cell>
          <cell r="AK1396">
            <v>0</v>
          </cell>
          <cell r="AL1396">
            <v>0</v>
          </cell>
          <cell r="AM1396">
            <v>0</v>
          </cell>
          <cell r="AN1396">
            <v>0</v>
          </cell>
          <cell r="AO1396">
            <v>0</v>
          </cell>
          <cell r="AP1396">
            <v>0</v>
          </cell>
          <cell r="AQ1396">
            <v>0</v>
          </cell>
          <cell r="AR1396">
            <v>0</v>
          </cell>
        </row>
        <row r="1397">
          <cell r="A1397" t="str">
            <v>1515K20736対象外</v>
          </cell>
          <cell r="B1397" t="str">
            <v>対象外</v>
          </cell>
          <cell r="C1397" t="str">
            <v>2018年度</v>
          </cell>
          <cell r="D1397" t="str">
            <v>（収入）学術研究助成基金助成金(科基)</v>
          </cell>
          <cell r="E1397" t="str">
            <v>1515K20736</v>
          </cell>
          <cell r="F1397" t="str">
            <v>（科基）成人先天性心疾患患者の就労と社会保障制度利用状況に関する包括的研究</v>
          </cell>
          <cell r="G1397" t="str">
            <v>（科基）成人先天性心疾患患者の就労と社会</v>
          </cell>
          <cell r="H1397" t="str">
            <v>科研費（基金）</v>
          </cell>
          <cell r="I1397">
            <v>20150401</v>
          </cell>
          <cell r="J1397">
            <v>20190331</v>
          </cell>
          <cell r="K1397" t="str">
            <v>2015年度</v>
          </cell>
          <cell r="L1397" t="str">
            <v>（支出）学術研究助成基金助成金(科基)</v>
          </cell>
          <cell r="M1397" t="str">
            <v>直接経費</v>
          </cell>
          <cell r="N1397" t="str">
            <v>科研費</v>
          </cell>
          <cell r="O1397" t="str">
            <v>繰越有</v>
          </cell>
          <cell r="P1397" t="str">
            <v>研）学術院（福浦）</v>
          </cell>
          <cell r="Q1397" t="str">
            <v>落合　亮太</v>
          </cell>
          <cell r="R1397" t="str">
            <v>医学研究科</v>
          </cell>
          <cell r="S1397" t="str">
            <v>准教授</v>
          </cell>
          <cell r="W1397">
            <v>20190331</v>
          </cell>
          <cell r="X1397" t="str">
            <v>開始</v>
          </cell>
          <cell r="Y1397" t="str">
            <v>虎谷　裕子</v>
          </cell>
          <cell r="Z1397" t="str">
            <v>研究推進部（八景）（29-）</v>
          </cell>
          <cell r="AA1397" t="str">
            <v>若手研究(B) ※H29→H30補助事業期間延長承認課題</v>
          </cell>
          <cell r="AB1397" t="str">
            <v>15K20736</v>
          </cell>
          <cell r="AC1397" t="str">
            <v>許可しない</v>
          </cell>
          <cell r="AD1397" t="str">
            <v>許可しない</v>
          </cell>
          <cell r="AE1397" t="str">
            <v>許可しない</v>
          </cell>
          <cell r="AF1397" t="str">
            <v>間接費</v>
          </cell>
          <cell r="AG1397">
            <v>1100000002</v>
          </cell>
          <cell r="AH1397" t="str">
            <v>学術研究基金助成金（科基）間接経費</v>
          </cell>
          <cell r="AI1397">
            <v>0</v>
          </cell>
          <cell r="AJ1397">
            <v>0</v>
          </cell>
          <cell r="AK1397">
            <v>0</v>
          </cell>
          <cell r="AL1397">
            <v>0</v>
          </cell>
          <cell r="AM1397">
            <v>0</v>
          </cell>
          <cell r="AN1397">
            <v>0</v>
          </cell>
          <cell r="AO1397">
            <v>0</v>
          </cell>
          <cell r="AP1397">
            <v>0</v>
          </cell>
          <cell r="AQ1397">
            <v>0</v>
          </cell>
          <cell r="AR1397">
            <v>0</v>
          </cell>
        </row>
        <row r="1398">
          <cell r="A1398" t="str">
            <v>1515K20737対象外</v>
          </cell>
          <cell r="B1398" t="str">
            <v>対象外</v>
          </cell>
          <cell r="C1398" t="str">
            <v>2018年度</v>
          </cell>
          <cell r="D1398" t="str">
            <v>（収入）学術研究助成基金助成金(科基)</v>
          </cell>
          <cell r="E1398" t="str">
            <v>1515K20737</v>
          </cell>
          <cell r="F1398" t="str">
            <v>（科基）乳幼児期からADに罹患している子どもの学童期におけるセルフケア獲得過程</v>
          </cell>
          <cell r="G1398" t="str">
            <v>（科基）乳幼児期からADに罹患している子</v>
          </cell>
          <cell r="H1398" t="str">
            <v>科研費（基金）</v>
          </cell>
          <cell r="I1398">
            <v>20150401</v>
          </cell>
          <cell r="J1398">
            <v>20190331</v>
          </cell>
          <cell r="K1398" t="str">
            <v>2015年度</v>
          </cell>
          <cell r="L1398" t="str">
            <v>（支出）学術研究助成基金助成金(科基)</v>
          </cell>
          <cell r="M1398" t="str">
            <v>直接経費</v>
          </cell>
          <cell r="N1398" t="str">
            <v>科研費</v>
          </cell>
          <cell r="O1398" t="str">
            <v>繰越有</v>
          </cell>
          <cell r="P1398" t="str">
            <v>研）学術院（福浦）</v>
          </cell>
          <cell r="Q1398" t="str">
            <v>杉村　篤士</v>
          </cell>
          <cell r="R1398" t="str">
            <v>医学研究科</v>
          </cell>
          <cell r="S1398" t="str">
            <v>助教</v>
          </cell>
          <cell r="W1398">
            <v>20190331</v>
          </cell>
          <cell r="X1398" t="str">
            <v>開始</v>
          </cell>
          <cell r="Y1398" t="str">
            <v>虎谷　裕子</v>
          </cell>
          <cell r="Z1398" t="str">
            <v>研究推進部（八景）（29-）</v>
          </cell>
          <cell r="AA1398" t="str">
            <v>若手研究(B) ※H29→H30補助事業期間延長承認課題</v>
          </cell>
          <cell r="AB1398" t="str">
            <v>15K20737</v>
          </cell>
          <cell r="AC1398" t="str">
            <v>許可しない</v>
          </cell>
          <cell r="AD1398" t="str">
            <v>許可しない</v>
          </cell>
          <cell r="AE1398" t="str">
            <v>許可しない</v>
          </cell>
          <cell r="AF1398" t="str">
            <v>間接費</v>
          </cell>
          <cell r="AG1398">
            <v>1100000002</v>
          </cell>
          <cell r="AH1398" t="str">
            <v>学術研究基金助成金（科基）間接経費</v>
          </cell>
          <cell r="AI1398">
            <v>0</v>
          </cell>
          <cell r="AJ1398">
            <v>0</v>
          </cell>
          <cell r="AK1398">
            <v>0</v>
          </cell>
          <cell r="AL1398">
            <v>0</v>
          </cell>
          <cell r="AM1398">
            <v>0</v>
          </cell>
          <cell r="AN1398">
            <v>0</v>
          </cell>
          <cell r="AO1398">
            <v>0</v>
          </cell>
          <cell r="AP1398">
            <v>0</v>
          </cell>
          <cell r="AQ1398">
            <v>0</v>
          </cell>
          <cell r="AR1398">
            <v>0</v>
          </cell>
        </row>
        <row r="1399">
          <cell r="A1399" t="str">
            <v>1515K20809対象外</v>
          </cell>
          <cell r="B1399" t="str">
            <v>対象外</v>
          </cell>
          <cell r="C1399" t="str">
            <v>2018年度</v>
          </cell>
          <cell r="D1399" t="str">
            <v>（収入）学術研究助成基金助成金(科基)</v>
          </cell>
          <cell r="E1399" t="str">
            <v>1515K20809</v>
          </cell>
          <cell r="F1399" t="str">
            <v>（科基）連続体概念における発達障害児の多職種支援に向けた「気になる子ども」評価尺度の開発</v>
          </cell>
          <cell r="G1399" t="str">
            <v>（科基）連続体概念における発達障害児の多</v>
          </cell>
          <cell r="H1399" t="str">
            <v>科研費（基金）</v>
          </cell>
          <cell r="I1399">
            <v>20150401</v>
          </cell>
          <cell r="J1399">
            <v>20180401</v>
          </cell>
          <cell r="K1399" t="str">
            <v>2015年度</v>
          </cell>
          <cell r="L1399" t="str">
            <v>（支出）学術研究助成基金助成金(科基)</v>
          </cell>
          <cell r="M1399" t="str">
            <v>直接経費</v>
          </cell>
          <cell r="N1399" t="str">
            <v>科研費</v>
          </cell>
          <cell r="O1399" t="str">
            <v>繰越有</v>
          </cell>
          <cell r="P1399" t="str">
            <v>研）学術院（福浦）</v>
          </cell>
          <cell r="Q1399" t="str">
            <v>大河内（井出）　彩子</v>
          </cell>
          <cell r="R1399" t="str">
            <v>医学研究科</v>
          </cell>
          <cell r="S1399" t="str">
            <v>准教授</v>
          </cell>
          <cell r="W1399">
            <v>20180401</v>
          </cell>
          <cell r="X1399" t="str">
            <v>開始</v>
          </cell>
          <cell r="Y1399" t="str">
            <v>虎谷　裕子</v>
          </cell>
          <cell r="Z1399" t="str">
            <v>研究推進部（八景）（29-）</v>
          </cell>
          <cell r="AA1399" t="str">
            <v>若手研究(B) ※転出（熊本大学 2018.4.1）</v>
          </cell>
          <cell r="AB1399" t="str">
            <v>15K20809</v>
          </cell>
          <cell r="AC1399" t="str">
            <v>許可しない</v>
          </cell>
          <cell r="AD1399" t="str">
            <v>許可しない</v>
          </cell>
          <cell r="AE1399" t="str">
            <v>許可しない</v>
          </cell>
          <cell r="AF1399" t="str">
            <v>間接費</v>
          </cell>
          <cell r="AG1399">
            <v>1100000002</v>
          </cell>
          <cell r="AH1399" t="str">
            <v>学術研究基金助成金（科基）間接経費</v>
          </cell>
          <cell r="AI1399">
            <v>0</v>
          </cell>
          <cell r="AJ1399">
            <v>0</v>
          </cell>
          <cell r="AK1399">
            <v>0</v>
          </cell>
          <cell r="AL1399">
            <v>0</v>
          </cell>
          <cell r="AM1399">
            <v>0</v>
          </cell>
          <cell r="AN1399">
            <v>0</v>
          </cell>
          <cell r="AO1399">
            <v>0</v>
          </cell>
          <cell r="AP1399">
            <v>0</v>
          </cell>
          <cell r="AQ1399">
            <v>0</v>
          </cell>
          <cell r="AR1399">
            <v>0</v>
          </cell>
        </row>
        <row r="1400">
          <cell r="A1400" t="str">
            <v>1515KT0067対象外</v>
          </cell>
          <cell r="B1400" t="str">
            <v>対象外</v>
          </cell>
          <cell r="C1400" t="str">
            <v>2018年度</v>
          </cell>
          <cell r="D1400" t="str">
            <v>（収入）学術研究助成基金助成金(科基)</v>
          </cell>
          <cell r="E1400" t="str">
            <v>1515KT0067</v>
          </cell>
          <cell r="F1400" t="str">
            <v>（科基）量子論的遷移状態および量子論的反応経路の確立とその応用</v>
          </cell>
          <cell r="G1400" t="str">
            <v>（科基）量子論的遷移状態および量子論的反</v>
          </cell>
          <cell r="H1400" t="str">
            <v>科研費（基金）</v>
          </cell>
          <cell r="I1400">
            <v>20150710</v>
          </cell>
          <cell r="J1400">
            <v>20190331</v>
          </cell>
          <cell r="K1400" t="str">
            <v>2015年度</v>
          </cell>
          <cell r="L1400" t="str">
            <v>（支出）学術研究助成基金助成金(科基)</v>
          </cell>
          <cell r="M1400" t="str">
            <v>直接経費</v>
          </cell>
          <cell r="N1400" t="str">
            <v>科研費</v>
          </cell>
          <cell r="O1400" t="str">
            <v>繰越有</v>
          </cell>
          <cell r="P1400" t="str">
            <v>研）学術院</v>
          </cell>
          <cell r="Q1400" t="str">
            <v>立川　仁典</v>
          </cell>
          <cell r="R1400" t="str">
            <v>八景キャンパス</v>
          </cell>
          <cell r="S1400" t="str">
            <v>教授</v>
          </cell>
          <cell r="W1400">
            <v>20190331</v>
          </cell>
          <cell r="X1400" t="str">
            <v>開始</v>
          </cell>
          <cell r="Y1400" t="str">
            <v>虎谷　裕子</v>
          </cell>
          <cell r="Z1400" t="str">
            <v>研究推進部（八景）（29-）</v>
          </cell>
          <cell r="AA1400" t="str">
            <v>基盤研究(B) ※H29→H30補助事業期間延長承認課題</v>
          </cell>
          <cell r="AB1400" t="str">
            <v>15KT0067</v>
          </cell>
          <cell r="AC1400" t="str">
            <v>許可しない</v>
          </cell>
          <cell r="AD1400" t="str">
            <v>許可しない</v>
          </cell>
          <cell r="AE1400" t="str">
            <v>許可しない</v>
          </cell>
          <cell r="AF1400" t="str">
            <v>間接費</v>
          </cell>
          <cell r="AG1400">
            <v>1100000002</v>
          </cell>
          <cell r="AH1400" t="str">
            <v>学術研究基金助成金（科基）間接経費</v>
          </cell>
          <cell r="AI1400">
            <v>0</v>
          </cell>
          <cell r="AJ1400">
            <v>0</v>
          </cell>
          <cell r="AK1400">
            <v>0</v>
          </cell>
          <cell r="AL1400">
            <v>0</v>
          </cell>
          <cell r="AM1400">
            <v>0</v>
          </cell>
          <cell r="AN1400">
            <v>0</v>
          </cell>
          <cell r="AO1400">
            <v>0</v>
          </cell>
          <cell r="AP1400">
            <v>0</v>
          </cell>
          <cell r="AQ1400">
            <v>0</v>
          </cell>
          <cell r="AR1400">
            <v>0</v>
          </cell>
        </row>
        <row r="1401">
          <cell r="A1401" t="str">
            <v>1616K00676対象外</v>
          </cell>
          <cell r="B1401" t="str">
            <v>対象外</v>
          </cell>
          <cell r="C1401" t="str">
            <v>2018年度</v>
          </cell>
          <cell r="D1401" t="str">
            <v>（収入）学術研究助成基金助成金(科基)</v>
          </cell>
          <cell r="E1401" t="str">
            <v>1616K00676</v>
          </cell>
          <cell r="F1401" t="str">
            <v>（科基）東アジア地域における包括的越境大気汚染防止環境行動計画策定に向けた研究</v>
          </cell>
          <cell r="G1401" t="str">
            <v>（科基）東アジア地域における包括的越境大</v>
          </cell>
          <cell r="H1401" t="str">
            <v>科研費（基金）</v>
          </cell>
          <cell r="I1401">
            <v>20160401</v>
          </cell>
          <cell r="J1401">
            <v>20190331</v>
          </cell>
          <cell r="K1401" t="str">
            <v>2016年度</v>
          </cell>
          <cell r="L1401" t="str">
            <v>（支出）学術研究助成基金助成金(科基)</v>
          </cell>
          <cell r="M1401" t="str">
            <v>直接経費</v>
          </cell>
          <cell r="N1401" t="str">
            <v>科研費</v>
          </cell>
          <cell r="O1401" t="str">
            <v>繰越有</v>
          </cell>
          <cell r="P1401" t="str">
            <v>研）学術院</v>
          </cell>
          <cell r="Q1401" t="str">
            <v>青　正澄</v>
          </cell>
          <cell r="R1401" t="str">
            <v>八景キャンパス</v>
          </cell>
          <cell r="S1401" t="str">
            <v>教授</v>
          </cell>
          <cell r="W1401">
            <v>20190331</v>
          </cell>
          <cell r="X1401" t="str">
            <v>開始</v>
          </cell>
          <cell r="Y1401" t="str">
            <v>虎谷　裕子</v>
          </cell>
          <cell r="Z1401" t="str">
            <v>研究推進部（八景）（29-）</v>
          </cell>
          <cell r="AA1401" t="str">
            <v>基盤研究(C)</v>
          </cell>
          <cell r="AB1401" t="str">
            <v>16K00676</v>
          </cell>
          <cell r="AC1401" t="str">
            <v>許可しない</v>
          </cell>
          <cell r="AD1401" t="str">
            <v>許可しない</v>
          </cell>
          <cell r="AE1401" t="str">
            <v>許可しない</v>
          </cell>
          <cell r="AF1401" t="str">
            <v>間接費</v>
          </cell>
          <cell r="AG1401">
            <v>1100000002</v>
          </cell>
          <cell r="AH1401" t="str">
            <v>学術研究基金助成金（科基）間接経費</v>
          </cell>
          <cell r="AI1401">
            <v>0</v>
          </cell>
          <cell r="AJ1401">
            <v>0</v>
          </cell>
          <cell r="AK1401">
            <v>0</v>
          </cell>
          <cell r="AL1401">
            <v>0</v>
          </cell>
          <cell r="AM1401">
            <v>0</v>
          </cell>
          <cell r="AN1401">
            <v>0</v>
          </cell>
          <cell r="AO1401">
            <v>0</v>
          </cell>
          <cell r="AP1401">
            <v>0</v>
          </cell>
          <cell r="AQ1401">
            <v>0</v>
          </cell>
          <cell r="AR1401">
            <v>0</v>
          </cell>
        </row>
        <row r="1402">
          <cell r="A1402" t="str">
            <v>1616K01249対象外</v>
          </cell>
          <cell r="B1402" t="str">
            <v>対象外</v>
          </cell>
          <cell r="C1402" t="str">
            <v>2018年度</v>
          </cell>
          <cell r="D1402" t="str">
            <v>（収入）学術研究助成基金助成金(科基)</v>
          </cell>
          <cell r="E1402" t="str">
            <v>1616K01249</v>
          </cell>
          <cell r="F1402" t="str">
            <v>（科基）保守を考慮したビジネスエコシステムのモデル化及びシミュレーションの研究</v>
          </cell>
          <cell r="G1402" t="str">
            <v>（科基）保守を考慮したビジネスエコシステ</v>
          </cell>
          <cell r="H1402" t="str">
            <v>科研費（基金）</v>
          </cell>
          <cell r="I1402">
            <v>20160401</v>
          </cell>
          <cell r="J1402">
            <v>20190331</v>
          </cell>
          <cell r="K1402" t="str">
            <v>2016年度</v>
          </cell>
          <cell r="L1402" t="str">
            <v>（支出）学術研究助成基金助成金(科基)</v>
          </cell>
          <cell r="M1402" t="str">
            <v>直接経費</v>
          </cell>
          <cell r="N1402" t="str">
            <v>科研費</v>
          </cell>
          <cell r="O1402" t="str">
            <v>繰越有</v>
          </cell>
          <cell r="P1402" t="str">
            <v>研）学術院</v>
          </cell>
          <cell r="Q1402" t="str">
            <v>永松　陽明</v>
          </cell>
          <cell r="R1402" t="str">
            <v>八景キャンパス</v>
          </cell>
          <cell r="S1402" t="str">
            <v>准教授</v>
          </cell>
          <cell r="W1402">
            <v>20190331</v>
          </cell>
          <cell r="X1402" t="str">
            <v>開始</v>
          </cell>
          <cell r="Y1402" t="str">
            <v>虎谷　裕子</v>
          </cell>
          <cell r="Z1402" t="str">
            <v>研究推進部（八景）（29-）</v>
          </cell>
          <cell r="AA1402" t="str">
            <v>基盤研究(C)</v>
          </cell>
          <cell r="AB1402" t="str">
            <v>16K01249</v>
          </cell>
          <cell r="AC1402" t="str">
            <v>許可しない</v>
          </cell>
          <cell r="AD1402" t="str">
            <v>許可しない</v>
          </cell>
          <cell r="AE1402" t="str">
            <v>許可しない</v>
          </cell>
          <cell r="AF1402" t="str">
            <v>間接費</v>
          </cell>
          <cell r="AG1402">
            <v>1100000002</v>
          </cell>
          <cell r="AH1402" t="str">
            <v>学術研究基金助成金（科基）間接経費</v>
          </cell>
          <cell r="AI1402">
            <v>0</v>
          </cell>
          <cell r="AJ1402">
            <v>0</v>
          </cell>
          <cell r="AK1402">
            <v>0</v>
          </cell>
          <cell r="AL1402">
            <v>0</v>
          </cell>
          <cell r="AM1402">
            <v>0</v>
          </cell>
          <cell r="AN1402">
            <v>0</v>
          </cell>
          <cell r="AO1402">
            <v>0</v>
          </cell>
          <cell r="AP1402">
            <v>0</v>
          </cell>
          <cell r="AQ1402">
            <v>0</v>
          </cell>
          <cell r="AR1402">
            <v>0</v>
          </cell>
        </row>
        <row r="1403">
          <cell r="A1403" t="str">
            <v>1616K01460対象外</v>
          </cell>
          <cell r="B1403" t="str">
            <v>対象外</v>
          </cell>
          <cell r="C1403" t="str">
            <v>2018年度</v>
          </cell>
          <cell r="D1403" t="str">
            <v>（収入）学術研究助成基金助成金(科基)</v>
          </cell>
          <cell r="E1403" t="str">
            <v>1616K01460</v>
          </cell>
          <cell r="F1403" t="str">
            <v>（科基）栄養状態がサルコペニアの摂食嚥下障害に与える影響の解明</v>
          </cell>
          <cell r="G1403" t="str">
            <v>（科基）栄養状態がサルコペニアの摂食嚥下</v>
          </cell>
          <cell r="H1403" t="str">
            <v>科研費（基金）</v>
          </cell>
          <cell r="I1403">
            <v>20160401</v>
          </cell>
          <cell r="J1403">
            <v>20190331</v>
          </cell>
          <cell r="K1403" t="str">
            <v>2016年度</v>
          </cell>
          <cell r="L1403" t="str">
            <v>（支出）学術研究助成基金助成金(科基)</v>
          </cell>
          <cell r="M1403" t="str">
            <v>直接経費</v>
          </cell>
          <cell r="N1403" t="str">
            <v>科研費</v>
          </cell>
          <cell r="O1403" t="str">
            <v>繰越有</v>
          </cell>
          <cell r="P1403" t="str">
            <v>病）学術院（病院）</v>
          </cell>
          <cell r="Q1403" t="str">
            <v>若林　秀隆</v>
          </cell>
          <cell r="R1403" t="str">
            <v>センター病院</v>
          </cell>
          <cell r="S1403" t="str">
            <v>助教</v>
          </cell>
          <cell r="W1403">
            <v>20190331</v>
          </cell>
          <cell r="X1403" t="str">
            <v>開始</v>
          </cell>
          <cell r="Y1403" t="str">
            <v>虎谷　裕子</v>
          </cell>
          <cell r="Z1403" t="str">
            <v>研究推進部（八景）（29-）</v>
          </cell>
          <cell r="AA1403" t="str">
            <v>基盤研究(C)</v>
          </cell>
          <cell r="AB1403" t="str">
            <v>16K01460</v>
          </cell>
          <cell r="AC1403" t="str">
            <v>許可しない</v>
          </cell>
          <cell r="AD1403" t="str">
            <v>許可しない</v>
          </cell>
          <cell r="AE1403" t="str">
            <v>許可しない</v>
          </cell>
          <cell r="AF1403" t="str">
            <v>間接費</v>
          </cell>
          <cell r="AG1403">
            <v>1100000002</v>
          </cell>
          <cell r="AH1403" t="str">
            <v>学術研究基金助成金（科基）間接経費</v>
          </cell>
          <cell r="AI1403">
            <v>0</v>
          </cell>
          <cell r="AJ1403">
            <v>0</v>
          </cell>
          <cell r="AK1403">
            <v>0</v>
          </cell>
          <cell r="AL1403">
            <v>0</v>
          </cell>
          <cell r="AM1403">
            <v>0</v>
          </cell>
          <cell r="AN1403">
            <v>0</v>
          </cell>
          <cell r="AO1403">
            <v>0</v>
          </cell>
          <cell r="AP1403">
            <v>0</v>
          </cell>
          <cell r="AQ1403">
            <v>0</v>
          </cell>
          <cell r="AR1403">
            <v>0</v>
          </cell>
        </row>
        <row r="1404">
          <cell r="A1404" t="str">
            <v>1616K01875対象外</v>
          </cell>
          <cell r="B1404" t="str">
            <v>対象外</v>
          </cell>
          <cell r="C1404" t="str">
            <v>2018年度</v>
          </cell>
          <cell r="D1404" t="str">
            <v>（収入）学術研究助成基金助成金(科基)</v>
          </cell>
          <cell r="E1404" t="str">
            <v>1616K01875</v>
          </cell>
          <cell r="F1404" t="str">
            <v>（科基）赤ちゃんにやさしい病院における母乳育児ベンチマークの作成</v>
          </cell>
          <cell r="G1404" t="str">
            <v>（科基）赤ちゃんにやさしい病院における母</v>
          </cell>
          <cell r="H1404" t="str">
            <v>科研費（基金）</v>
          </cell>
          <cell r="I1404">
            <v>20160401</v>
          </cell>
          <cell r="J1404">
            <v>20190331</v>
          </cell>
          <cell r="K1404" t="str">
            <v>2016年度</v>
          </cell>
          <cell r="L1404" t="str">
            <v>（支出）学術研究助成基金助成金(科基)</v>
          </cell>
          <cell r="M1404" t="str">
            <v>直接経費</v>
          </cell>
          <cell r="N1404" t="str">
            <v>科研費</v>
          </cell>
          <cell r="O1404" t="str">
            <v>繰越有</v>
          </cell>
          <cell r="P1404" t="str">
            <v>病）学術院（病院）</v>
          </cell>
          <cell r="Q1404" t="str">
            <v>西巻　滋</v>
          </cell>
          <cell r="R1404" t="str">
            <v>附属病院</v>
          </cell>
          <cell r="S1404" t="str">
            <v>教授</v>
          </cell>
          <cell r="W1404">
            <v>20190331</v>
          </cell>
          <cell r="X1404" t="str">
            <v>開始</v>
          </cell>
          <cell r="Y1404" t="str">
            <v>虎谷　裕子</v>
          </cell>
          <cell r="Z1404" t="str">
            <v>研究推進部（八景）（29-）</v>
          </cell>
          <cell r="AA1404" t="str">
            <v>基盤研究(C)</v>
          </cell>
          <cell r="AB1404" t="str">
            <v>16K01875</v>
          </cell>
          <cell r="AC1404" t="str">
            <v>許可しない</v>
          </cell>
          <cell r="AD1404" t="str">
            <v>許可しない</v>
          </cell>
          <cell r="AE1404" t="str">
            <v>許可しない</v>
          </cell>
          <cell r="AF1404" t="str">
            <v>間接費</v>
          </cell>
          <cell r="AG1404">
            <v>1100000002</v>
          </cell>
          <cell r="AH1404" t="str">
            <v>学術研究基金助成金（科基）間接経費</v>
          </cell>
          <cell r="AI1404">
            <v>0</v>
          </cell>
          <cell r="AJ1404">
            <v>0</v>
          </cell>
          <cell r="AK1404">
            <v>0</v>
          </cell>
          <cell r="AL1404">
            <v>0</v>
          </cell>
          <cell r="AM1404">
            <v>0</v>
          </cell>
          <cell r="AN1404">
            <v>0</v>
          </cell>
          <cell r="AO1404">
            <v>0</v>
          </cell>
          <cell r="AP1404">
            <v>0</v>
          </cell>
          <cell r="AQ1404">
            <v>0</v>
          </cell>
          <cell r="AR1404">
            <v>0</v>
          </cell>
        </row>
        <row r="1405">
          <cell r="A1405" t="str">
            <v>1616K01993対象外</v>
          </cell>
          <cell r="B1405" t="str">
            <v>対象外</v>
          </cell>
          <cell r="C1405" t="str">
            <v>2018年度</v>
          </cell>
          <cell r="D1405" t="str">
            <v>（収入）学術研究助成基金助成金(科基)</v>
          </cell>
          <cell r="E1405" t="str">
            <v>1616K01993</v>
          </cell>
          <cell r="F1405" t="str">
            <v>（科基）第二次世界大戦中の日タイ同盟の実像に関する研究</v>
          </cell>
          <cell r="G1405" t="str">
            <v>（科基）第二次世界大戦中の日タイ同盟の実</v>
          </cell>
          <cell r="H1405" t="str">
            <v>科研費（基金）</v>
          </cell>
          <cell r="I1405">
            <v>20160401</v>
          </cell>
          <cell r="J1405">
            <v>20210331</v>
          </cell>
          <cell r="K1405" t="str">
            <v>2016年度</v>
          </cell>
          <cell r="L1405" t="str">
            <v>（支出）学術研究助成基金助成金(科基)</v>
          </cell>
          <cell r="M1405" t="str">
            <v>直接経費</v>
          </cell>
          <cell r="N1405" t="str">
            <v>科研費</v>
          </cell>
          <cell r="O1405" t="str">
            <v>繰越有</v>
          </cell>
          <cell r="P1405" t="str">
            <v>研）学術院</v>
          </cell>
          <cell r="Q1405" t="str">
            <v>柿崎　一郎</v>
          </cell>
          <cell r="R1405" t="str">
            <v>八景キャンパス</v>
          </cell>
          <cell r="S1405" t="str">
            <v>教授</v>
          </cell>
          <cell r="W1405">
            <v>20210331</v>
          </cell>
          <cell r="X1405" t="str">
            <v>開始</v>
          </cell>
          <cell r="Y1405" t="str">
            <v>虎谷　裕子</v>
          </cell>
          <cell r="Z1405" t="str">
            <v>研究推進部（八景）（29-）</v>
          </cell>
          <cell r="AA1405" t="str">
            <v>基盤研究(C)</v>
          </cell>
          <cell r="AB1405" t="str">
            <v>16K01993</v>
          </cell>
          <cell r="AC1405" t="str">
            <v>許可しない</v>
          </cell>
          <cell r="AD1405" t="str">
            <v>許可しない</v>
          </cell>
          <cell r="AE1405" t="str">
            <v>許可しない</v>
          </cell>
          <cell r="AF1405" t="str">
            <v>間接費</v>
          </cell>
          <cell r="AG1405">
            <v>1100000002</v>
          </cell>
          <cell r="AH1405" t="str">
            <v>学術研究基金助成金（科基）間接経費</v>
          </cell>
          <cell r="AI1405">
            <v>0</v>
          </cell>
          <cell r="AJ1405">
            <v>0</v>
          </cell>
          <cell r="AK1405">
            <v>0</v>
          </cell>
          <cell r="AL1405">
            <v>0</v>
          </cell>
          <cell r="AM1405">
            <v>0</v>
          </cell>
          <cell r="AN1405">
            <v>0</v>
          </cell>
          <cell r="AO1405">
            <v>0</v>
          </cell>
          <cell r="AP1405">
            <v>0</v>
          </cell>
          <cell r="AQ1405">
            <v>0</v>
          </cell>
          <cell r="AR1405">
            <v>0</v>
          </cell>
        </row>
        <row r="1406">
          <cell r="A1406" t="str">
            <v>1616K02970対象外</v>
          </cell>
          <cell r="B1406" t="str">
            <v>対象外</v>
          </cell>
          <cell r="C1406" t="str">
            <v>2018年度</v>
          </cell>
          <cell r="D1406" t="str">
            <v>（収入）学術研究助成基金助成金(科基)</v>
          </cell>
          <cell r="E1406" t="str">
            <v>1616K02970</v>
          </cell>
          <cell r="F1406" t="str">
            <v>（科基）大学生・社会人向け英語基礎力自己診断ツールの開発及びその形成的利用法の構築</v>
          </cell>
          <cell r="G1406" t="str">
            <v>（科基）大学生・社会人向け英語基礎力自己</v>
          </cell>
          <cell r="H1406" t="str">
            <v>科研費（基金）</v>
          </cell>
          <cell r="I1406">
            <v>20160401</v>
          </cell>
          <cell r="J1406">
            <v>20190331</v>
          </cell>
          <cell r="K1406" t="str">
            <v>2016年度</v>
          </cell>
          <cell r="L1406" t="str">
            <v>（支出）学術研究助成基金助成金(科基)</v>
          </cell>
          <cell r="M1406" t="str">
            <v>直接経費</v>
          </cell>
          <cell r="N1406" t="str">
            <v>科研費</v>
          </cell>
          <cell r="O1406" t="str">
            <v>繰越有</v>
          </cell>
          <cell r="P1406" t="str">
            <v>研）学術院</v>
          </cell>
          <cell r="Q1406" t="str">
            <v>加藤　千博</v>
          </cell>
          <cell r="R1406" t="str">
            <v>八景キャンパス</v>
          </cell>
          <cell r="S1406" t="str">
            <v>教授</v>
          </cell>
          <cell r="W1406">
            <v>20190331</v>
          </cell>
          <cell r="X1406" t="str">
            <v>開始</v>
          </cell>
          <cell r="Y1406" t="str">
            <v>虎谷　裕子</v>
          </cell>
          <cell r="Z1406" t="str">
            <v>研究推進部（八景）（29-）</v>
          </cell>
          <cell r="AA1406" t="str">
            <v>基盤研究(C)</v>
          </cell>
          <cell r="AB1406" t="str">
            <v>16K02970</v>
          </cell>
          <cell r="AC1406" t="str">
            <v>許可しない</v>
          </cell>
          <cell r="AD1406" t="str">
            <v>許可しない</v>
          </cell>
          <cell r="AE1406" t="str">
            <v>許可しない</v>
          </cell>
          <cell r="AF1406" t="str">
            <v>間接費</v>
          </cell>
          <cell r="AG1406">
            <v>1100000002</v>
          </cell>
          <cell r="AH1406" t="str">
            <v>学術研究基金助成金（科基）間接経費</v>
          </cell>
          <cell r="AI1406">
            <v>0</v>
          </cell>
          <cell r="AJ1406">
            <v>0</v>
          </cell>
          <cell r="AK1406">
            <v>0</v>
          </cell>
          <cell r="AL1406">
            <v>0</v>
          </cell>
          <cell r="AM1406">
            <v>0</v>
          </cell>
          <cell r="AN1406">
            <v>0</v>
          </cell>
          <cell r="AO1406">
            <v>0</v>
          </cell>
          <cell r="AP1406">
            <v>0</v>
          </cell>
          <cell r="AQ1406">
            <v>0</v>
          </cell>
          <cell r="AR1406">
            <v>0</v>
          </cell>
        </row>
        <row r="1407">
          <cell r="A1407" t="str">
            <v>1616K03479対象外</v>
          </cell>
          <cell r="B1407" t="str">
            <v>対象外</v>
          </cell>
          <cell r="C1407" t="str">
            <v>2018年度</v>
          </cell>
          <cell r="D1407" t="str">
            <v>（収入）学術研究助成基金助成金(科基)</v>
          </cell>
          <cell r="E1407" t="str">
            <v>1616K03479</v>
          </cell>
          <cell r="F1407" t="str">
            <v>（科基）ドイツの大都市リージョン制をめぐる政府間関係とメゾレベルのガバナンスに関する研究</v>
          </cell>
          <cell r="G1407" t="str">
            <v>（科基）ドイツの大都市リージョン制をめぐ</v>
          </cell>
          <cell r="H1407" t="str">
            <v>科研費（基金）</v>
          </cell>
          <cell r="I1407">
            <v>20160401</v>
          </cell>
          <cell r="J1407">
            <v>20190331</v>
          </cell>
          <cell r="K1407" t="str">
            <v>2016年度</v>
          </cell>
          <cell r="L1407" t="str">
            <v>（支出）学術研究助成基金助成金(科基)</v>
          </cell>
          <cell r="M1407" t="str">
            <v>直接経費</v>
          </cell>
          <cell r="N1407" t="str">
            <v>科研費</v>
          </cell>
          <cell r="O1407" t="str">
            <v>繰越有</v>
          </cell>
          <cell r="P1407" t="str">
            <v>研）学術院</v>
          </cell>
          <cell r="Q1407" t="str">
            <v>廣田　全男</v>
          </cell>
          <cell r="R1407" t="str">
            <v>八景キャンパス</v>
          </cell>
          <cell r="S1407" t="str">
            <v>教授</v>
          </cell>
          <cell r="W1407">
            <v>20190331</v>
          </cell>
          <cell r="X1407" t="str">
            <v>開始</v>
          </cell>
          <cell r="Y1407" t="str">
            <v>虎谷　裕子</v>
          </cell>
          <cell r="Z1407" t="str">
            <v>研究推進部（八景）（29-）</v>
          </cell>
          <cell r="AA1407" t="str">
            <v>基盤研究(C)</v>
          </cell>
          <cell r="AB1407" t="str">
            <v>16K03479</v>
          </cell>
          <cell r="AC1407" t="str">
            <v>許可しない</v>
          </cell>
          <cell r="AD1407" t="str">
            <v>許可しない</v>
          </cell>
          <cell r="AE1407" t="str">
            <v>許可しない</v>
          </cell>
          <cell r="AF1407" t="str">
            <v>間接費</v>
          </cell>
          <cell r="AG1407">
            <v>1100000002</v>
          </cell>
          <cell r="AH1407" t="str">
            <v>学術研究基金助成金（科基）間接経費</v>
          </cell>
          <cell r="AI1407">
            <v>0</v>
          </cell>
          <cell r="AJ1407">
            <v>0</v>
          </cell>
          <cell r="AK1407">
            <v>0</v>
          </cell>
          <cell r="AL1407">
            <v>0</v>
          </cell>
          <cell r="AM1407">
            <v>0</v>
          </cell>
          <cell r="AN1407">
            <v>0</v>
          </cell>
          <cell r="AO1407">
            <v>0</v>
          </cell>
          <cell r="AP1407">
            <v>0</v>
          </cell>
          <cell r="AQ1407">
            <v>0</v>
          </cell>
          <cell r="AR1407">
            <v>0</v>
          </cell>
        </row>
        <row r="1408">
          <cell r="A1408" t="str">
            <v>1616K03635対象外</v>
          </cell>
          <cell r="B1408" t="str">
            <v>対象外</v>
          </cell>
          <cell r="C1408" t="str">
            <v>2018年度</v>
          </cell>
          <cell r="D1408" t="str">
            <v>（収入）学術研究助成基金助成金(科基)</v>
          </cell>
          <cell r="E1408" t="str">
            <v>1616K03635</v>
          </cell>
          <cell r="F1408" t="str">
            <v>（科基）国際間における品質の違いや変化が貿易を通じて国内経済に与える影響の解明</v>
          </cell>
          <cell r="G1408" t="str">
            <v>（科基）国際間における品質の違いや変化が</v>
          </cell>
          <cell r="H1408" t="str">
            <v>科研費（基金）</v>
          </cell>
          <cell r="I1408">
            <v>20160401</v>
          </cell>
          <cell r="J1408">
            <v>20200331</v>
          </cell>
          <cell r="K1408" t="str">
            <v>2016年度</v>
          </cell>
          <cell r="L1408" t="str">
            <v>（支出）学術研究助成基金助成金(科基)</v>
          </cell>
          <cell r="M1408" t="str">
            <v>直接経費</v>
          </cell>
          <cell r="N1408" t="str">
            <v>科研費</v>
          </cell>
          <cell r="O1408" t="str">
            <v>繰越有</v>
          </cell>
          <cell r="P1408" t="str">
            <v>研）学術院</v>
          </cell>
          <cell r="Q1408" t="str">
            <v>太田　塁</v>
          </cell>
          <cell r="R1408" t="str">
            <v>八景キャンパス</v>
          </cell>
          <cell r="S1408" t="str">
            <v>教授</v>
          </cell>
          <cell r="W1408">
            <v>20200331</v>
          </cell>
          <cell r="X1408" t="str">
            <v>開始</v>
          </cell>
          <cell r="Y1408" t="str">
            <v>虎谷　裕子</v>
          </cell>
          <cell r="Z1408" t="str">
            <v>研究推進部（八景）（29-）</v>
          </cell>
          <cell r="AA1408" t="str">
            <v>基盤研究(C)</v>
          </cell>
          <cell r="AB1408" t="str">
            <v>16K03635</v>
          </cell>
          <cell r="AC1408" t="str">
            <v>許可しない</v>
          </cell>
          <cell r="AD1408" t="str">
            <v>許可しない</v>
          </cell>
          <cell r="AE1408" t="str">
            <v>許可しない</v>
          </cell>
          <cell r="AF1408" t="str">
            <v>間接費</v>
          </cell>
          <cell r="AG1408">
            <v>1100000002</v>
          </cell>
          <cell r="AH1408" t="str">
            <v>学術研究基金助成金（科基）間接経費</v>
          </cell>
          <cell r="AI1408">
            <v>0</v>
          </cell>
          <cell r="AJ1408">
            <v>0</v>
          </cell>
          <cell r="AK1408">
            <v>0</v>
          </cell>
          <cell r="AL1408">
            <v>0</v>
          </cell>
          <cell r="AM1408">
            <v>0</v>
          </cell>
          <cell r="AN1408">
            <v>0</v>
          </cell>
          <cell r="AO1408">
            <v>0</v>
          </cell>
          <cell r="AP1408">
            <v>0</v>
          </cell>
          <cell r="AQ1408">
            <v>0</v>
          </cell>
          <cell r="AR1408">
            <v>0</v>
          </cell>
        </row>
        <row r="1409">
          <cell r="A1409" t="str">
            <v>1616K03785対象外</v>
          </cell>
          <cell r="B1409" t="str">
            <v>対象外</v>
          </cell>
          <cell r="C1409" t="str">
            <v>2018年度</v>
          </cell>
          <cell r="D1409" t="str">
            <v>（収入）学術研究助成基金助成金(科基)</v>
          </cell>
          <cell r="E1409" t="str">
            <v>1616K03785</v>
          </cell>
          <cell r="F1409" t="str">
            <v>（科基）ドイツ航空機産業の世界的転回―世界の勃興期航空機産業との関連の解明―</v>
          </cell>
          <cell r="G1409" t="str">
            <v>（科基）ドイツ航空機産業の世界的転回―世</v>
          </cell>
          <cell r="H1409" t="str">
            <v>科研費（基金）</v>
          </cell>
          <cell r="I1409">
            <v>20160401</v>
          </cell>
          <cell r="J1409">
            <v>20190331</v>
          </cell>
          <cell r="K1409" t="str">
            <v>2016年度</v>
          </cell>
          <cell r="L1409" t="str">
            <v>（支出）学術研究助成基金助成金(科基)</v>
          </cell>
          <cell r="M1409" t="str">
            <v>直接経費</v>
          </cell>
          <cell r="N1409" t="str">
            <v>科研費</v>
          </cell>
          <cell r="O1409" t="str">
            <v>繰越有</v>
          </cell>
          <cell r="P1409" t="str">
            <v>客）客員教員等</v>
          </cell>
          <cell r="Q1409" t="str">
            <v>永岑　三千輝</v>
          </cell>
          <cell r="R1409" t="str">
            <v>八景キャンパス</v>
          </cell>
          <cell r="S1409" t="str">
            <v>客員教授</v>
          </cell>
          <cell r="W1409">
            <v>20190331</v>
          </cell>
          <cell r="X1409" t="str">
            <v>開始</v>
          </cell>
          <cell r="Y1409" t="str">
            <v>虎谷　裕子</v>
          </cell>
          <cell r="Z1409" t="str">
            <v>研究推進部（八景）（29-）</v>
          </cell>
          <cell r="AA1409" t="str">
            <v>基盤研究(C)</v>
          </cell>
          <cell r="AB1409" t="str">
            <v>16K03785</v>
          </cell>
          <cell r="AC1409" t="str">
            <v>許可しない</v>
          </cell>
          <cell r="AD1409" t="str">
            <v>許可しない</v>
          </cell>
          <cell r="AE1409" t="str">
            <v>許可しない</v>
          </cell>
          <cell r="AF1409" t="str">
            <v>間接費</v>
          </cell>
          <cell r="AG1409">
            <v>1100000002</v>
          </cell>
          <cell r="AH1409" t="str">
            <v>学術研究基金助成金（科基）間接経費</v>
          </cell>
          <cell r="AI1409">
            <v>0</v>
          </cell>
          <cell r="AJ1409">
            <v>0</v>
          </cell>
          <cell r="AK1409">
            <v>0</v>
          </cell>
          <cell r="AL1409">
            <v>0</v>
          </cell>
          <cell r="AM1409">
            <v>0</v>
          </cell>
          <cell r="AN1409">
            <v>0</v>
          </cell>
          <cell r="AO1409">
            <v>0</v>
          </cell>
          <cell r="AP1409">
            <v>0</v>
          </cell>
          <cell r="AQ1409">
            <v>0</v>
          </cell>
          <cell r="AR1409">
            <v>0</v>
          </cell>
        </row>
        <row r="1410">
          <cell r="A1410" t="str">
            <v>1616K03871対象外</v>
          </cell>
          <cell r="B1410" t="str">
            <v>対象外</v>
          </cell>
          <cell r="C1410" t="str">
            <v>2018年度</v>
          </cell>
          <cell r="D1410" t="str">
            <v>（収入）学術研究助成基金助成金(科基)</v>
          </cell>
          <cell r="E1410" t="str">
            <v>1616K03871</v>
          </cell>
          <cell r="F1410" t="str">
            <v>（科基）在アジア日系企業における人的資源の有効活用と異文化間職場摩擦マネジメント</v>
          </cell>
          <cell r="G1410" t="str">
            <v>（科基）在アジア日系企業における人的資源</v>
          </cell>
          <cell r="H1410" t="str">
            <v>科研費（基金）</v>
          </cell>
          <cell r="I1410">
            <v>20160401</v>
          </cell>
          <cell r="J1410">
            <v>20190331</v>
          </cell>
          <cell r="K1410" t="str">
            <v>2016年度</v>
          </cell>
          <cell r="L1410" t="str">
            <v>（支出）学術研究助成基金助成金(科基)</v>
          </cell>
          <cell r="M1410" t="str">
            <v>直接経費</v>
          </cell>
          <cell r="N1410" t="str">
            <v>科研費</v>
          </cell>
          <cell r="O1410" t="str">
            <v>繰越有</v>
          </cell>
          <cell r="P1410" t="str">
            <v>研）学術院</v>
          </cell>
          <cell r="Q1410" t="str">
            <v>大西　純</v>
          </cell>
          <cell r="R1410" t="str">
            <v>八景キャンパス</v>
          </cell>
          <cell r="S1410" t="str">
            <v>教授</v>
          </cell>
          <cell r="W1410">
            <v>20190331</v>
          </cell>
          <cell r="X1410" t="str">
            <v>開始</v>
          </cell>
          <cell r="Y1410" t="str">
            <v>虎谷　裕子</v>
          </cell>
          <cell r="Z1410" t="str">
            <v>研究推進部（八景）（29-）</v>
          </cell>
          <cell r="AA1410" t="str">
            <v>基盤研究(C)</v>
          </cell>
          <cell r="AB1410" t="str">
            <v>16K03871</v>
          </cell>
          <cell r="AC1410" t="str">
            <v>許可しない</v>
          </cell>
          <cell r="AD1410" t="str">
            <v>許可しない</v>
          </cell>
          <cell r="AE1410" t="str">
            <v>許可しない</v>
          </cell>
          <cell r="AF1410" t="str">
            <v>間接費</v>
          </cell>
          <cell r="AG1410">
            <v>1100000002</v>
          </cell>
          <cell r="AH1410" t="str">
            <v>学術研究基金助成金（科基）間接経費</v>
          </cell>
          <cell r="AI1410">
            <v>0</v>
          </cell>
          <cell r="AJ1410">
            <v>0</v>
          </cell>
          <cell r="AK1410">
            <v>0</v>
          </cell>
          <cell r="AL1410">
            <v>0</v>
          </cell>
          <cell r="AM1410">
            <v>0</v>
          </cell>
          <cell r="AN1410">
            <v>0</v>
          </cell>
          <cell r="AO1410">
            <v>0</v>
          </cell>
          <cell r="AP1410">
            <v>0</v>
          </cell>
          <cell r="AQ1410">
            <v>0</v>
          </cell>
          <cell r="AR1410">
            <v>0</v>
          </cell>
        </row>
        <row r="1411">
          <cell r="A1411" t="str">
            <v>1616K03872対象外</v>
          </cell>
          <cell r="B1411" t="str">
            <v>対象外</v>
          </cell>
          <cell r="C1411" t="str">
            <v>2018年度</v>
          </cell>
          <cell r="D1411" t="str">
            <v>（収入）学術研究助成基金助成金(科基)</v>
          </cell>
          <cell r="E1411" t="str">
            <v>1616K03872</v>
          </cell>
          <cell r="F1411" t="str">
            <v>（科基）アジア中小地場部品企業の進化経路と能力構築にかかる実証研究</v>
          </cell>
          <cell r="G1411" t="str">
            <v>（科基）アジア中小地場部品企業の進化経路</v>
          </cell>
          <cell r="H1411" t="str">
            <v>科研費（基金）</v>
          </cell>
          <cell r="I1411">
            <v>20160401</v>
          </cell>
          <cell r="J1411">
            <v>20180401</v>
          </cell>
          <cell r="K1411" t="str">
            <v>2016年度</v>
          </cell>
          <cell r="L1411" t="str">
            <v>（支出）学術研究助成基金助成金(科基)</v>
          </cell>
          <cell r="M1411" t="str">
            <v>直接経費</v>
          </cell>
          <cell r="N1411" t="str">
            <v>科研費</v>
          </cell>
          <cell r="O1411" t="str">
            <v>繰越有</v>
          </cell>
          <cell r="P1411" t="str">
            <v>研）学術院</v>
          </cell>
          <cell r="Q1411" t="str">
            <v>赤羽　淳</v>
          </cell>
          <cell r="R1411" t="str">
            <v>八景キャンパス</v>
          </cell>
          <cell r="S1411" t="str">
            <v>准教授</v>
          </cell>
          <cell r="W1411">
            <v>20180401</v>
          </cell>
          <cell r="X1411" t="str">
            <v>開始</v>
          </cell>
          <cell r="Y1411" t="str">
            <v>虎谷　裕子</v>
          </cell>
          <cell r="Z1411" t="str">
            <v>研究推進部（八景）（29-）</v>
          </cell>
          <cell r="AA1411" t="str">
            <v>基盤研究(C) ※転出（中央大学 H30.4.1）</v>
          </cell>
          <cell r="AB1411" t="str">
            <v>16K03872</v>
          </cell>
          <cell r="AC1411" t="str">
            <v>許可しない</v>
          </cell>
          <cell r="AD1411" t="str">
            <v>許可しない</v>
          </cell>
          <cell r="AE1411" t="str">
            <v>許可しない</v>
          </cell>
          <cell r="AF1411" t="str">
            <v>間接費</v>
          </cell>
          <cell r="AG1411">
            <v>1100000002</v>
          </cell>
          <cell r="AH1411" t="str">
            <v>学術研究基金助成金（科基）間接経費</v>
          </cell>
          <cell r="AI1411">
            <v>0</v>
          </cell>
          <cell r="AJ1411">
            <v>0</v>
          </cell>
          <cell r="AK1411">
            <v>0</v>
          </cell>
          <cell r="AL1411">
            <v>0</v>
          </cell>
          <cell r="AM1411">
            <v>0</v>
          </cell>
          <cell r="AN1411">
            <v>0</v>
          </cell>
          <cell r="AO1411">
            <v>0</v>
          </cell>
          <cell r="AP1411">
            <v>0</v>
          </cell>
          <cell r="AQ1411">
            <v>0</v>
          </cell>
          <cell r="AR1411">
            <v>0</v>
          </cell>
        </row>
        <row r="1412">
          <cell r="A1412" t="str">
            <v>1616K03992対象外</v>
          </cell>
          <cell r="B1412" t="str">
            <v>対象外</v>
          </cell>
          <cell r="C1412" t="str">
            <v>2018年度</v>
          </cell>
          <cell r="D1412" t="str">
            <v>（収入）学術研究助成基金助成金(科基)</v>
          </cell>
          <cell r="E1412" t="str">
            <v>1616K03992</v>
          </cell>
          <cell r="F1412" t="str">
            <v>（科基）コーポレートガバナンス・コード関連情報開示による情報効果と企業行動への影響分析</v>
          </cell>
          <cell r="G1412" t="str">
            <v>（科基）コーポレートガバナンス・コード関</v>
          </cell>
          <cell r="H1412" t="str">
            <v>科研費（基金）</v>
          </cell>
          <cell r="I1412">
            <v>20160401</v>
          </cell>
          <cell r="J1412">
            <v>20190331</v>
          </cell>
          <cell r="K1412" t="str">
            <v>2016年度</v>
          </cell>
          <cell r="L1412" t="str">
            <v>（支出）学術研究助成基金助成金(科基)</v>
          </cell>
          <cell r="M1412" t="str">
            <v>直接経費</v>
          </cell>
          <cell r="N1412" t="str">
            <v>科研費</v>
          </cell>
          <cell r="O1412" t="str">
            <v>繰越有</v>
          </cell>
          <cell r="P1412" t="str">
            <v>研）学術院</v>
          </cell>
          <cell r="Q1412" t="str">
            <v>中條　祐介</v>
          </cell>
          <cell r="R1412" t="str">
            <v>八景キャンパス</v>
          </cell>
          <cell r="S1412" t="str">
            <v>教授</v>
          </cell>
          <cell r="W1412">
            <v>20190331</v>
          </cell>
          <cell r="X1412" t="str">
            <v>開始</v>
          </cell>
          <cell r="Y1412" t="str">
            <v>虎谷　裕子</v>
          </cell>
          <cell r="Z1412" t="str">
            <v>研究推進部（八景）（29-）</v>
          </cell>
          <cell r="AA1412" t="str">
            <v>基盤研究(C)</v>
          </cell>
          <cell r="AB1412" t="str">
            <v>16K03992</v>
          </cell>
          <cell r="AC1412" t="str">
            <v>許可しない</v>
          </cell>
          <cell r="AD1412" t="str">
            <v>許可しない</v>
          </cell>
          <cell r="AE1412" t="str">
            <v>許可しない</v>
          </cell>
          <cell r="AF1412" t="str">
            <v>間接費</v>
          </cell>
          <cell r="AG1412">
            <v>1100000002</v>
          </cell>
          <cell r="AH1412" t="str">
            <v>学術研究基金助成金（科基）間接経費</v>
          </cell>
          <cell r="AI1412">
            <v>0</v>
          </cell>
          <cell r="AJ1412">
            <v>0</v>
          </cell>
          <cell r="AK1412">
            <v>0</v>
          </cell>
          <cell r="AL1412">
            <v>0</v>
          </cell>
          <cell r="AM1412">
            <v>0</v>
          </cell>
          <cell r="AN1412">
            <v>0</v>
          </cell>
          <cell r="AO1412">
            <v>0</v>
          </cell>
          <cell r="AP1412">
            <v>0</v>
          </cell>
          <cell r="AQ1412">
            <v>0</v>
          </cell>
          <cell r="AR1412">
            <v>0</v>
          </cell>
        </row>
        <row r="1413">
          <cell r="A1413" t="str">
            <v>1616K04151対象外</v>
          </cell>
          <cell r="B1413" t="str">
            <v>対象外</v>
          </cell>
          <cell r="C1413" t="str">
            <v>2018年度</v>
          </cell>
          <cell r="D1413" t="str">
            <v>（収入）学術研究助成基金助成金(科基)</v>
          </cell>
          <cell r="E1413" t="str">
            <v>1616K04151</v>
          </cell>
          <cell r="F1413" t="str">
            <v>（科基）障害者雇用におけるネットワーク型連携の意義</v>
          </cell>
          <cell r="G1413" t="str">
            <v>（科基）障害者雇用におけるネットワーク型</v>
          </cell>
          <cell r="H1413" t="str">
            <v>科研費（基金）</v>
          </cell>
          <cell r="I1413">
            <v>20160401</v>
          </cell>
          <cell r="J1413">
            <v>20190331</v>
          </cell>
          <cell r="K1413" t="str">
            <v>2016年度</v>
          </cell>
          <cell r="L1413" t="str">
            <v>（支出）学術研究助成基金助成金(科基)</v>
          </cell>
          <cell r="M1413" t="str">
            <v>直接経費</v>
          </cell>
          <cell r="N1413" t="str">
            <v>科研費</v>
          </cell>
          <cell r="O1413" t="str">
            <v>繰越有</v>
          </cell>
          <cell r="P1413" t="str">
            <v>研）学術院</v>
          </cell>
          <cell r="Q1413" t="str">
            <v>影山　摩子弥</v>
          </cell>
          <cell r="R1413" t="str">
            <v>八景キャンパス</v>
          </cell>
          <cell r="S1413" t="str">
            <v>教授</v>
          </cell>
          <cell r="W1413">
            <v>20190331</v>
          </cell>
          <cell r="X1413" t="str">
            <v>開始</v>
          </cell>
          <cell r="Y1413" t="str">
            <v>虎谷　裕子</v>
          </cell>
          <cell r="Z1413" t="str">
            <v>研究推進部（八景）（29-）</v>
          </cell>
          <cell r="AA1413" t="str">
            <v>基盤研究(C)</v>
          </cell>
          <cell r="AB1413" t="str">
            <v>16K04151</v>
          </cell>
          <cell r="AC1413" t="str">
            <v>許可しない</v>
          </cell>
          <cell r="AD1413" t="str">
            <v>許可しない</v>
          </cell>
          <cell r="AE1413" t="str">
            <v>許可しない</v>
          </cell>
          <cell r="AF1413" t="str">
            <v>間接費</v>
          </cell>
          <cell r="AG1413">
            <v>1100000002</v>
          </cell>
          <cell r="AH1413" t="str">
            <v>学術研究基金助成金（科基）間接経費</v>
          </cell>
          <cell r="AI1413">
            <v>0</v>
          </cell>
          <cell r="AJ1413">
            <v>0</v>
          </cell>
          <cell r="AK1413">
            <v>0</v>
          </cell>
          <cell r="AL1413">
            <v>0</v>
          </cell>
          <cell r="AM1413">
            <v>0</v>
          </cell>
          <cell r="AN1413">
            <v>0</v>
          </cell>
          <cell r="AO1413">
            <v>0</v>
          </cell>
          <cell r="AP1413">
            <v>0</v>
          </cell>
          <cell r="AQ1413">
            <v>0</v>
          </cell>
          <cell r="AR1413">
            <v>0</v>
          </cell>
        </row>
        <row r="1414">
          <cell r="A1414" t="str">
            <v>1616K04309対象外</v>
          </cell>
          <cell r="B1414" t="str">
            <v>対象外</v>
          </cell>
          <cell r="C1414" t="str">
            <v>2018年度</v>
          </cell>
          <cell r="D1414" t="str">
            <v>（収入）学術研究助成基金助成金(科基)</v>
          </cell>
          <cell r="E1414" t="str">
            <v>1616K04309</v>
          </cell>
          <cell r="F1414" t="str">
            <v>（科基）子育て期の女性における自己と他者の調整</v>
          </cell>
          <cell r="G1414" t="str">
            <v>（科基）子育て期の女性における自己と他者</v>
          </cell>
          <cell r="H1414" t="str">
            <v>科研費（基金）</v>
          </cell>
          <cell r="I1414">
            <v>20160401</v>
          </cell>
          <cell r="J1414">
            <v>20190331</v>
          </cell>
          <cell r="K1414" t="str">
            <v>2016年度</v>
          </cell>
          <cell r="L1414" t="str">
            <v>（支出）学術研究助成基金助成金(科基)</v>
          </cell>
          <cell r="M1414" t="str">
            <v>直接経費</v>
          </cell>
          <cell r="N1414" t="str">
            <v>科研費</v>
          </cell>
          <cell r="O1414" t="str">
            <v>繰越有</v>
          </cell>
          <cell r="P1414" t="str">
            <v>研）学術院</v>
          </cell>
          <cell r="Q1414" t="str">
            <v>村石（平井）　美佳</v>
          </cell>
          <cell r="R1414" t="str">
            <v>八景キャンパス</v>
          </cell>
          <cell r="S1414" t="str">
            <v>准教授</v>
          </cell>
          <cell r="W1414">
            <v>20190331</v>
          </cell>
          <cell r="X1414" t="str">
            <v>開始</v>
          </cell>
          <cell r="Y1414" t="str">
            <v>虎谷　裕子</v>
          </cell>
          <cell r="Z1414" t="str">
            <v>研究推進部（八景）（29-）</v>
          </cell>
          <cell r="AA1414" t="str">
            <v>基盤研究(C)</v>
          </cell>
          <cell r="AB1414" t="str">
            <v>16K04309</v>
          </cell>
          <cell r="AC1414" t="str">
            <v>許可しない</v>
          </cell>
          <cell r="AD1414" t="str">
            <v>許可しない</v>
          </cell>
          <cell r="AE1414" t="str">
            <v>許可しない</v>
          </cell>
          <cell r="AF1414" t="str">
            <v>間接費</v>
          </cell>
          <cell r="AG1414">
            <v>1100000002</v>
          </cell>
          <cell r="AH1414" t="str">
            <v>学術研究基金助成金（科基）間接経費</v>
          </cell>
          <cell r="AI1414">
            <v>0</v>
          </cell>
          <cell r="AJ1414">
            <v>0</v>
          </cell>
          <cell r="AK1414">
            <v>0</v>
          </cell>
          <cell r="AL1414">
            <v>0</v>
          </cell>
          <cell r="AM1414">
            <v>0</v>
          </cell>
          <cell r="AN1414">
            <v>0</v>
          </cell>
          <cell r="AO1414">
            <v>0</v>
          </cell>
          <cell r="AP1414">
            <v>0</v>
          </cell>
          <cell r="AQ1414">
            <v>0</v>
          </cell>
          <cell r="AR1414">
            <v>0</v>
          </cell>
        </row>
        <row r="1415">
          <cell r="A1415" t="str">
            <v>1616K04964対象外</v>
          </cell>
          <cell r="B1415" t="str">
            <v>対象外</v>
          </cell>
          <cell r="C1415" t="str">
            <v>2018年度</v>
          </cell>
          <cell r="D1415" t="str">
            <v>（収入）学術研究助成基金助成金(科基)</v>
          </cell>
          <cell r="E1415" t="str">
            <v>1616K04964</v>
          </cell>
          <cell r="F1415" t="str">
            <v>（科基）菊池パターンによる表面層の歪および単原子層構造のその場測定</v>
          </cell>
          <cell r="G1415" t="str">
            <v>（科基）菊池パターンによる表面層の歪およ</v>
          </cell>
          <cell r="H1415" t="str">
            <v>科研費（基金）</v>
          </cell>
          <cell r="I1415">
            <v>20160401</v>
          </cell>
          <cell r="J1415">
            <v>20190331</v>
          </cell>
          <cell r="K1415" t="str">
            <v>2016年度</v>
          </cell>
          <cell r="L1415" t="str">
            <v>（支出）学術研究助成基金助成金(科基)</v>
          </cell>
          <cell r="M1415" t="str">
            <v>直接経費</v>
          </cell>
          <cell r="N1415" t="str">
            <v>科研費</v>
          </cell>
          <cell r="O1415" t="str">
            <v>繰越有</v>
          </cell>
          <cell r="P1415" t="str">
            <v>研）学術院</v>
          </cell>
          <cell r="Q1415" t="str">
            <v>重田　諭吉</v>
          </cell>
          <cell r="R1415" t="str">
            <v>八景キャンパス</v>
          </cell>
          <cell r="S1415" t="str">
            <v>教授</v>
          </cell>
          <cell r="W1415">
            <v>20190331</v>
          </cell>
          <cell r="X1415" t="str">
            <v>開始</v>
          </cell>
          <cell r="Y1415" t="str">
            <v>虎谷　裕子</v>
          </cell>
          <cell r="Z1415" t="str">
            <v>研究推進部（八景）（29-）</v>
          </cell>
          <cell r="AA1415" t="str">
            <v>基盤研究(C)</v>
          </cell>
          <cell r="AB1415" t="str">
            <v>16K04964</v>
          </cell>
          <cell r="AC1415" t="str">
            <v>許可しない</v>
          </cell>
          <cell r="AD1415" t="str">
            <v>許可しない</v>
          </cell>
          <cell r="AE1415" t="str">
            <v>許可しない</v>
          </cell>
          <cell r="AF1415" t="str">
            <v>間接費</v>
          </cell>
          <cell r="AG1415">
            <v>1100000002</v>
          </cell>
          <cell r="AH1415" t="str">
            <v>学術研究基金助成金（科基）間接経費</v>
          </cell>
          <cell r="AI1415">
            <v>0</v>
          </cell>
          <cell r="AJ1415">
            <v>0</v>
          </cell>
          <cell r="AK1415">
            <v>0</v>
          </cell>
          <cell r="AL1415">
            <v>0</v>
          </cell>
          <cell r="AM1415">
            <v>0</v>
          </cell>
          <cell r="AN1415">
            <v>0</v>
          </cell>
          <cell r="AO1415">
            <v>0</v>
          </cell>
          <cell r="AP1415">
            <v>0</v>
          </cell>
          <cell r="AQ1415">
            <v>0</v>
          </cell>
          <cell r="AR1415">
            <v>0</v>
          </cell>
        </row>
        <row r="1416">
          <cell r="A1416" t="str">
            <v>1616K05004対象外</v>
          </cell>
          <cell r="B1416" t="str">
            <v>対象外</v>
          </cell>
          <cell r="C1416" t="str">
            <v>2018年度</v>
          </cell>
          <cell r="D1416" t="str">
            <v>（収入）学術研究助成基金助成金(科基)</v>
          </cell>
          <cell r="E1416" t="str">
            <v>1616K05004</v>
          </cell>
          <cell r="F1416" t="str">
            <v>（科基）高速光電子分光による熱力学温度測定</v>
          </cell>
          <cell r="G1416" t="str">
            <v>（科基）高速光電子分光による熱力学温度測</v>
          </cell>
          <cell r="H1416" t="str">
            <v>科研費（基金）</v>
          </cell>
          <cell r="I1416">
            <v>20160401</v>
          </cell>
          <cell r="J1416">
            <v>20190331</v>
          </cell>
          <cell r="K1416" t="str">
            <v>2016年度</v>
          </cell>
          <cell r="L1416" t="str">
            <v>（支出）学術研究助成基金助成金(科基)</v>
          </cell>
          <cell r="M1416" t="str">
            <v>直接経費</v>
          </cell>
          <cell r="N1416" t="str">
            <v>科研費</v>
          </cell>
          <cell r="O1416" t="str">
            <v>繰越有</v>
          </cell>
          <cell r="P1416" t="str">
            <v>研）学術院</v>
          </cell>
          <cell r="Q1416" t="str">
            <v>木下　郁雄</v>
          </cell>
          <cell r="R1416" t="str">
            <v>八景キャンパス</v>
          </cell>
          <cell r="S1416" t="str">
            <v>教授</v>
          </cell>
          <cell r="W1416">
            <v>20190331</v>
          </cell>
          <cell r="X1416" t="str">
            <v>開始</v>
          </cell>
          <cell r="Y1416" t="str">
            <v>虎谷　裕子</v>
          </cell>
          <cell r="Z1416" t="str">
            <v>研究推進部（八景）（29-）</v>
          </cell>
          <cell r="AA1416" t="str">
            <v>基盤研究(C)</v>
          </cell>
          <cell r="AB1416" t="str">
            <v>16K05004</v>
          </cell>
          <cell r="AC1416" t="str">
            <v>許可しない</v>
          </cell>
          <cell r="AD1416" t="str">
            <v>許可しない</v>
          </cell>
          <cell r="AE1416" t="str">
            <v>許可しない</v>
          </cell>
          <cell r="AF1416" t="str">
            <v>間接費</v>
          </cell>
          <cell r="AG1416">
            <v>1100000002</v>
          </cell>
          <cell r="AH1416" t="str">
            <v>学術研究基金助成金（科基）間接経費</v>
          </cell>
          <cell r="AI1416">
            <v>0</v>
          </cell>
          <cell r="AJ1416">
            <v>0</v>
          </cell>
          <cell r="AK1416">
            <v>0</v>
          </cell>
          <cell r="AL1416">
            <v>0</v>
          </cell>
          <cell r="AM1416">
            <v>0</v>
          </cell>
          <cell r="AN1416">
            <v>0</v>
          </cell>
          <cell r="AO1416">
            <v>0</v>
          </cell>
          <cell r="AP1416">
            <v>0</v>
          </cell>
          <cell r="AQ1416">
            <v>0</v>
          </cell>
          <cell r="AR1416">
            <v>0</v>
          </cell>
        </row>
        <row r="1417">
          <cell r="A1417" t="str">
            <v>1616K05662対象外</v>
          </cell>
          <cell r="B1417" t="str">
            <v>対象外</v>
          </cell>
          <cell r="C1417" t="str">
            <v>2018年度</v>
          </cell>
          <cell r="D1417" t="str">
            <v>（収入）学術研究助成基金助成金(科基)</v>
          </cell>
          <cell r="E1417" t="str">
            <v>1616K05662</v>
          </cell>
          <cell r="F1417" t="str">
            <v>（科基）核酸塩基の立体構造解析を目的とした中赤外マーカー振動バンドの探索</v>
          </cell>
          <cell r="G1417" t="str">
            <v>（科基）核酸塩基の立体構造解析を目的とし</v>
          </cell>
          <cell r="H1417" t="str">
            <v>科研費（基金）</v>
          </cell>
          <cell r="I1417">
            <v>20160401</v>
          </cell>
          <cell r="J1417">
            <v>20190331</v>
          </cell>
          <cell r="K1417" t="str">
            <v>2016年度</v>
          </cell>
          <cell r="L1417" t="str">
            <v>（支出）学術研究助成基金助成金(科基)</v>
          </cell>
          <cell r="M1417" t="str">
            <v>直接経費</v>
          </cell>
          <cell r="N1417" t="str">
            <v>科研費</v>
          </cell>
          <cell r="O1417" t="str">
            <v>繰越有</v>
          </cell>
          <cell r="P1417" t="str">
            <v>研）学術院</v>
          </cell>
          <cell r="Q1417" t="str">
            <v>三枝　洋之</v>
          </cell>
          <cell r="R1417" t="str">
            <v>八景キャンパス</v>
          </cell>
          <cell r="S1417" t="str">
            <v>教授</v>
          </cell>
          <cell r="W1417">
            <v>20190331</v>
          </cell>
          <cell r="X1417" t="str">
            <v>開始</v>
          </cell>
          <cell r="Y1417" t="str">
            <v>虎谷　裕子</v>
          </cell>
          <cell r="Z1417" t="str">
            <v>研究推進部（八景）（29-）</v>
          </cell>
          <cell r="AA1417" t="str">
            <v>基盤研究(C)</v>
          </cell>
          <cell r="AB1417" t="str">
            <v>16K05662</v>
          </cell>
          <cell r="AC1417" t="str">
            <v>許可しない</v>
          </cell>
          <cell r="AD1417" t="str">
            <v>許可しない</v>
          </cell>
          <cell r="AE1417" t="str">
            <v>許可しない</v>
          </cell>
          <cell r="AF1417" t="str">
            <v>間接費</v>
          </cell>
          <cell r="AG1417">
            <v>1100000002</v>
          </cell>
          <cell r="AH1417" t="str">
            <v>学術研究基金助成金（科基）間接経費</v>
          </cell>
          <cell r="AI1417">
            <v>0</v>
          </cell>
          <cell r="AJ1417">
            <v>0</v>
          </cell>
          <cell r="AK1417">
            <v>0</v>
          </cell>
          <cell r="AL1417">
            <v>0</v>
          </cell>
          <cell r="AM1417">
            <v>0</v>
          </cell>
          <cell r="AN1417">
            <v>0</v>
          </cell>
          <cell r="AO1417">
            <v>0</v>
          </cell>
          <cell r="AP1417">
            <v>0</v>
          </cell>
          <cell r="AQ1417">
            <v>0</v>
          </cell>
          <cell r="AR1417">
            <v>0</v>
          </cell>
        </row>
        <row r="1418">
          <cell r="A1418" t="str">
            <v>1616K07030対象外</v>
          </cell>
          <cell r="B1418" t="str">
            <v>対象外</v>
          </cell>
          <cell r="C1418" t="str">
            <v>2018年度</v>
          </cell>
          <cell r="D1418" t="str">
            <v>（収入）学術研究助成基金助成金(科基)</v>
          </cell>
          <cell r="E1418" t="str">
            <v>1616K07030</v>
          </cell>
          <cell r="F1418" t="str">
            <v>（科基）新生仔ラット脊髄切断モデルにおける補償的一次感覚神経投射の解析</v>
          </cell>
          <cell r="G1418" t="str">
            <v>（科基）新生仔ラット脊髄切断モデルにおけ</v>
          </cell>
          <cell r="H1418" t="str">
            <v>科研費（基金）</v>
          </cell>
          <cell r="I1418">
            <v>20160401</v>
          </cell>
          <cell r="J1418">
            <v>20190331</v>
          </cell>
          <cell r="K1418" t="str">
            <v>2016年度</v>
          </cell>
          <cell r="L1418" t="str">
            <v>（支出）学術研究助成基金助成金(科基)</v>
          </cell>
          <cell r="M1418" t="str">
            <v>直接経費</v>
          </cell>
          <cell r="N1418" t="str">
            <v>科研費</v>
          </cell>
          <cell r="O1418" t="str">
            <v>繰越有</v>
          </cell>
          <cell r="P1418" t="str">
            <v>研）学術院（福浦）</v>
          </cell>
          <cell r="Q1418" t="str">
            <v>船越　健悟</v>
          </cell>
          <cell r="R1418" t="str">
            <v>医学研究科</v>
          </cell>
          <cell r="S1418" t="str">
            <v>教授</v>
          </cell>
          <cell r="W1418">
            <v>20190331</v>
          </cell>
          <cell r="X1418" t="str">
            <v>開始</v>
          </cell>
          <cell r="Y1418" t="str">
            <v>虎谷　裕子</v>
          </cell>
          <cell r="Z1418" t="str">
            <v>研究推進部（八景）（29-）</v>
          </cell>
          <cell r="AA1418" t="str">
            <v>基盤研究(C)</v>
          </cell>
          <cell r="AB1418" t="str">
            <v>16K07030</v>
          </cell>
          <cell r="AC1418" t="str">
            <v>許可しない</v>
          </cell>
          <cell r="AD1418" t="str">
            <v>許可しない</v>
          </cell>
          <cell r="AE1418" t="str">
            <v>許可しない</v>
          </cell>
          <cell r="AF1418" t="str">
            <v>間接費</v>
          </cell>
          <cell r="AG1418">
            <v>1100000002</v>
          </cell>
          <cell r="AH1418" t="str">
            <v>学術研究基金助成金（科基）間接経費</v>
          </cell>
          <cell r="AI1418">
            <v>0</v>
          </cell>
          <cell r="AJ1418">
            <v>0</v>
          </cell>
          <cell r="AK1418">
            <v>0</v>
          </cell>
          <cell r="AL1418">
            <v>0</v>
          </cell>
          <cell r="AM1418">
            <v>0</v>
          </cell>
          <cell r="AN1418">
            <v>0</v>
          </cell>
          <cell r="AO1418">
            <v>0</v>
          </cell>
          <cell r="AP1418">
            <v>0</v>
          </cell>
          <cell r="AQ1418">
            <v>0</v>
          </cell>
          <cell r="AR1418">
            <v>0</v>
          </cell>
        </row>
        <row r="1419">
          <cell r="A1419" t="str">
            <v>1616K07034対象外</v>
          </cell>
          <cell r="B1419" t="str">
            <v>対象外</v>
          </cell>
          <cell r="C1419" t="str">
            <v>2018年度</v>
          </cell>
          <cell r="D1419" t="str">
            <v>（収入）学術研究助成基金助成金(科基)</v>
          </cell>
          <cell r="E1419" t="str">
            <v>1616K07034</v>
          </cell>
          <cell r="F1419" t="str">
            <v>（科基・分）CRMP4 タンパク質が関わる脳の性差についての研究</v>
          </cell>
          <cell r="G1419" t="str">
            <v>（科基・分）CRMP4 タンパク質が関わる脳の</v>
          </cell>
          <cell r="H1419" t="str">
            <v>科研費（基金）</v>
          </cell>
          <cell r="I1419">
            <v>20161021</v>
          </cell>
          <cell r="J1419">
            <v>20190331</v>
          </cell>
          <cell r="K1419" t="str">
            <v>2016年度</v>
          </cell>
          <cell r="L1419" t="str">
            <v>（支出）学術研究助成基金助成金(科基)</v>
          </cell>
          <cell r="M1419" t="str">
            <v>直接経費</v>
          </cell>
          <cell r="N1419" t="str">
            <v>科研費</v>
          </cell>
          <cell r="O1419" t="str">
            <v>繰越有</v>
          </cell>
          <cell r="P1419" t="str">
            <v>研）学術院（福浦）</v>
          </cell>
          <cell r="Q1419" t="str">
            <v>五嶋　良郎</v>
          </cell>
          <cell r="R1419" t="str">
            <v>医学研究科</v>
          </cell>
          <cell r="S1419" t="str">
            <v>教授</v>
          </cell>
          <cell r="W1419">
            <v>20190331</v>
          </cell>
          <cell r="X1419" t="str">
            <v>開始</v>
          </cell>
          <cell r="Y1419" t="str">
            <v>虎谷　裕子</v>
          </cell>
          <cell r="Z1419" t="str">
            <v>研究推進部（八景）（29-）</v>
          </cell>
          <cell r="AA1419" t="str">
            <v>基盤研究(C) 分担金（東洋大学）</v>
          </cell>
          <cell r="AB1419" t="str">
            <v>16K07034</v>
          </cell>
          <cell r="AC1419" t="str">
            <v>許可しない</v>
          </cell>
          <cell r="AD1419" t="str">
            <v>許可しない</v>
          </cell>
          <cell r="AE1419" t="str">
            <v>許可しない</v>
          </cell>
          <cell r="AF1419" t="str">
            <v>間接費</v>
          </cell>
          <cell r="AG1419">
            <v>1100000002</v>
          </cell>
          <cell r="AH1419" t="str">
            <v>学術研究基金助成金（科基）間接経費</v>
          </cell>
          <cell r="AI1419">
            <v>0</v>
          </cell>
          <cell r="AJ1419">
            <v>0</v>
          </cell>
          <cell r="AK1419">
            <v>0</v>
          </cell>
          <cell r="AL1419">
            <v>0</v>
          </cell>
          <cell r="AM1419">
            <v>0</v>
          </cell>
          <cell r="AN1419">
            <v>0</v>
          </cell>
          <cell r="AO1419">
            <v>0</v>
          </cell>
          <cell r="AP1419">
            <v>0</v>
          </cell>
          <cell r="AQ1419">
            <v>0</v>
          </cell>
          <cell r="AR1419">
            <v>0</v>
          </cell>
        </row>
        <row r="1420">
          <cell r="A1420" t="str">
            <v>1616K07061対象外</v>
          </cell>
          <cell r="B1420" t="str">
            <v>対象外</v>
          </cell>
          <cell r="C1420" t="str">
            <v>2018年度</v>
          </cell>
          <cell r="D1420" t="str">
            <v>（収入）学術研究助成基金助成金(科基)</v>
          </cell>
          <cell r="E1420" t="str">
            <v>1616K07061</v>
          </cell>
          <cell r="F1420" t="str">
            <v>（科基）脆弱X精神遅滞蛋白質による神経回路形成の制御－ユビキチン化及び局所翻訳との関連</v>
          </cell>
          <cell r="G1420" t="str">
            <v>（科基）脆弱X精神遅滞蛋白質による神経回</v>
          </cell>
          <cell r="H1420" t="str">
            <v>科研費（基金）</v>
          </cell>
          <cell r="I1420">
            <v>20160401</v>
          </cell>
          <cell r="J1420">
            <v>20190331</v>
          </cell>
          <cell r="K1420" t="str">
            <v>2016年度</v>
          </cell>
          <cell r="L1420" t="str">
            <v>（支出）学術研究助成基金助成金(科基)</v>
          </cell>
          <cell r="M1420" t="str">
            <v>直接経費</v>
          </cell>
          <cell r="N1420" t="str">
            <v>科研費</v>
          </cell>
          <cell r="O1420" t="str">
            <v>繰越有</v>
          </cell>
          <cell r="P1420" t="str">
            <v>研）学術院（福浦）</v>
          </cell>
          <cell r="Q1420" t="str">
            <v>佐々木　幸生</v>
          </cell>
          <cell r="R1420" t="str">
            <v>生命医科学研究科（医学系）</v>
          </cell>
          <cell r="S1420" t="str">
            <v>教授</v>
          </cell>
          <cell r="W1420">
            <v>20190331</v>
          </cell>
          <cell r="X1420" t="str">
            <v>開始</v>
          </cell>
          <cell r="Y1420" t="str">
            <v>虎谷　裕子</v>
          </cell>
          <cell r="Z1420" t="str">
            <v>研究推進部（八景）（29-）</v>
          </cell>
          <cell r="AA1420" t="str">
            <v>基盤研究(C)</v>
          </cell>
          <cell r="AB1420" t="str">
            <v>16K07061</v>
          </cell>
          <cell r="AC1420" t="str">
            <v>許可しない</v>
          </cell>
          <cell r="AD1420" t="str">
            <v>許可しない</v>
          </cell>
          <cell r="AE1420" t="str">
            <v>許可しない</v>
          </cell>
          <cell r="AF1420" t="str">
            <v>間接費</v>
          </cell>
          <cell r="AG1420">
            <v>1100000002</v>
          </cell>
          <cell r="AH1420" t="str">
            <v>学術研究基金助成金（科基）間接経費</v>
          </cell>
          <cell r="AI1420">
            <v>0</v>
          </cell>
          <cell r="AJ1420">
            <v>0</v>
          </cell>
          <cell r="AK1420">
            <v>0</v>
          </cell>
          <cell r="AL1420">
            <v>0</v>
          </cell>
          <cell r="AM1420">
            <v>0</v>
          </cell>
          <cell r="AN1420">
            <v>0</v>
          </cell>
          <cell r="AO1420">
            <v>0</v>
          </cell>
          <cell r="AP1420">
            <v>0</v>
          </cell>
          <cell r="AQ1420">
            <v>0</v>
          </cell>
          <cell r="AR1420">
            <v>0</v>
          </cell>
        </row>
        <row r="1421">
          <cell r="A1421" t="str">
            <v>1616K07277対象外</v>
          </cell>
          <cell r="B1421" t="str">
            <v>対象外</v>
          </cell>
          <cell r="C1421" t="str">
            <v>2018年度</v>
          </cell>
          <cell r="D1421" t="str">
            <v>（収入）学術研究助成基金助成金(科基)</v>
          </cell>
          <cell r="E1421" t="str">
            <v>1616K07277</v>
          </cell>
          <cell r="F1421" t="str">
            <v>（科基）ヒトRNAポリメラーゼIIと基本転写因子TFIIHのNMR法による複合体構造解明</v>
          </cell>
          <cell r="G1421" t="str">
            <v>（科基）ヒトRNAポリメラーゼIIと基本</v>
          </cell>
          <cell r="H1421" t="str">
            <v>科研費（基金）</v>
          </cell>
          <cell r="I1421">
            <v>20160401</v>
          </cell>
          <cell r="J1421">
            <v>20190331</v>
          </cell>
          <cell r="K1421" t="str">
            <v>2016年度</v>
          </cell>
          <cell r="L1421" t="str">
            <v>（支出）学術研究助成基金助成金(科基)</v>
          </cell>
          <cell r="M1421" t="str">
            <v>直接経費</v>
          </cell>
          <cell r="N1421" t="str">
            <v>科研費</v>
          </cell>
          <cell r="O1421" t="str">
            <v>繰越有</v>
          </cell>
          <cell r="P1421" t="str">
            <v>客）客員教員等</v>
          </cell>
          <cell r="Q1421" t="str">
            <v>奥田　昌彦</v>
          </cell>
          <cell r="R1421" t="str">
            <v>鶴見キャンパス</v>
          </cell>
          <cell r="S1421" t="str">
            <v>助教</v>
          </cell>
          <cell r="W1421">
            <v>20190331</v>
          </cell>
          <cell r="X1421" t="str">
            <v>開始</v>
          </cell>
          <cell r="Y1421" t="str">
            <v>虎谷　裕子</v>
          </cell>
          <cell r="Z1421" t="str">
            <v>研究推進部（八景）（29-）</v>
          </cell>
          <cell r="AA1421" t="str">
            <v>基盤研究(C)</v>
          </cell>
          <cell r="AB1421" t="str">
            <v>16K07277</v>
          </cell>
          <cell r="AC1421" t="str">
            <v>許可しない</v>
          </cell>
          <cell r="AD1421" t="str">
            <v>許可しない</v>
          </cell>
          <cell r="AE1421" t="str">
            <v>許可しない</v>
          </cell>
          <cell r="AF1421" t="str">
            <v>間接費</v>
          </cell>
          <cell r="AG1421">
            <v>1100000002</v>
          </cell>
          <cell r="AH1421" t="str">
            <v>学術研究基金助成金（科基）間接経費</v>
          </cell>
          <cell r="AI1421">
            <v>0</v>
          </cell>
          <cell r="AJ1421">
            <v>0</v>
          </cell>
          <cell r="AK1421">
            <v>0</v>
          </cell>
          <cell r="AL1421">
            <v>0</v>
          </cell>
          <cell r="AM1421">
            <v>0</v>
          </cell>
          <cell r="AN1421">
            <v>0</v>
          </cell>
          <cell r="AO1421">
            <v>0</v>
          </cell>
          <cell r="AP1421">
            <v>0</v>
          </cell>
          <cell r="AQ1421">
            <v>0</v>
          </cell>
          <cell r="AR1421">
            <v>0</v>
          </cell>
        </row>
        <row r="1422">
          <cell r="A1422" t="str">
            <v>1616K08448対象外</v>
          </cell>
          <cell r="B1422" t="str">
            <v>対象外</v>
          </cell>
          <cell r="C1422" t="str">
            <v>2018年度</v>
          </cell>
          <cell r="D1422" t="str">
            <v>（収入）学術研究助成基金助成金(科基)</v>
          </cell>
          <cell r="E1422" t="str">
            <v>1616K08448</v>
          </cell>
          <cell r="F1422" t="str">
            <v>（科基）シクリッド咽頭顎骨の神経‐骨代謝クロストークに関わる神経回路の解析</v>
          </cell>
          <cell r="G1422" t="str">
            <v>（科基）シクリッド咽頭顎骨の神経‐骨代謝</v>
          </cell>
          <cell r="H1422" t="str">
            <v>科研費（基金）</v>
          </cell>
          <cell r="I1422">
            <v>20160401</v>
          </cell>
          <cell r="J1422">
            <v>20190331</v>
          </cell>
          <cell r="K1422" t="str">
            <v>2016年度</v>
          </cell>
          <cell r="L1422" t="str">
            <v>（支出）学術研究助成基金助成金(科基)</v>
          </cell>
          <cell r="M1422" t="str">
            <v>直接経費</v>
          </cell>
          <cell r="N1422" t="str">
            <v>科研費</v>
          </cell>
          <cell r="O1422" t="str">
            <v>繰越有</v>
          </cell>
          <cell r="P1422" t="str">
            <v>研）学術院（福浦）</v>
          </cell>
          <cell r="Q1422" t="str">
            <v>井村　幸介</v>
          </cell>
          <cell r="R1422" t="str">
            <v>医学研究科</v>
          </cell>
          <cell r="S1422" t="str">
            <v>講師</v>
          </cell>
          <cell r="W1422">
            <v>20190331</v>
          </cell>
          <cell r="X1422" t="str">
            <v>開始</v>
          </cell>
          <cell r="Y1422" t="str">
            <v>虎谷　裕子</v>
          </cell>
          <cell r="Z1422" t="str">
            <v>研究推進部（八景）（29-）</v>
          </cell>
          <cell r="AA1422" t="str">
            <v>基盤研究(C)</v>
          </cell>
          <cell r="AB1422" t="str">
            <v>16K08448</v>
          </cell>
          <cell r="AC1422" t="str">
            <v>許可しない</v>
          </cell>
          <cell r="AD1422" t="str">
            <v>許可しない</v>
          </cell>
          <cell r="AE1422" t="str">
            <v>許可しない</v>
          </cell>
          <cell r="AF1422" t="str">
            <v>間接費</v>
          </cell>
          <cell r="AG1422">
            <v>1100000002</v>
          </cell>
          <cell r="AH1422" t="str">
            <v>学術研究基金助成金（科基）間接経費</v>
          </cell>
          <cell r="AI1422">
            <v>0</v>
          </cell>
          <cell r="AJ1422">
            <v>0</v>
          </cell>
          <cell r="AK1422">
            <v>0</v>
          </cell>
          <cell r="AL1422">
            <v>0</v>
          </cell>
          <cell r="AM1422">
            <v>0</v>
          </cell>
          <cell r="AN1422">
            <v>0</v>
          </cell>
          <cell r="AO1422">
            <v>0</v>
          </cell>
          <cell r="AP1422">
            <v>0</v>
          </cell>
          <cell r="AQ1422">
            <v>0</v>
          </cell>
          <cell r="AR1422">
            <v>0</v>
          </cell>
        </row>
        <row r="1423">
          <cell r="A1423" t="str">
            <v>1616K08501対象外</v>
          </cell>
          <cell r="B1423" t="str">
            <v>対象外</v>
          </cell>
          <cell r="C1423" t="str">
            <v>2018年度</v>
          </cell>
          <cell r="D1423" t="str">
            <v>（収入）学術研究助成基金助成金(科基)</v>
          </cell>
          <cell r="E1423" t="str">
            <v>1616K08501</v>
          </cell>
          <cell r="F1423" t="str">
            <v>（科基）新規cAMP標的分子"EPAC"の動脈硬化発症における役割</v>
          </cell>
          <cell r="G1423" t="str">
            <v>（科基）新規cAMP標的分子"EPAC"</v>
          </cell>
          <cell r="H1423" t="str">
            <v>科研費（基金）</v>
          </cell>
          <cell r="I1423">
            <v>20160401</v>
          </cell>
          <cell r="J1423">
            <v>20190331</v>
          </cell>
          <cell r="K1423" t="str">
            <v>2016年度</v>
          </cell>
          <cell r="L1423" t="str">
            <v>（支出）学術研究助成基金助成金(科基)</v>
          </cell>
          <cell r="M1423" t="str">
            <v>直接経費</v>
          </cell>
          <cell r="N1423" t="str">
            <v>科研費</v>
          </cell>
          <cell r="O1423" t="str">
            <v>繰越有</v>
          </cell>
          <cell r="P1423" t="str">
            <v>研）学術院（福浦）</v>
          </cell>
          <cell r="Q1423" t="str">
            <v>藤田　孝之</v>
          </cell>
          <cell r="R1423" t="str">
            <v>医学研究科</v>
          </cell>
          <cell r="S1423" t="str">
            <v>講師</v>
          </cell>
          <cell r="W1423">
            <v>20190331</v>
          </cell>
          <cell r="X1423" t="str">
            <v>開始</v>
          </cell>
          <cell r="Y1423" t="str">
            <v>虎谷　裕子</v>
          </cell>
          <cell r="Z1423" t="str">
            <v>研究推進部（八景）（29-）</v>
          </cell>
          <cell r="AA1423" t="str">
            <v>基盤研究(C)</v>
          </cell>
          <cell r="AB1423" t="str">
            <v>16K08501</v>
          </cell>
          <cell r="AC1423" t="str">
            <v>許可しない</v>
          </cell>
          <cell r="AD1423" t="str">
            <v>許可しない</v>
          </cell>
          <cell r="AE1423" t="str">
            <v>許可しない</v>
          </cell>
          <cell r="AF1423" t="str">
            <v>間接費</v>
          </cell>
          <cell r="AG1423">
            <v>1100000002</v>
          </cell>
          <cell r="AH1423" t="str">
            <v>学術研究基金助成金（科基）間接経費</v>
          </cell>
          <cell r="AI1423">
            <v>0</v>
          </cell>
          <cell r="AJ1423">
            <v>0</v>
          </cell>
          <cell r="AK1423">
            <v>0</v>
          </cell>
          <cell r="AL1423">
            <v>0</v>
          </cell>
          <cell r="AM1423">
            <v>0</v>
          </cell>
          <cell r="AN1423">
            <v>0</v>
          </cell>
          <cell r="AO1423">
            <v>0</v>
          </cell>
          <cell r="AP1423">
            <v>0</v>
          </cell>
          <cell r="AQ1423">
            <v>0</v>
          </cell>
          <cell r="AR1423">
            <v>0</v>
          </cell>
        </row>
        <row r="1424">
          <cell r="A1424" t="str">
            <v>1616K08694対象外</v>
          </cell>
          <cell r="B1424" t="str">
            <v>対象外</v>
          </cell>
          <cell r="C1424" t="str">
            <v>2018年度</v>
          </cell>
          <cell r="D1424" t="str">
            <v>（収入）学術研究助成基金助成金(科基)</v>
          </cell>
          <cell r="E1424" t="str">
            <v>1616K08694</v>
          </cell>
          <cell r="F1424" t="str">
            <v>（科基）早期大腸癌のリンパ節転移に関わる微小環境の分子基盤</v>
          </cell>
          <cell r="G1424" t="str">
            <v>（科基）早期大腸癌のリンパ節転移に関わる</v>
          </cell>
          <cell r="H1424" t="str">
            <v>科研費（基金）</v>
          </cell>
          <cell r="I1424">
            <v>20160401</v>
          </cell>
          <cell r="J1424">
            <v>20190331</v>
          </cell>
          <cell r="K1424" t="str">
            <v>2016年度</v>
          </cell>
          <cell r="L1424" t="str">
            <v>（支出）学術研究助成基金助成金(科基)</v>
          </cell>
          <cell r="M1424" t="str">
            <v>直接経費</v>
          </cell>
          <cell r="N1424" t="str">
            <v>科研費</v>
          </cell>
          <cell r="O1424" t="str">
            <v>繰越有</v>
          </cell>
          <cell r="P1424" t="str">
            <v>研）学術院（福浦）</v>
          </cell>
          <cell r="Q1424" t="str">
            <v>立石　陽子</v>
          </cell>
          <cell r="R1424" t="str">
            <v>医学研究科</v>
          </cell>
          <cell r="S1424" t="str">
            <v>助教</v>
          </cell>
          <cell r="W1424">
            <v>20190331</v>
          </cell>
          <cell r="X1424" t="str">
            <v>開始</v>
          </cell>
          <cell r="Y1424" t="str">
            <v>虎谷　裕子</v>
          </cell>
          <cell r="Z1424" t="str">
            <v>研究推進部（八景）（29-）</v>
          </cell>
          <cell r="AA1424" t="str">
            <v>基盤研究(C)</v>
          </cell>
          <cell r="AB1424" t="str">
            <v>16K08694</v>
          </cell>
          <cell r="AC1424" t="str">
            <v>許可しない</v>
          </cell>
          <cell r="AD1424" t="str">
            <v>許可しない</v>
          </cell>
          <cell r="AE1424" t="str">
            <v>許可しない</v>
          </cell>
          <cell r="AF1424" t="str">
            <v>間接費</v>
          </cell>
          <cell r="AG1424">
            <v>1100000002</v>
          </cell>
          <cell r="AH1424" t="str">
            <v>学術研究基金助成金（科基）間接経費</v>
          </cell>
          <cell r="AI1424">
            <v>0</v>
          </cell>
          <cell r="AJ1424">
            <v>0</v>
          </cell>
          <cell r="AK1424">
            <v>0</v>
          </cell>
          <cell r="AL1424">
            <v>0</v>
          </cell>
          <cell r="AM1424">
            <v>0</v>
          </cell>
          <cell r="AN1424">
            <v>0</v>
          </cell>
          <cell r="AO1424">
            <v>0</v>
          </cell>
          <cell r="AP1424">
            <v>0</v>
          </cell>
          <cell r="AQ1424">
            <v>0</v>
          </cell>
          <cell r="AR1424">
            <v>0</v>
          </cell>
        </row>
        <row r="1425">
          <cell r="A1425" t="str">
            <v>1616K08764対象外</v>
          </cell>
          <cell r="B1425" t="str">
            <v>対象外</v>
          </cell>
          <cell r="C1425" t="str">
            <v>2018年度</v>
          </cell>
          <cell r="D1425" t="str">
            <v>（収入）学術研究助成基金助成金(科基)</v>
          </cell>
          <cell r="E1425" t="str">
            <v>1616K08764</v>
          </cell>
          <cell r="F1425" t="str">
            <v>（科基）転写因子IRF8の発現抑制を介したマラリアによる樹状細胞分化阻害メカニズムの解明</v>
          </cell>
          <cell r="G1425" t="str">
            <v>（科基）転写因子IRF8の発現抑制を介し</v>
          </cell>
          <cell r="H1425" t="str">
            <v>科研費（基金）</v>
          </cell>
          <cell r="I1425">
            <v>20161021</v>
          </cell>
          <cell r="J1425">
            <v>20190331</v>
          </cell>
          <cell r="K1425" t="str">
            <v>2016年度</v>
          </cell>
          <cell r="L1425" t="str">
            <v>（支出）学術研究助成基金助成金(科基)</v>
          </cell>
          <cell r="M1425" t="str">
            <v>直接経費</v>
          </cell>
          <cell r="N1425" t="str">
            <v>科研費</v>
          </cell>
          <cell r="O1425" t="str">
            <v>繰越有</v>
          </cell>
          <cell r="P1425" t="str">
            <v>研）学術院（福浦）</v>
          </cell>
          <cell r="Q1425" t="str">
            <v>市野　素英</v>
          </cell>
          <cell r="R1425" t="str">
            <v>医学研究科</v>
          </cell>
          <cell r="S1425" t="str">
            <v>助教</v>
          </cell>
          <cell r="W1425">
            <v>20190331</v>
          </cell>
          <cell r="X1425" t="str">
            <v>開始</v>
          </cell>
          <cell r="Y1425" t="str">
            <v>虎谷　裕子</v>
          </cell>
          <cell r="Z1425" t="str">
            <v>研究推進部（八景）（29-）</v>
          </cell>
          <cell r="AA1425" t="str">
            <v>基盤研究(C)</v>
          </cell>
          <cell r="AB1425" t="str">
            <v>16K08764</v>
          </cell>
          <cell r="AC1425" t="str">
            <v>許可しない</v>
          </cell>
          <cell r="AD1425" t="str">
            <v>許可しない</v>
          </cell>
          <cell r="AE1425" t="str">
            <v>許可しない</v>
          </cell>
          <cell r="AF1425" t="str">
            <v>間接費</v>
          </cell>
          <cell r="AG1425">
            <v>1100000002</v>
          </cell>
          <cell r="AH1425" t="str">
            <v>学術研究基金助成金（科基）間接経費</v>
          </cell>
          <cell r="AI1425">
            <v>0</v>
          </cell>
          <cell r="AJ1425">
            <v>0</v>
          </cell>
          <cell r="AK1425">
            <v>0</v>
          </cell>
          <cell r="AL1425">
            <v>0</v>
          </cell>
          <cell r="AM1425">
            <v>0</v>
          </cell>
          <cell r="AN1425">
            <v>0</v>
          </cell>
          <cell r="AO1425">
            <v>0</v>
          </cell>
          <cell r="AP1425">
            <v>0</v>
          </cell>
          <cell r="AQ1425">
            <v>0</v>
          </cell>
          <cell r="AR1425">
            <v>0</v>
          </cell>
        </row>
        <row r="1426">
          <cell r="A1426" t="str">
            <v>1616K08814対象外</v>
          </cell>
          <cell r="B1426" t="str">
            <v>対象外</v>
          </cell>
          <cell r="C1426" t="str">
            <v>2018年度</v>
          </cell>
          <cell r="D1426" t="str">
            <v>（収入）学術研究助成基金助成金(科基)</v>
          </cell>
          <cell r="E1426" t="str">
            <v>1616K08814</v>
          </cell>
          <cell r="F1426" t="str">
            <v>（科基）微小環境の変化によるHIV潜伏化機構の解明</v>
          </cell>
          <cell r="G1426" t="str">
            <v>（科基）微小環境の変化によるHIV潜伏化</v>
          </cell>
          <cell r="H1426" t="str">
            <v>科研費（基金）</v>
          </cell>
          <cell r="I1426">
            <v>20160401</v>
          </cell>
          <cell r="J1426">
            <v>20190331</v>
          </cell>
          <cell r="K1426" t="str">
            <v>2016年度</v>
          </cell>
          <cell r="L1426" t="str">
            <v>（支出）学術研究助成基金助成金(科基)</v>
          </cell>
          <cell r="M1426" t="str">
            <v>直接経費</v>
          </cell>
          <cell r="N1426" t="str">
            <v>科研費</v>
          </cell>
          <cell r="O1426" t="str">
            <v>繰越有</v>
          </cell>
          <cell r="P1426" t="str">
            <v>研）学術院（福浦）</v>
          </cell>
          <cell r="Q1426" t="str">
            <v>宮川　敬</v>
          </cell>
          <cell r="R1426" t="str">
            <v>医学研究科</v>
          </cell>
          <cell r="S1426" t="str">
            <v>助教</v>
          </cell>
          <cell r="W1426">
            <v>20190331</v>
          </cell>
          <cell r="X1426" t="str">
            <v>開始</v>
          </cell>
          <cell r="Y1426" t="str">
            <v>虎谷　裕子</v>
          </cell>
          <cell r="Z1426" t="str">
            <v>研究推進部（八景）（29-）</v>
          </cell>
          <cell r="AA1426" t="str">
            <v>基盤研究(C)</v>
          </cell>
          <cell r="AB1426" t="str">
            <v>16K08814</v>
          </cell>
          <cell r="AC1426" t="str">
            <v>許可しない</v>
          </cell>
          <cell r="AD1426" t="str">
            <v>許可しない</v>
          </cell>
          <cell r="AE1426" t="str">
            <v>許可しない</v>
          </cell>
          <cell r="AF1426" t="str">
            <v>間接費</v>
          </cell>
          <cell r="AG1426">
            <v>1100000002</v>
          </cell>
          <cell r="AH1426" t="str">
            <v>学術研究基金助成金（科基）間接経費</v>
          </cell>
          <cell r="AI1426">
            <v>0</v>
          </cell>
          <cell r="AJ1426">
            <v>0</v>
          </cell>
          <cell r="AK1426">
            <v>0</v>
          </cell>
          <cell r="AL1426">
            <v>0</v>
          </cell>
          <cell r="AM1426">
            <v>0</v>
          </cell>
          <cell r="AN1426">
            <v>0</v>
          </cell>
          <cell r="AO1426">
            <v>0</v>
          </cell>
          <cell r="AP1426">
            <v>0</v>
          </cell>
          <cell r="AQ1426">
            <v>0</v>
          </cell>
          <cell r="AR1426">
            <v>0</v>
          </cell>
        </row>
        <row r="1427">
          <cell r="A1427" t="str">
            <v>1616K09318対象外</v>
          </cell>
          <cell r="B1427" t="str">
            <v>対象外</v>
          </cell>
          <cell r="C1427" t="str">
            <v>2018年度</v>
          </cell>
          <cell r="D1427" t="str">
            <v>（収入）学術研究助成基金助成金(科基)</v>
          </cell>
          <cell r="E1427" t="str">
            <v>1616K09318</v>
          </cell>
          <cell r="F1427" t="str">
            <v>（科基）包括的遺伝子解析手法を用いた大腸発癌機構の解明</v>
          </cell>
          <cell r="G1427" t="str">
            <v>（科基）包括的遺伝子解析手法を用いた大腸</v>
          </cell>
          <cell r="H1427" t="str">
            <v>科研費（基金）</v>
          </cell>
          <cell r="I1427">
            <v>20160401</v>
          </cell>
          <cell r="J1427">
            <v>20190331</v>
          </cell>
          <cell r="K1427" t="str">
            <v>2016年度</v>
          </cell>
          <cell r="L1427" t="str">
            <v>（支出）学術研究助成基金助成金(科基)</v>
          </cell>
          <cell r="M1427" t="str">
            <v>直接経費</v>
          </cell>
          <cell r="N1427" t="str">
            <v>科研費</v>
          </cell>
          <cell r="O1427" t="str">
            <v>繰越有</v>
          </cell>
          <cell r="P1427" t="str">
            <v>客)客員教員等(医学・病院等）</v>
          </cell>
          <cell r="Q1427" t="str">
            <v>酒井　英嗣</v>
          </cell>
          <cell r="R1427" t="str">
            <v>医学研究科</v>
          </cell>
          <cell r="S1427" t="str">
            <v>客員研究員</v>
          </cell>
          <cell r="W1427">
            <v>20190331</v>
          </cell>
          <cell r="X1427" t="str">
            <v>開始</v>
          </cell>
          <cell r="Y1427" t="str">
            <v>虎谷　裕子</v>
          </cell>
          <cell r="Z1427" t="str">
            <v>研究推進部（八景）（29-）</v>
          </cell>
          <cell r="AA1427" t="str">
            <v>基盤研究(C)</v>
          </cell>
          <cell r="AB1427" t="str">
            <v>16K09318</v>
          </cell>
          <cell r="AC1427" t="str">
            <v>許可しない</v>
          </cell>
          <cell r="AD1427" t="str">
            <v>許可しない</v>
          </cell>
          <cell r="AE1427" t="str">
            <v>許可しない</v>
          </cell>
          <cell r="AF1427" t="str">
            <v>間接費</v>
          </cell>
          <cell r="AG1427">
            <v>1100000002</v>
          </cell>
          <cell r="AH1427" t="str">
            <v>学術研究基金助成金（科基）間接経費</v>
          </cell>
          <cell r="AI1427">
            <v>0</v>
          </cell>
          <cell r="AJ1427">
            <v>0</v>
          </cell>
          <cell r="AK1427">
            <v>0</v>
          </cell>
          <cell r="AL1427">
            <v>0</v>
          </cell>
          <cell r="AM1427">
            <v>0</v>
          </cell>
          <cell r="AN1427">
            <v>0</v>
          </cell>
          <cell r="AO1427">
            <v>0</v>
          </cell>
          <cell r="AP1427">
            <v>0</v>
          </cell>
          <cell r="AQ1427">
            <v>0</v>
          </cell>
          <cell r="AR1427">
            <v>0</v>
          </cell>
        </row>
        <row r="1428">
          <cell r="A1428" t="str">
            <v>1616K09477対象外</v>
          </cell>
          <cell r="B1428" t="str">
            <v>対象外</v>
          </cell>
          <cell r="C1428" t="str">
            <v>2018年度</v>
          </cell>
          <cell r="D1428" t="str">
            <v>（収入）学術研究助成基金助成金(科基)</v>
          </cell>
          <cell r="E1428" t="str">
            <v>1616K09477</v>
          </cell>
          <cell r="F1428" t="str">
            <v>（科基）新規高血圧遺伝子ATP2B1と頸動脈硬化症進展への病態解明と治療戦略の開発</v>
          </cell>
          <cell r="G1428" t="str">
            <v>（科基）新規高血圧遺伝子ATP2B1と頸</v>
          </cell>
          <cell r="H1428" t="str">
            <v>科研費（基金）</v>
          </cell>
          <cell r="I1428">
            <v>20160401</v>
          </cell>
          <cell r="J1428">
            <v>20190331</v>
          </cell>
          <cell r="K1428" t="str">
            <v>2016年度</v>
          </cell>
          <cell r="L1428" t="str">
            <v>（支出）学術研究助成基金助成金(科基)</v>
          </cell>
          <cell r="M1428" t="str">
            <v>直接経費</v>
          </cell>
          <cell r="N1428" t="str">
            <v>科研費</v>
          </cell>
          <cell r="O1428" t="str">
            <v>繰越有</v>
          </cell>
          <cell r="P1428" t="str">
            <v>客)客員教員等(医学・病院等）</v>
          </cell>
          <cell r="Q1428" t="str">
            <v>谷津　圭介</v>
          </cell>
          <cell r="R1428" t="str">
            <v>医学研究科</v>
          </cell>
          <cell r="S1428" t="str">
            <v>客員研究員</v>
          </cell>
          <cell r="W1428">
            <v>20190331</v>
          </cell>
          <cell r="X1428" t="str">
            <v>開始</v>
          </cell>
          <cell r="Y1428" t="str">
            <v>虎谷　裕子</v>
          </cell>
          <cell r="Z1428" t="str">
            <v>研究推進部（八景）（29-）</v>
          </cell>
          <cell r="AA1428" t="str">
            <v>基盤研究(C)</v>
          </cell>
          <cell r="AB1428" t="str">
            <v>16K09477</v>
          </cell>
          <cell r="AC1428" t="str">
            <v>許可しない</v>
          </cell>
          <cell r="AD1428" t="str">
            <v>許可しない</v>
          </cell>
          <cell r="AE1428" t="str">
            <v>許可しない</v>
          </cell>
          <cell r="AF1428" t="str">
            <v>間接費</v>
          </cell>
          <cell r="AG1428">
            <v>1100000002</v>
          </cell>
          <cell r="AH1428" t="str">
            <v>学術研究基金助成金（科基）間接経費</v>
          </cell>
          <cell r="AI1428">
            <v>0</v>
          </cell>
          <cell r="AJ1428">
            <v>0</v>
          </cell>
          <cell r="AK1428">
            <v>0</v>
          </cell>
          <cell r="AL1428">
            <v>0</v>
          </cell>
          <cell r="AM1428">
            <v>0</v>
          </cell>
          <cell r="AN1428">
            <v>0</v>
          </cell>
          <cell r="AO1428">
            <v>0</v>
          </cell>
          <cell r="AP1428">
            <v>0</v>
          </cell>
          <cell r="AQ1428">
            <v>0</v>
          </cell>
          <cell r="AR1428">
            <v>0</v>
          </cell>
        </row>
        <row r="1429">
          <cell r="A1429" t="str">
            <v>1616K09648対象外</v>
          </cell>
          <cell r="B1429" t="str">
            <v>対象外</v>
          </cell>
          <cell r="C1429" t="str">
            <v>2018年度</v>
          </cell>
          <cell r="D1429" t="str">
            <v>（収入）学術研究助成基金助成金(科基)</v>
          </cell>
          <cell r="E1429" t="str">
            <v>1616K09648</v>
          </cell>
          <cell r="F1429" t="str">
            <v>（科基）高血圧感受性遺伝子ATP2B1の血圧調節およびCa代謝に与える影響に関する研究</v>
          </cell>
          <cell r="G1429" t="str">
            <v>（科基）高血圧感受性遺伝子ATP2B1の</v>
          </cell>
          <cell r="H1429" t="str">
            <v>科研費（基金）</v>
          </cell>
          <cell r="I1429">
            <v>20160401</v>
          </cell>
          <cell r="J1429">
            <v>20190331</v>
          </cell>
          <cell r="K1429" t="str">
            <v>2016年度</v>
          </cell>
          <cell r="L1429" t="str">
            <v>（支出）学術研究助成基金助成金(科基)</v>
          </cell>
          <cell r="M1429" t="str">
            <v>直接経費</v>
          </cell>
          <cell r="N1429" t="str">
            <v>科研費</v>
          </cell>
          <cell r="O1429" t="str">
            <v>繰越有</v>
          </cell>
          <cell r="P1429" t="str">
            <v>病）学術院（病院）</v>
          </cell>
          <cell r="Q1429" t="str">
            <v>平和　伸仁</v>
          </cell>
          <cell r="R1429" t="str">
            <v>センター病院</v>
          </cell>
          <cell r="S1429" t="str">
            <v>教授</v>
          </cell>
          <cell r="W1429">
            <v>20190331</v>
          </cell>
          <cell r="X1429" t="str">
            <v>開始</v>
          </cell>
          <cell r="Y1429" t="str">
            <v>虎谷　裕子</v>
          </cell>
          <cell r="Z1429" t="str">
            <v>研究推進部（八景）（29-）</v>
          </cell>
          <cell r="AA1429" t="str">
            <v>基盤研究(C)</v>
          </cell>
          <cell r="AB1429" t="str">
            <v>16K09648</v>
          </cell>
          <cell r="AC1429" t="str">
            <v>許可しない</v>
          </cell>
          <cell r="AD1429" t="str">
            <v>許可しない</v>
          </cell>
          <cell r="AE1429" t="str">
            <v>許可しない</v>
          </cell>
          <cell r="AF1429" t="str">
            <v>間接費</v>
          </cell>
          <cell r="AG1429">
            <v>1100000002</v>
          </cell>
          <cell r="AH1429" t="str">
            <v>学術研究基金助成金（科基）間接経費</v>
          </cell>
          <cell r="AI1429">
            <v>0</v>
          </cell>
          <cell r="AJ1429">
            <v>0</v>
          </cell>
          <cell r="AK1429">
            <v>0</v>
          </cell>
          <cell r="AL1429">
            <v>0</v>
          </cell>
          <cell r="AM1429">
            <v>0</v>
          </cell>
          <cell r="AN1429">
            <v>0</v>
          </cell>
          <cell r="AO1429">
            <v>0</v>
          </cell>
          <cell r="AP1429">
            <v>0</v>
          </cell>
          <cell r="AQ1429">
            <v>0</v>
          </cell>
          <cell r="AR1429">
            <v>0</v>
          </cell>
        </row>
        <row r="1430">
          <cell r="A1430" t="str">
            <v>1616K09763対象外</v>
          </cell>
          <cell r="B1430" t="str">
            <v>対象外</v>
          </cell>
          <cell r="C1430" t="str">
            <v>2018年度</v>
          </cell>
          <cell r="D1430" t="str">
            <v>（収入）学術研究助成基金助成金(科基)</v>
          </cell>
          <cell r="E1430" t="str">
            <v>1616K09763</v>
          </cell>
          <cell r="F1430" t="str">
            <v>（科基）２型糖尿病の膵β細胞の機能不全につながる転写因子MafAの量的制御システムの破綻</v>
          </cell>
          <cell r="G1430" t="str">
            <v>（科基）２型糖尿病の膵β細胞の機能不全に</v>
          </cell>
          <cell r="H1430" t="str">
            <v>科研費（基金）</v>
          </cell>
          <cell r="I1430">
            <v>20160401</v>
          </cell>
          <cell r="J1430">
            <v>20190331</v>
          </cell>
          <cell r="K1430" t="str">
            <v>2016年度</v>
          </cell>
          <cell r="L1430" t="str">
            <v>（支出）学術研究助成基金助成金(科基)</v>
          </cell>
          <cell r="M1430" t="str">
            <v>直接経費</v>
          </cell>
          <cell r="N1430" t="str">
            <v>科研費</v>
          </cell>
          <cell r="O1430" t="str">
            <v>繰越有</v>
          </cell>
          <cell r="P1430" t="str">
            <v>研）学術院</v>
          </cell>
          <cell r="Q1430" t="str">
            <v>片岡　浩介</v>
          </cell>
          <cell r="R1430" t="str">
            <v>鶴見キャンパス</v>
          </cell>
          <cell r="S1430" t="str">
            <v>准教授</v>
          </cell>
          <cell r="W1430">
            <v>20190331</v>
          </cell>
          <cell r="X1430" t="str">
            <v>開始</v>
          </cell>
          <cell r="Y1430" t="str">
            <v>虎谷　裕子</v>
          </cell>
          <cell r="Z1430" t="str">
            <v>研究推進部（八景）（29-）</v>
          </cell>
          <cell r="AA1430" t="str">
            <v>基盤研究(C)</v>
          </cell>
          <cell r="AB1430" t="str">
            <v>16K09763</v>
          </cell>
          <cell r="AC1430" t="str">
            <v>許可しない</v>
          </cell>
          <cell r="AD1430" t="str">
            <v>許可しない</v>
          </cell>
          <cell r="AE1430" t="str">
            <v>許可しない</v>
          </cell>
          <cell r="AF1430" t="str">
            <v>間接費</v>
          </cell>
          <cell r="AG1430">
            <v>1100000002</v>
          </cell>
          <cell r="AH1430" t="str">
            <v>学術研究基金助成金（科基）間接経費</v>
          </cell>
          <cell r="AI1430">
            <v>0</v>
          </cell>
          <cell r="AJ1430">
            <v>0</v>
          </cell>
          <cell r="AK1430">
            <v>0</v>
          </cell>
          <cell r="AL1430">
            <v>0</v>
          </cell>
          <cell r="AM1430">
            <v>0</v>
          </cell>
          <cell r="AN1430">
            <v>0</v>
          </cell>
          <cell r="AO1430">
            <v>0</v>
          </cell>
          <cell r="AP1430">
            <v>0</v>
          </cell>
          <cell r="AQ1430">
            <v>0</v>
          </cell>
          <cell r="AR1430">
            <v>0</v>
          </cell>
        </row>
        <row r="1431">
          <cell r="A1431" t="str">
            <v>1616K10099対象外</v>
          </cell>
          <cell r="B1431" t="str">
            <v>対象外</v>
          </cell>
          <cell r="C1431" t="str">
            <v>2018年度</v>
          </cell>
          <cell r="D1431" t="str">
            <v>（収入）学術研究助成基金助成金(科基)</v>
          </cell>
          <cell r="E1431" t="str">
            <v>1616K10099</v>
          </cell>
          <cell r="F1431" t="str">
            <v>（科基）サイトカインを標的とした動脈管制御の開発</v>
          </cell>
          <cell r="G1431" t="str">
            <v>（科基）サイトカインを標的とした動脈管制</v>
          </cell>
          <cell r="H1431" t="str">
            <v>科研費（基金）</v>
          </cell>
          <cell r="I1431">
            <v>20160401</v>
          </cell>
          <cell r="J1431">
            <v>20200331</v>
          </cell>
          <cell r="K1431" t="str">
            <v>2016年度</v>
          </cell>
          <cell r="L1431" t="str">
            <v>（支出）学術研究助成基金助成金(科基)</v>
          </cell>
          <cell r="M1431" t="str">
            <v>直接経費</v>
          </cell>
          <cell r="N1431" t="str">
            <v>科研費</v>
          </cell>
          <cell r="O1431" t="str">
            <v>繰越有</v>
          </cell>
          <cell r="P1431" t="str">
            <v>病）学術院（病院）</v>
          </cell>
          <cell r="Q1431" t="str">
            <v>岩崎　志穂</v>
          </cell>
          <cell r="R1431" t="str">
            <v>センター病院</v>
          </cell>
          <cell r="S1431" t="str">
            <v>准教授</v>
          </cell>
          <cell r="W1431">
            <v>20200331</v>
          </cell>
          <cell r="X1431" t="str">
            <v>開始</v>
          </cell>
          <cell r="Y1431" t="str">
            <v>虎谷　裕子</v>
          </cell>
          <cell r="Z1431" t="str">
            <v>研究推進部（八景）（29-）</v>
          </cell>
          <cell r="AA1431" t="str">
            <v>基盤研究(C)</v>
          </cell>
          <cell r="AB1431" t="str">
            <v>16K10099</v>
          </cell>
          <cell r="AC1431" t="str">
            <v>許可しない</v>
          </cell>
          <cell r="AD1431" t="str">
            <v>許可しない</v>
          </cell>
          <cell r="AE1431" t="str">
            <v>許可しない</v>
          </cell>
          <cell r="AF1431" t="str">
            <v>間接費</v>
          </cell>
          <cell r="AG1431">
            <v>1100000002</v>
          </cell>
          <cell r="AH1431" t="str">
            <v>学術研究基金助成金（科基）間接経費</v>
          </cell>
          <cell r="AI1431">
            <v>0</v>
          </cell>
          <cell r="AJ1431">
            <v>0</v>
          </cell>
          <cell r="AK1431">
            <v>0</v>
          </cell>
          <cell r="AL1431">
            <v>0</v>
          </cell>
          <cell r="AM1431">
            <v>0</v>
          </cell>
          <cell r="AN1431">
            <v>0</v>
          </cell>
          <cell r="AO1431">
            <v>0</v>
          </cell>
          <cell r="AP1431">
            <v>0</v>
          </cell>
          <cell r="AQ1431">
            <v>0</v>
          </cell>
          <cell r="AR1431">
            <v>0</v>
          </cell>
        </row>
        <row r="1432">
          <cell r="A1432" t="str">
            <v>1616K10131対象外</v>
          </cell>
          <cell r="B1432" t="str">
            <v>対象外</v>
          </cell>
          <cell r="C1432" t="str">
            <v>2018年度</v>
          </cell>
          <cell r="D1432" t="str">
            <v>（収入）学術研究助成基金助成金(科基)</v>
          </cell>
          <cell r="E1432" t="str">
            <v>1616K10131</v>
          </cell>
          <cell r="F1432" t="str">
            <v>（科基）乾癬におけるカベオリン発現異常と末梢血単球の機能解析</v>
          </cell>
          <cell r="G1432" t="str">
            <v>（科基）乾癬におけるカベオリン発現異常と</v>
          </cell>
          <cell r="H1432" t="str">
            <v>科研費（基金）</v>
          </cell>
          <cell r="I1432">
            <v>20160401</v>
          </cell>
          <cell r="J1432">
            <v>20190331</v>
          </cell>
          <cell r="K1432" t="str">
            <v>2016年度</v>
          </cell>
          <cell r="L1432" t="str">
            <v>（支出）学術研究助成基金助成金(科基)</v>
          </cell>
          <cell r="M1432" t="str">
            <v>直接経費</v>
          </cell>
          <cell r="N1432" t="str">
            <v>科研費</v>
          </cell>
          <cell r="O1432" t="str">
            <v>繰越有</v>
          </cell>
          <cell r="P1432" t="str">
            <v>研）学術院（福浦）</v>
          </cell>
          <cell r="Q1432" t="str">
            <v>山口　由衣</v>
          </cell>
          <cell r="R1432" t="str">
            <v>医学研究科</v>
          </cell>
          <cell r="S1432" t="str">
            <v>講師</v>
          </cell>
          <cell r="W1432">
            <v>20190331</v>
          </cell>
          <cell r="X1432" t="str">
            <v>開始</v>
          </cell>
          <cell r="Y1432" t="str">
            <v>虎谷　裕子</v>
          </cell>
          <cell r="Z1432" t="str">
            <v>研究推進部（八景）（29-）</v>
          </cell>
          <cell r="AA1432" t="str">
            <v>基盤研究(C)</v>
          </cell>
          <cell r="AB1432" t="str">
            <v>16K10131</v>
          </cell>
          <cell r="AC1432" t="str">
            <v>許可しない</v>
          </cell>
          <cell r="AD1432" t="str">
            <v>許可しない</v>
          </cell>
          <cell r="AE1432" t="str">
            <v>許可しない</v>
          </cell>
          <cell r="AF1432" t="str">
            <v>間接費</v>
          </cell>
          <cell r="AG1432">
            <v>1100000002</v>
          </cell>
          <cell r="AH1432" t="str">
            <v>学術研究基金助成金（科基）間接経費</v>
          </cell>
          <cell r="AI1432">
            <v>0</v>
          </cell>
          <cell r="AJ1432">
            <v>0</v>
          </cell>
          <cell r="AK1432">
            <v>0</v>
          </cell>
          <cell r="AL1432">
            <v>0</v>
          </cell>
          <cell r="AM1432">
            <v>0</v>
          </cell>
          <cell r="AN1432">
            <v>0</v>
          </cell>
          <cell r="AO1432">
            <v>0</v>
          </cell>
          <cell r="AP1432">
            <v>0</v>
          </cell>
          <cell r="AQ1432">
            <v>0</v>
          </cell>
          <cell r="AR1432">
            <v>0</v>
          </cell>
        </row>
        <row r="1433">
          <cell r="A1433" t="str">
            <v>1616K10168対象外</v>
          </cell>
          <cell r="B1433" t="str">
            <v>対象外</v>
          </cell>
          <cell r="C1433" t="str">
            <v>2018年度</v>
          </cell>
          <cell r="D1433" t="str">
            <v>（収入）学術研究助成基金助成金(科基)</v>
          </cell>
          <cell r="E1433" t="str">
            <v>1616K10168</v>
          </cell>
          <cell r="F1433" t="str">
            <v>（科基）慢性そう痒性皮膚疾患の難治化機序の解明と新規治療薬の開発</v>
          </cell>
          <cell r="G1433" t="str">
            <v>（科基）慢性そう痒性皮膚疾患の難治化機序</v>
          </cell>
          <cell r="H1433" t="str">
            <v>科研費（基金）</v>
          </cell>
          <cell r="I1433">
            <v>20160401</v>
          </cell>
          <cell r="J1433">
            <v>20190331</v>
          </cell>
          <cell r="K1433" t="str">
            <v>2016年度</v>
          </cell>
          <cell r="L1433" t="str">
            <v>（支出）学術研究助成基金助成金(科基)</v>
          </cell>
          <cell r="M1433" t="str">
            <v>直接経費</v>
          </cell>
          <cell r="N1433" t="str">
            <v>科研費</v>
          </cell>
          <cell r="O1433" t="str">
            <v>繰越有</v>
          </cell>
          <cell r="P1433" t="str">
            <v>研）学術院（福浦）</v>
          </cell>
          <cell r="Q1433" t="str">
            <v>相原　道子</v>
          </cell>
          <cell r="R1433" t="str">
            <v>医学研究科</v>
          </cell>
          <cell r="S1433" t="str">
            <v>教授</v>
          </cell>
          <cell r="W1433">
            <v>20190331</v>
          </cell>
          <cell r="X1433" t="str">
            <v>開始</v>
          </cell>
          <cell r="Y1433" t="str">
            <v>虎谷　裕子</v>
          </cell>
          <cell r="Z1433" t="str">
            <v>研究推進部（八景）（29-）</v>
          </cell>
          <cell r="AA1433" t="str">
            <v>基盤研究(C)</v>
          </cell>
          <cell r="AB1433" t="str">
            <v>16K10168</v>
          </cell>
          <cell r="AC1433" t="str">
            <v>許可しない</v>
          </cell>
          <cell r="AD1433" t="str">
            <v>許可しない</v>
          </cell>
          <cell r="AE1433" t="str">
            <v>許可しない</v>
          </cell>
          <cell r="AF1433" t="str">
            <v>間接費</v>
          </cell>
          <cell r="AG1433">
            <v>1100000002</v>
          </cell>
          <cell r="AH1433" t="str">
            <v>学術研究基金助成金（科基）間接経費</v>
          </cell>
          <cell r="AI1433">
            <v>0</v>
          </cell>
          <cell r="AJ1433">
            <v>0</v>
          </cell>
          <cell r="AK1433">
            <v>0</v>
          </cell>
          <cell r="AL1433">
            <v>0</v>
          </cell>
          <cell r="AM1433">
            <v>0</v>
          </cell>
          <cell r="AN1433">
            <v>0</v>
          </cell>
          <cell r="AO1433">
            <v>0</v>
          </cell>
          <cell r="AP1433">
            <v>0</v>
          </cell>
          <cell r="AQ1433">
            <v>0</v>
          </cell>
          <cell r="AR1433">
            <v>0</v>
          </cell>
        </row>
        <row r="1434">
          <cell r="A1434" t="str">
            <v>1616K10254対象外</v>
          </cell>
          <cell r="B1434" t="str">
            <v>対象外</v>
          </cell>
          <cell r="C1434" t="str">
            <v>2018年度</v>
          </cell>
          <cell r="D1434" t="str">
            <v>（収入）学術研究助成基金助成金(科基)</v>
          </cell>
          <cell r="E1434" t="str">
            <v>1616K10254</v>
          </cell>
          <cell r="F1434" t="str">
            <v>（科基）気分障害患者における自律神経活動動態とリワークプログラム有効性の研究</v>
          </cell>
          <cell r="G1434" t="str">
            <v>（科基）気分障害患者における自律神経活動</v>
          </cell>
          <cell r="H1434" t="str">
            <v>科研費（基金）</v>
          </cell>
          <cell r="I1434">
            <v>20160401</v>
          </cell>
          <cell r="J1434">
            <v>20190331</v>
          </cell>
          <cell r="K1434" t="str">
            <v>2016年度</v>
          </cell>
          <cell r="L1434" t="str">
            <v>（支出）学術研究助成基金助成金(科基)</v>
          </cell>
          <cell r="M1434" t="str">
            <v>直接経費</v>
          </cell>
          <cell r="N1434" t="str">
            <v>科研費</v>
          </cell>
          <cell r="O1434" t="str">
            <v>繰越有</v>
          </cell>
          <cell r="P1434" t="str">
            <v>客)客員教員等(医学・病院等）</v>
          </cell>
          <cell r="Q1434" t="str">
            <v>岸田　郁子</v>
          </cell>
          <cell r="R1434" t="str">
            <v>医学研究科</v>
          </cell>
          <cell r="S1434" t="str">
            <v>客員教員</v>
          </cell>
          <cell r="W1434">
            <v>20190331</v>
          </cell>
          <cell r="X1434" t="str">
            <v>開始</v>
          </cell>
          <cell r="Y1434" t="str">
            <v>虎谷　裕子</v>
          </cell>
          <cell r="Z1434" t="str">
            <v>研究推進部（八景）（29-）</v>
          </cell>
          <cell r="AA1434" t="str">
            <v>基盤研究(C)</v>
          </cell>
          <cell r="AB1434" t="str">
            <v>16K10254</v>
          </cell>
          <cell r="AC1434" t="str">
            <v>許可しない</v>
          </cell>
          <cell r="AD1434" t="str">
            <v>許可しない</v>
          </cell>
          <cell r="AE1434" t="str">
            <v>許可しない</v>
          </cell>
          <cell r="AF1434" t="str">
            <v>間接費</v>
          </cell>
          <cell r="AG1434">
            <v>1100000002</v>
          </cell>
          <cell r="AH1434" t="str">
            <v>学術研究基金助成金（科基）間接経費</v>
          </cell>
          <cell r="AI1434">
            <v>0</v>
          </cell>
          <cell r="AJ1434">
            <v>0</v>
          </cell>
          <cell r="AK1434">
            <v>0</v>
          </cell>
          <cell r="AL1434">
            <v>0</v>
          </cell>
          <cell r="AM1434">
            <v>0</v>
          </cell>
          <cell r="AN1434">
            <v>0</v>
          </cell>
          <cell r="AO1434">
            <v>0</v>
          </cell>
          <cell r="AP1434">
            <v>0</v>
          </cell>
          <cell r="AQ1434">
            <v>0</v>
          </cell>
          <cell r="AR1434">
            <v>0</v>
          </cell>
        </row>
        <row r="1435">
          <cell r="A1435" t="str">
            <v>1616K10255対象外</v>
          </cell>
          <cell r="B1435" t="str">
            <v>対象外</v>
          </cell>
          <cell r="C1435" t="str">
            <v>2018年度</v>
          </cell>
          <cell r="D1435" t="str">
            <v>（収入）学術研究助成基金助成金(科基)</v>
          </cell>
          <cell r="E1435" t="str">
            <v>1616K10255</v>
          </cell>
          <cell r="F1435" t="str">
            <v>（科基）自殺念慮を抱える子供の幻聴体験と自殺企図リスクに関する研究</v>
          </cell>
          <cell r="G1435" t="str">
            <v>（科基）自殺念慮を抱える子供の幻聴体験と</v>
          </cell>
          <cell r="H1435" t="str">
            <v>科研費（基金）</v>
          </cell>
          <cell r="I1435">
            <v>20160401</v>
          </cell>
          <cell r="J1435">
            <v>20190331</v>
          </cell>
          <cell r="K1435" t="str">
            <v>2016年度</v>
          </cell>
          <cell r="L1435" t="str">
            <v>（支出）学術研究助成基金助成金(科基)</v>
          </cell>
          <cell r="M1435" t="str">
            <v>直接経費</v>
          </cell>
          <cell r="N1435" t="str">
            <v>科研費</v>
          </cell>
          <cell r="O1435" t="str">
            <v>繰越有</v>
          </cell>
          <cell r="P1435" t="str">
            <v>病）学術院（病院）</v>
          </cell>
          <cell r="Q1435" t="str">
            <v>藤田　純一</v>
          </cell>
          <cell r="R1435" t="str">
            <v>附属病院</v>
          </cell>
          <cell r="S1435" t="str">
            <v>助教</v>
          </cell>
          <cell r="W1435">
            <v>20190331</v>
          </cell>
          <cell r="X1435" t="str">
            <v>開始</v>
          </cell>
          <cell r="Y1435" t="str">
            <v>虎谷　裕子</v>
          </cell>
          <cell r="Z1435" t="str">
            <v>研究推進部（八景）（29-）</v>
          </cell>
          <cell r="AA1435" t="str">
            <v>基盤研究(C)</v>
          </cell>
          <cell r="AB1435" t="str">
            <v>16K10255</v>
          </cell>
          <cell r="AC1435" t="str">
            <v>許可しない</v>
          </cell>
          <cell r="AD1435" t="str">
            <v>許可しない</v>
          </cell>
          <cell r="AE1435" t="str">
            <v>許可しない</v>
          </cell>
          <cell r="AF1435" t="str">
            <v>間接費</v>
          </cell>
          <cell r="AG1435">
            <v>1100000002</v>
          </cell>
          <cell r="AH1435" t="str">
            <v>学術研究基金助成金（科基）間接経費</v>
          </cell>
          <cell r="AI1435">
            <v>0</v>
          </cell>
          <cell r="AJ1435">
            <v>0</v>
          </cell>
          <cell r="AK1435">
            <v>0</v>
          </cell>
          <cell r="AL1435">
            <v>0</v>
          </cell>
          <cell r="AM1435">
            <v>0</v>
          </cell>
          <cell r="AN1435">
            <v>0</v>
          </cell>
          <cell r="AO1435">
            <v>0</v>
          </cell>
          <cell r="AP1435">
            <v>0</v>
          </cell>
          <cell r="AQ1435">
            <v>0</v>
          </cell>
          <cell r="AR1435">
            <v>0</v>
          </cell>
        </row>
        <row r="1436">
          <cell r="A1436" t="str">
            <v>1616K10734対象外</v>
          </cell>
          <cell r="B1436" t="str">
            <v>対象外</v>
          </cell>
          <cell r="C1436" t="str">
            <v>2018年度</v>
          </cell>
          <cell r="D1436" t="str">
            <v>（収入）学術研究助成基金助成金(科基)</v>
          </cell>
          <cell r="E1436" t="str">
            <v>1616K10734</v>
          </cell>
          <cell r="F1436" t="str">
            <v>（科基）脳虚血後の、メラトニンの神経保護効果：IL‐4によるミクログリアの活性化の経路</v>
          </cell>
          <cell r="G1436" t="str">
            <v>（科基）脳虚血後の、メラトニンの神経保護</v>
          </cell>
          <cell r="H1436" t="str">
            <v>科研費（基金）</v>
          </cell>
          <cell r="I1436">
            <v>20160401</v>
          </cell>
          <cell r="J1436">
            <v>20190331</v>
          </cell>
          <cell r="K1436" t="str">
            <v>2016年度</v>
          </cell>
          <cell r="L1436" t="str">
            <v>（支出）学術研究助成基金助成金(科基)</v>
          </cell>
          <cell r="M1436" t="str">
            <v>直接経費</v>
          </cell>
          <cell r="N1436" t="str">
            <v>科研費</v>
          </cell>
          <cell r="O1436" t="str">
            <v>繰越有</v>
          </cell>
          <cell r="P1436" t="str">
            <v>研）学術院（福浦）</v>
          </cell>
          <cell r="Q1436" t="str">
            <v>末永　潤</v>
          </cell>
          <cell r="R1436" t="str">
            <v>医学研究科</v>
          </cell>
          <cell r="S1436" t="str">
            <v>助教</v>
          </cell>
          <cell r="W1436">
            <v>20190331</v>
          </cell>
          <cell r="X1436" t="str">
            <v>開始</v>
          </cell>
          <cell r="Y1436" t="str">
            <v>虎谷　裕子</v>
          </cell>
          <cell r="Z1436" t="str">
            <v>研究推進部（八景）（29-）</v>
          </cell>
          <cell r="AA1436" t="str">
            <v>基盤研究(C)</v>
          </cell>
          <cell r="AB1436" t="str">
            <v>16K10734</v>
          </cell>
          <cell r="AC1436" t="str">
            <v>許可しない</v>
          </cell>
          <cell r="AD1436" t="str">
            <v>許可しない</v>
          </cell>
          <cell r="AE1436" t="str">
            <v>許可しない</v>
          </cell>
          <cell r="AF1436" t="str">
            <v>間接費</v>
          </cell>
          <cell r="AG1436">
            <v>1100000002</v>
          </cell>
          <cell r="AH1436" t="str">
            <v>学術研究基金助成金（科基）間接経費</v>
          </cell>
          <cell r="AI1436">
            <v>0</v>
          </cell>
          <cell r="AJ1436">
            <v>0</v>
          </cell>
          <cell r="AK1436">
            <v>0</v>
          </cell>
          <cell r="AL1436">
            <v>0</v>
          </cell>
          <cell r="AM1436">
            <v>0</v>
          </cell>
          <cell r="AN1436">
            <v>0</v>
          </cell>
          <cell r="AO1436">
            <v>0</v>
          </cell>
          <cell r="AP1436">
            <v>0</v>
          </cell>
          <cell r="AQ1436">
            <v>0</v>
          </cell>
          <cell r="AR1436">
            <v>0</v>
          </cell>
        </row>
        <row r="1437">
          <cell r="A1437" t="str">
            <v>1616K10765対象外</v>
          </cell>
          <cell r="B1437" t="str">
            <v>対象外</v>
          </cell>
          <cell r="C1437" t="str">
            <v>2018年度</v>
          </cell>
          <cell r="D1437" t="str">
            <v>（収入）学術研究助成基金助成金(科基)</v>
          </cell>
          <cell r="E1437" t="str">
            <v>1616K10765</v>
          </cell>
          <cell r="F1437" t="str">
            <v>（科基）IDH1変異神経膠種に対するNAD+枯渇促進を目的とした修飾療法の開発</v>
          </cell>
          <cell r="G1437" t="str">
            <v>（科基）IDH1変異神経膠種に対するNA</v>
          </cell>
          <cell r="H1437" t="str">
            <v>科研費（基金）</v>
          </cell>
          <cell r="I1437">
            <v>20160401</v>
          </cell>
          <cell r="J1437">
            <v>20190331</v>
          </cell>
          <cell r="K1437" t="str">
            <v>2016年度</v>
          </cell>
          <cell r="L1437" t="str">
            <v>（支出）学術研究助成基金助成金(科基)</v>
          </cell>
          <cell r="M1437" t="str">
            <v>直接経費</v>
          </cell>
          <cell r="N1437" t="str">
            <v>科研費</v>
          </cell>
          <cell r="O1437" t="str">
            <v>繰越有</v>
          </cell>
          <cell r="P1437" t="str">
            <v>研）学術院（福浦）</v>
          </cell>
          <cell r="Q1437" t="str">
            <v>立石　健祐</v>
          </cell>
          <cell r="R1437" t="str">
            <v>医学研究科</v>
          </cell>
          <cell r="S1437" t="str">
            <v>助教</v>
          </cell>
          <cell r="W1437">
            <v>20190331</v>
          </cell>
          <cell r="X1437" t="str">
            <v>開始</v>
          </cell>
          <cell r="Y1437" t="str">
            <v>虎谷　裕子</v>
          </cell>
          <cell r="Z1437" t="str">
            <v>研究推進部（八景）（29-）</v>
          </cell>
          <cell r="AA1437" t="str">
            <v>基盤研究(C)</v>
          </cell>
          <cell r="AB1437" t="str">
            <v>16K10765</v>
          </cell>
          <cell r="AC1437" t="str">
            <v>許可しない</v>
          </cell>
          <cell r="AD1437" t="str">
            <v>許可しない</v>
          </cell>
          <cell r="AE1437" t="str">
            <v>許可しない</v>
          </cell>
          <cell r="AF1437" t="str">
            <v>間接費</v>
          </cell>
          <cell r="AG1437">
            <v>1100000002</v>
          </cell>
          <cell r="AH1437" t="str">
            <v>学術研究基金助成金（科基）間接経費</v>
          </cell>
          <cell r="AI1437">
            <v>0</v>
          </cell>
          <cell r="AJ1437">
            <v>0</v>
          </cell>
          <cell r="AK1437">
            <v>0</v>
          </cell>
          <cell r="AL1437">
            <v>0</v>
          </cell>
          <cell r="AM1437">
            <v>0</v>
          </cell>
          <cell r="AN1437">
            <v>0</v>
          </cell>
          <cell r="AO1437">
            <v>0</v>
          </cell>
          <cell r="AP1437">
            <v>0</v>
          </cell>
          <cell r="AQ1437">
            <v>0</v>
          </cell>
          <cell r="AR1437">
            <v>0</v>
          </cell>
        </row>
        <row r="1438">
          <cell r="A1438" t="str">
            <v>1616K10912対象外</v>
          </cell>
          <cell r="B1438" t="str">
            <v>対象外</v>
          </cell>
          <cell r="C1438" t="str">
            <v>2018年度</v>
          </cell>
          <cell r="D1438" t="str">
            <v>（収入）学術研究助成基金助成金(科基)</v>
          </cell>
          <cell r="E1438" t="str">
            <v>1616K10912</v>
          </cell>
          <cell r="F1438" t="str">
            <v>（科基）リアルタイム個別筋活動評価による変形性股関節症の病態把握と治療評価</v>
          </cell>
          <cell r="G1438" t="str">
            <v>（科基）リアルタイム個別筋活動評価による</v>
          </cell>
          <cell r="H1438" t="str">
            <v>科研費（基金）</v>
          </cell>
          <cell r="I1438">
            <v>20160401</v>
          </cell>
          <cell r="J1438">
            <v>20190331</v>
          </cell>
          <cell r="K1438" t="str">
            <v>2016年度</v>
          </cell>
          <cell r="L1438" t="str">
            <v>（支出）学術研究助成基金助成金(科基)</v>
          </cell>
          <cell r="M1438" t="str">
            <v>直接経費</v>
          </cell>
          <cell r="N1438" t="str">
            <v>科研費</v>
          </cell>
          <cell r="O1438" t="str">
            <v>繰越有</v>
          </cell>
          <cell r="P1438" t="str">
            <v>病）学術院（病院）</v>
          </cell>
          <cell r="Q1438" t="str">
            <v>稲葉　裕</v>
          </cell>
          <cell r="R1438" t="str">
            <v>附属病院</v>
          </cell>
          <cell r="S1438" t="str">
            <v>准教授</v>
          </cell>
          <cell r="W1438">
            <v>20190331</v>
          </cell>
          <cell r="X1438" t="str">
            <v>開始</v>
          </cell>
          <cell r="Y1438" t="str">
            <v>虎谷　裕子</v>
          </cell>
          <cell r="Z1438" t="str">
            <v>研究推進部（八景）（29-）</v>
          </cell>
          <cell r="AA1438" t="str">
            <v>基盤研究(C)</v>
          </cell>
          <cell r="AB1438" t="str">
            <v>16K10912</v>
          </cell>
          <cell r="AC1438" t="str">
            <v>許可しない</v>
          </cell>
          <cell r="AD1438" t="str">
            <v>許可しない</v>
          </cell>
          <cell r="AE1438" t="str">
            <v>許可しない</v>
          </cell>
          <cell r="AF1438" t="str">
            <v>間接費</v>
          </cell>
          <cell r="AG1438">
            <v>1100000002</v>
          </cell>
          <cell r="AH1438" t="str">
            <v>学術研究基金助成金（科基）間接経費</v>
          </cell>
          <cell r="AI1438">
            <v>0</v>
          </cell>
          <cell r="AJ1438">
            <v>0</v>
          </cell>
          <cell r="AK1438">
            <v>0</v>
          </cell>
          <cell r="AL1438">
            <v>0</v>
          </cell>
          <cell r="AM1438">
            <v>0</v>
          </cell>
          <cell r="AN1438">
            <v>0</v>
          </cell>
          <cell r="AO1438">
            <v>0</v>
          </cell>
          <cell r="AP1438">
            <v>0</v>
          </cell>
          <cell r="AQ1438">
            <v>0</v>
          </cell>
          <cell r="AR1438">
            <v>0</v>
          </cell>
        </row>
        <row r="1439">
          <cell r="A1439" t="str">
            <v>1616K11019対象外</v>
          </cell>
          <cell r="B1439" t="str">
            <v>対象外</v>
          </cell>
          <cell r="C1439" t="str">
            <v>2018年度</v>
          </cell>
          <cell r="D1439" t="str">
            <v>（収入）学術研究助成基金助成金(科基)</v>
          </cell>
          <cell r="E1439" t="str">
            <v>1616K11019</v>
          </cell>
          <cell r="F1439" t="str">
            <v>（科基）アンジオテンシン２レセプターの前立腺癌に対する化学予防機序の解明</v>
          </cell>
          <cell r="G1439" t="str">
            <v>（科基）アンジオテンシン２レセプターの前</v>
          </cell>
          <cell r="H1439" t="str">
            <v>科研費（基金）</v>
          </cell>
          <cell r="I1439">
            <v>20160401</v>
          </cell>
          <cell r="J1439">
            <v>20190331</v>
          </cell>
          <cell r="K1439" t="str">
            <v>2016年度</v>
          </cell>
          <cell r="L1439" t="str">
            <v>（支出）学術研究助成基金助成金(科基)</v>
          </cell>
          <cell r="M1439" t="str">
            <v>直接経費</v>
          </cell>
          <cell r="N1439" t="str">
            <v>科研費</v>
          </cell>
          <cell r="O1439" t="str">
            <v>繰越有</v>
          </cell>
          <cell r="P1439" t="str">
            <v>病）学術院（病院）</v>
          </cell>
          <cell r="Q1439" t="str">
            <v>上村　博司</v>
          </cell>
          <cell r="R1439" t="str">
            <v>センター病院</v>
          </cell>
          <cell r="S1439" t="str">
            <v>准教授</v>
          </cell>
          <cell r="W1439">
            <v>20190331</v>
          </cell>
          <cell r="X1439" t="str">
            <v>開始</v>
          </cell>
          <cell r="Y1439" t="str">
            <v>虎谷　裕子</v>
          </cell>
          <cell r="Z1439" t="str">
            <v>研究推進部（八景）（29-）</v>
          </cell>
          <cell r="AA1439" t="str">
            <v>基盤研究(C)</v>
          </cell>
          <cell r="AB1439" t="str">
            <v>16K11019</v>
          </cell>
          <cell r="AC1439" t="str">
            <v>許可しない</v>
          </cell>
          <cell r="AD1439" t="str">
            <v>許可しない</v>
          </cell>
          <cell r="AE1439" t="str">
            <v>許可しない</v>
          </cell>
          <cell r="AF1439" t="str">
            <v>間接費</v>
          </cell>
          <cell r="AG1439">
            <v>1100000002</v>
          </cell>
          <cell r="AH1439" t="str">
            <v>学術研究基金助成金（科基）間接経費</v>
          </cell>
          <cell r="AI1439">
            <v>0</v>
          </cell>
          <cell r="AJ1439">
            <v>0</v>
          </cell>
          <cell r="AK1439">
            <v>0</v>
          </cell>
          <cell r="AL1439">
            <v>0</v>
          </cell>
          <cell r="AM1439">
            <v>0</v>
          </cell>
          <cell r="AN1439">
            <v>0</v>
          </cell>
          <cell r="AO1439">
            <v>0</v>
          </cell>
          <cell r="AP1439">
            <v>0</v>
          </cell>
          <cell r="AQ1439">
            <v>0</v>
          </cell>
          <cell r="AR1439">
            <v>0</v>
          </cell>
        </row>
        <row r="1440">
          <cell r="A1440" t="str">
            <v>1616K11020対象外</v>
          </cell>
          <cell r="B1440" t="str">
            <v>対象外</v>
          </cell>
          <cell r="C1440" t="str">
            <v>2018年度</v>
          </cell>
          <cell r="D1440" t="str">
            <v>（収入）学術研究助成基金助成金(科基)</v>
          </cell>
          <cell r="E1440" t="str">
            <v>1616K11020</v>
          </cell>
          <cell r="F1440" t="str">
            <v>（科基）FLCN遺伝子および細胞内代謝経路に着目した腎癌腫瘍化機構の解析研究</v>
          </cell>
          <cell r="G1440" t="str">
            <v>（科基）FLCN遺伝子および細胞内代謝経</v>
          </cell>
          <cell r="H1440" t="str">
            <v>科研費（基金）</v>
          </cell>
          <cell r="I1440">
            <v>20160401</v>
          </cell>
          <cell r="J1440">
            <v>20190331</v>
          </cell>
          <cell r="K1440" t="str">
            <v>2016年度</v>
          </cell>
          <cell r="L1440" t="str">
            <v>（支出）学術研究助成基金助成金(科基)</v>
          </cell>
          <cell r="M1440" t="str">
            <v>直接経費</v>
          </cell>
          <cell r="N1440" t="str">
            <v>科研費</v>
          </cell>
          <cell r="O1440" t="str">
            <v>繰越有</v>
          </cell>
          <cell r="P1440" t="str">
            <v>病）学術院（病院）</v>
          </cell>
          <cell r="Q1440" t="str">
            <v>蓮見　壽史</v>
          </cell>
          <cell r="R1440" t="str">
            <v>附属病院</v>
          </cell>
          <cell r="S1440" t="str">
            <v>助教</v>
          </cell>
          <cell r="W1440">
            <v>20190331</v>
          </cell>
          <cell r="X1440" t="str">
            <v>開始</v>
          </cell>
          <cell r="Y1440" t="str">
            <v>杉浦　恵子</v>
          </cell>
          <cell r="Z1440" t="str">
            <v>研究推進部（八景）（29-）</v>
          </cell>
          <cell r="AA1440" t="str">
            <v>基盤研究(C)</v>
          </cell>
          <cell r="AB1440" t="str">
            <v>16K11020</v>
          </cell>
          <cell r="AC1440" t="str">
            <v>許可しない</v>
          </cell>
          <cell r="AD1440" t="str">
            <v>許可しない</v>
          </cell>
          <cell r="AE1440" t="str">
            <v>許可しない</v>
          </cell>
          <cell r="AF1440" t="str">
            <v>間接費</v>
          </cell>
          <cell r="AG1440">
            <v>1100000002</v>
          </cell>
          <cell r="AH1440" t="str">
            <v>学術研究基金助成金（科基）間接経費</v>
          </cell>
          <cell r="AI1440">
            <v>0</v>
          </cell>
          <cell r="AJ1440">
            <v>0</v>
          </cell>
          <cell r="AK1440">
            <v>0</v>
          </cell>
          <cell r="AL1440">
            <v>0</v>
          </cell>
          <cell r="AM1440">
            <v>0</v>
          </cell>
          <cell r="AN1440">
            <v>0</v>
          </cell>
          <cell r="AO1440">
            <v>0</v>
          </cell>
          <cell r="AP1440">
            <v>0</v>
          </cell>
          <cell r="AQ1440">
            <v>0</v>
          </cell>
          <cell r="AR1440">
            <v>0</v>
          </cell>
        </row>
        <row r="1441">
          <cell r="A1441" t="str">
            <v>1616K11243対象外</v>
          </cell>
          <cell r="B1441" t="str">
            <v>対象外</v>
          </cell>
          <cell r="C1441" t="str">
            <v>2018年度</v>
          </cell>
          <cell r="D1441" t="str">
            <v>（収入）学術研究助成基金助成金(科基)</v>
          </cell>
          <cell r="E1441" t="str">
            <v>1616K11243</v>
          </cell>
          <cell r="F1441" t="str">
            <v>（科基）喉頭亜全摘出SCL-CHEP：長期予後に関する包括的検討</v>
          </cell>
          <cell r="G1441" t="str">
            <v>（科基）喉頭亜全摘出SCL-CHEP：長</v>
          </cell>
          <cell r="H1441" t="str">
            <v>科研費（基金）</v>
          </cell>
          <cell r="I1441">
            <v>20160401</v>
          </cell>
          <cell r="J1441">
            <v>20200331</v>
          </cell>
          <cell r="K1441" t="str">
            <v>2016年度</v>
          </cell>
          <cell r="L1441" t="str">
            <v>（支出）学術研究助成基金助成金(科基)</v>
          </cell>
          <cell r="M1441" t="str">
            <v>直接経費</v>
          </cell>
          <cell r="N1441" t="str">
            <v>科研費</v>
          </cell>
          <cell r="O1441" t="str">
            <v>繰越有</v>
          </cell>
          <cell r="P1441" t="str">
            <v>客)客員教員等(医学・病院等）</v>
          </cell>
          <cell r="Q1441" t="str">
            <v>中山　明仁</v>
          </cell>
          <cell r="R1441" t="str">
            <v>医学研究科</v>
          </cell>
          <cell r="S1441" t="str">
            <v>客員准教授</v>
          </cell>
          <cell r="W1441">
            <v>20200331</v>
          </cell>
          <cell r="X1441" t="str">
            <v>開始</v>
          </cell>
          <cell r="Y1441" t="str">
            <v>虎谷　裕子</v>
          </cell>
          <cell r="Z1441" t="str">
            <v>研究推進部（八景）（29-）</v>
          </cell>
          <cell r="AA1441" t="str">
            <v>基盤研究(C)</v>
          </cell>
          <cell r="AB1441" t="str">
            <v>16K11243</v>
          </cell>
          <cell r="AC1441" t="str">
            <v>許可しない</v>
          </cell>
          <cell r="AD1441" t="str">
            <v>許可しない</v>
          </cell>
          <cell r="AE1441" t="str">
            <v>許可しない</v>
          </cell>
          <cell r="AF1441" t="str">
            <v>間接費</v>
          </cell>
          <cell r="AG1441">
            <v>1100000002</v>
          </cell>
          <cell r="AH1441" t="str">
            <v>学術研究基金助成金（科基）間接経費</v>
          </cell>
          <cell r="AI1441">
            <v>0</v>
          </cell>
          <cell r="AJ1441">
            <v>0</v>
          </cell>
          <cell r="AK1441">
            <v>0</v>
          </cell>
          <cell r="AL1441">
            <v>0</v>
          </cell>
          <cell r="AM1441">
            <v>0</v>
          </cell>
          <cell r="AN1441">
            <v>0</v>
          </cell>
          <cell r="AO1441">
            <v>0</v>
          </cell>
          <cell r="AP1441">
            <v>0</v>
          </cell>
          <cell r="AQ1441">
            <v>0</v>
          </cell>
          <cell r="AR1441">
            <v>0</v>
          </cell>
        </row>
        <row r="1442">
          <cell r="A1442" t="str">
            <v>1616K11415対象外</v>
          </cell>
          <cell r="B1442" t="str">
            <v>対象外</v>
          </cell>
          <cell r="C1442" t="str">
            <v>2018年度</v>
          </cell>
          <cell r="D1442" t="str">
            <v>（収入）学術研究助成基金助成金(科基)</v>
          </cell>
          <cell r="E1442" t="str">
            <v>1616K11415</v>
          </cell>
          <cell r="F1442" t="str">
            <v>（科基）ICUせん妄予防に向けた基盤研究―新規抗不眠症.薬スボレキサントの有効性の検討</v>
          </cell>
          <cell r="G1442" t="str">
            <v>（科基）ICUせん妄予防に向けた基盤研究</v>
          </cell>
          <cell r="H1442" t="str">
            <v>科研費（基金）</v>
          </cell>
          <cell r="I1442">
            <v>20160401</v>
          </cell>
          <cell r="J1442">
            <v>20190331</v>
          </cell>
          <cell r="K1442" t="str">
            <v>2016年度</v>
          </cell>
          <cell r="L1442" t="str">
            <v>（支出）学術研究助成基金助成金(科基)</v>
          </cell>
          <cell r="M1442" t="str">
            <v>直接経費</v>
          </cell>
          <cell r="N1442" t="str">
            <v>科研費</v>
          </cell>
          <cell r="O1442" t="str">
            <v>繰越有</v>
          </cell>
          <cell r="P1442" t="str">
            <v>病）学術院（病院）</v>
          </cell>
          <cell r="Q1442" t="str">
            <v>刈谷　隆之</v>
          </cell>
          <cell r="R1442" t="str">
            <v>センター病院</v>
          </cell>
          <cell r="S1442" t="str">
            <v>助教</v>
          </cell>
          <cell r="W1442">
            <v>20190331</v>
          </cell>
          <cell r="X1442" t="str">
            <v>開始</v>
          </cell>
          <cell r="Y1442" t="str">
            <v>虎谷　裕子</v>
          </cell>
          <cell r="Z1442" t="str">
            <v>研究推進部（八景）（29-）</v>
          </cell>
          <cell r="AA1442" t="str">
            <v>基盤研究(C)</v>
          </cell>
          <cell r="AB1442" t="str">
            <v>16K11415</v>
          </cell>
          <cell r="AC1442" t="str">
            <v>許可しない</v>
          </cell>
          <cell r="AD1442" t="str">
            <v>許可しない</v>
          </cell>
          <cell r="AE1442" t="str">
            <v>許可しない</v>
          </cell>
          <cell r="AF1442" t="str">
            <v>間接費</v>
          </cell>
          <cell r="AG1442">
            <v>1100000002</v>
          </cell>
          <cell r="AH1442" t="str">
            <v>学術研究基金助成金（科基）間接経費</v>
          </cell>
          <cell r="AI1442">
            <v>0</v>
          </cell>
          <cell r="AJ1442">
            <v>0</v>
          </cell>
          <cell r="AK1442">
            <v>0</v>
          </cell>
          <cell r="AL1442">
            <v>0</v>
          </cell>
          <cell r="AM1442">
            <v>0</v>
          </cell>
          <cell r="AN1442">
            <v>0</v>
          </cell>
          <cell r="AO1442">
            <v>0</v>
          </cell>
          <cell r="AP1442">
            <v>0</v>
          </cell>
          <cell r="AQ1442">
            <v>0</v>
          </cell>
          <cell r="AR1442">
            <v>0</v>
          </cell>
        </row>
        <row r="1443">
          <cell r="A1443" t="str">
            <v>1616K11758対象外</v>
          </cell>
          <cell r="B1443" t="str">
            <v>対象外</v>
          </cell>
          <cell r="C1443" t="str">
            <v>2018年度</v>
          </cell>
          <cell r="D1443" t="str">
            <v>（収入）学術研究助成基金助成金(科基)</v>
          </cell>
          <cell r="E1443" t="str">
            <v>1616K11758</v>
          </cell>
          <cell r="F1443" t="str">
            <v>（科基）骨結合型チタンスキャホールドによるヒト下顎骨再建シミュレーション</v>
          </cell>
          <cell r="G1443" t="str">
            <v>（科基）骨結合型チタンスキャホールドによ</v>
          </cell>
          <cell r="H1443" t="str">
            <v>科研費（基金）</v>
          </cell>
          <cell r="I1443">
            <v>20160401</v>
          </cell>
          <cell r="J1443">
            <v>20200331</v>
          </cell>
          <cell r="K1443" t="str">
            <v>2016年度</v>
          </cell>
          <cell r="L1443" t="str">
            <v>（支出）学術研究助成基金助成金(科基)</v>
          </cell>
          <cell r="M1443" t="str">
            <v>直接経費</v>
          </cell>
          <cell r="N1443" t="str">
            <v>科研費</v>
          </cell>
          <cell r="O1443" t="str">
            <v>繰越有</v>
          </cell>
          <cell r="P1443" t="str">
            <v>病）学術院（病院）</v>
          </cell>
          <cell r="Q1443" t="str">
            <v>高須　曜</v>
          </cell>
          <cell r="R1443" t="str">
            <v>センター病院</v>
          </cell>
          <cell r="S1443" t="str">
            <v>助教</v>
          </cell>
          <cell r="W1443">
            <v>20200331</v>
          </cell>
          <cell r="X1443" t="str">
            <v>開始</v>
          </cell>
          <cell r="Y1443" t="str">
            <v>虎谷　裕子</v>
          </cell>
          <cell r="Z1443" t="str">
            <v>研究推進部（八景）（29-）</v>
          </cell>
          <cell r="AA1443" t="str">
            <v>基盤研究(C)</v>
          </cell>
          <cell r="AB1443" t="str">
            <v>16K11758</v>
          </cell>
          <cell r="AC1443" t="str">
            <v>許可しない</v>
          </cell>
          <cell r="AD1443" t="str">
            <v>許可しない</v>
          </cell>
          <cell r="AE1443" t="str">
            <v>許可しない</v>
          </cell>
          <cell r="AF1443" t="str">
            <v>間接費</v>
          </cell>
          <cell r="AG1443">
            <v>1100000002</v>
          </cell>
          <cell r="AH1443" t="str">
            <v>学術研究基金助成金（科基）間接経費</v>
          </cell>
          <cell r="AI1443">
            <v>0</v>
          </cell>
          <cell r="AJ1443">
            <v>0</v>
          </cell>
          <cell r="AK1443">
            <v>0</v>
          </cell>
          <cell r="AL1443">
            <v>0</v>
          </cell>
          <cell r="AM1443">
            <v>0</v>
          </cell>
          <cell r="AN1443">
            <v>0</v>
          </cell>
          <cell r="AO1443">
            <v>0</v>
          </cell>
          <cell r="AP1443">
            <v>0</v>
          </cell>
          <cell r="AQ1443">
            <v>0</v>
          </cell>
          <cell r="AR1443">
            <v>0</v>
          </cell>
        </row>
        <row r="1444">
          <cell r="A1444" t="str">
            <v>1616K11996対象外</v>
          </cell>
          <cell r="B1444" t="str">
            <v>対象外</v>
          </cell>
          <cell r="C1444" t="str">
            <v>2018年度</v>
          </cell>
          <cell r="D1444" t="str">
            <v>（収入）学術研究助成基金助成金(科基)</v>
          </cell>
          <cell r="E1444" t="str">
            <v>1616K11996</v>
          </cell>
          <cell r="F1444" t="str">
            <v>（科基・分）中小規模病院の中堅看護師への職務満足を促すAIに基づく教育プログラムの開発</v>
          </cell>
          <cell r="G1444" t="str">
            <v>（科基・分）中小規模病院の中堅看護師への</v>
          </cell>
          <cell r="H1444" t="str">
            <v>科研費（基金）</v>
          </cell>
          <cell r="I1444">
            <v>20160401</v>
          </cell>
          <cell r="J1444">
            <v>20190331</v>
          </cell>
          <cell r="K1444" t="str">
            <v>2016年度</v>
          </cell>
          <cell r="L1444" t="str">
            <v>（支出）学術研究助成基金助成金(科基)</v>
          </cell>
          <cell r="M1444" t="str">
            <v>直接経費</v>
          </cell>
          <cell r="N1444" t="str">
            <v>科研費</v>
          </cell>
          <cell r="O1444" t="str">
            <v>繰越有</v>
          </cell>
          <cell r="P1444" t="str">
            <v>研）学術院（福浦）</v>
          </cell>
          <cell r="Q1444" t="str">
            <v>勝山　貴美子</v>
          </cell>
          <cell r="R1444" t="str">
            <v>看護学科</v>
          </cell>
          <cell r="S1444" t="str">
            <v>教授</v>
          </cell>
          <cell r="W1444">
            <v>20190331</v>
          </cell>
          <cell r="X1444" t="str">
            <v>開始</v>
          </cell>
          <cell r="Y1444" t="str">
            <v>虎谷　裕子</v>
          </cell>
          <cell r="Z1444" t="str">
            <v>研究推進部（八景）（29-）</v>
          </cell>
          <cell r="AA1444" t="str">
            <v>基盤研究(C) 分担金（大阪府立大学→兵庫県立大学）</v>
          </cell>
          <cell r="AB1444" t="str">
            <v>16K11996</v>
          </cell>
          <cell r="AC1444" t="str">
            <v>許可しない</v>
          </cell>
          <cell r="AD1444" t="str">
            <v>許可しない</v>
          </cell>
          <cell r="AE1444" t="str">
            <v>許可しない</v>
          </cell>
          <cell r="AF1444" t="str">
            <v>間接費</v>
          </cell>
          <cell r="AG1444">
            <v>1100000002</v>
          </cell>
          <cell r="AH1444" t="str">
            <v>学術研究基金助成金（科基）間接経費</v>
          </cell>
          <cell r="AI1444">
            <v>0</v>
          </cell>
          <cell r="AJ1444">
            <v>0</v>
          </cell>
          <cell r="AK1444">
            <v>0</v>
          </cell>
          <cell r="AL1444">
            <v>0</v>
          </cell>
          <cell r="AM1444">
            <v>0</v>
          </cell>
          <cell r="AN1444">
            <v>0</v>
          </cell>
          <cell r="AO1444">
            <v>0</v>
          </cell>
          <cell r="AP1444">
            <v>0</v>
          </cell>
          <cell r="AQ1444">
            <v>0</v>
          </cell>
          <cell r="AR1444">
            <v>0</v>
          </cell>
        </row>
        <row r="1445">
          <cell r="A1445" t="str">
            <v>1616K12251対象外</v>
          </cell>
          <cell r="B1445" t="str">
            <v>対象外</v>
          </cell>
          <cell r="C1445" t="str">
            <v>2018年度</v>
          </cell>
          <cell r="D1445" t="str">
            <v>（収入）学術研究助成基金助成金(科基)</v>
          </cell>
          <cell r="E1445" t="str">
            <v>1616K12251</v>
          </cell>
          <cell r="F1445" t="str">
            <v>（科基）経年分析に基づく訪問看護事業所の質・事業継続に関する実証研究</v>
          </cell>
          <cell r="G1445" t="str">
            <v>（科基）経年分析に基づく訪問看護事業所の</v>
          </cell>
          <cell r="H1445" t="str">
            <v>科研費（基金）</v>
          </cell>
          <cell r="I1445">
            <v>20160401</v>
          </cell>
          <cell r="J1445">
            <v>20180601</v>
          </cell>
          <cell r="K1445" t="str">
            <v>2016年度</v>
          </cell>
          <cell r="L1445" t="str">
            <v>（支出）学術研究助成基金助成金(科基)</v>
          </cell>
          <cell r="M1445" t="str">
            <v>直接経費</v>
          </cell>
          <cell r="N1445" t="str">
            <v>科研費</v>
          </cell>
          <cell r="O1445" t="str">
            <v>繰越有</v>
          </cell>
          <cell r="P1445" t="str">
            <v>研）学術院（福浦）</v>
          </cell>
          <cell r="Q1445" t="str">
            <v>柏木　聖代</v>
          </cell>
          <cell r="R1445" t="str">
            <v>医学研究科</v>
          </cell>
          <cell r="S1445" t="str">
            <v>教授</v>
          </cell>
          <cell r="W1445">
            <v>20180601</v>
          </cell>
          <cell r="X1445" t="str">
            <v>開始</v>
          </cell>
          <cell r="Y1445" t="str">
            <v>虎谷　裕子</v>
          </cell>
          <cell r="Z1445" t="str">
            <v>研究推進部（八景）（29-）</v>
          </cell>
          <cell r="AA1445" t="str">
            <v>基盤研究(C) ※転出（東京医科歯科大学 2018.6.1）</v>
          </cell>
          <cell r="AB1445" t="str">
            <v>16K12251</v>
          </cell>
          <cell r="AC1445" t="str">
            <v>許可しない</v>
          </cell>
          <cell r="AD1445" t="str">
            <v>許可しない</v>
          </cell>
          <cell r="AE1445" t="str">
            <v>許可しない</v>
          </cell>
          <cell r="AF1445" t="str">
            <v>間接費</v>
          </cell>
          <cell r="AG1445">
            <v>1100000002</v>
          </cell>
          <cell r="AH1445" t="str">
            <v>学術研究基金助成金（科基）間接経費</v>
          </cell>
          <cell r="AI1445">
            <v>0</v>
          </cell>
          <cell r="AJ1445">
            <v>0</v>
          </cell>
          <cell r="AK1445">
            <v>0</v>
          </cell>
          <cell r="AL1445">
            <v>0</v>
          </cell>
          <cell r="AM1445">
            <v>0</v>
          </cell>
          <cell r="AN1445">
            <v>0</v>
          </cell>
          <cell r="AO1445">
            <v>0</v>
          </cell>
          <cell r="AP1445">
            <v>0</v>
          </cell>
          <cell r="AQ1445">
            <v>0</v>
          </cell>
          <cell r="AR1445">
            <v>0</v>
          </cell>
        </row>
        <row r="1446">
          <cell r="A1446" t="str">
            <v>1616K12376対象外</v>
          </cell>
          <cell r="B1446" t="str">
            <v>対象外</v>
          </cell>
          <cell r="C1446" t="str">
            <v>2018年度</v>
          </cell>
          <cell r="D1446" t="str">
            <v>（収入）学術研究助成基金助成金(科基)</v>
          </cell>
          <cell r="E1446" t="str">
            <v>1616K12376</v>
          </cell>
          <cell r="F1446" t="str">
            <v>（科基）広域災害後の避難から仮住まい円滑化への支援策の検討と住宅再建教育プログラムの開発</v>
          </cell>
          <cell r="G1446" t="str">
            <v>（科基）広域災害後の避難から仮住まい円滑</v>
          </cell>
          <cell r="H1446" t="str">
            <v>科研費（基金）</v>
          </cell>
          <cell r="I1446">
            <v>20160401</v>
          </cell>
          <cell r="J1446">
            <v>20190331</v>
          </cell>
          <cell r="K1446" t="str">
            <v>2016年度</v>
          </cell>
          <cell r="L1446" t="str">
            <v>（支出）学術研究助成基金助成金(科基)</v>
          </cell>
          <cell r="M1446" t="str">
            <v>直接経費</v>
          </cell>
          <cell r="N1446" t="str">
            <v>科研費</v>
          </cell>
          <cell r="O1446" t="str">
            <v>繰越有</v>
          </cell>
          <cell r="P1446" t="str">
            <v>研）学術院</v>
          </cell>
          <cell r="Q1446" t="str">
            <v>石川　永子</v>
          </cell>
          <cell r="R1446" t="str">
            <v>八景キャンパス</v>
          </cell>
          <cell r="S1446" t="str">
            <v>教授</v>
          </cell>
          <cell r="W1446">
            <v>20190331</v>
          </cell>
          <cell r="X1446" t="str">
            <v>開始</v>
          </cell>
          <cell r="Y1446" t="str">
            <v>虎谷　裕子</v>
          </cell>
          <cell r="Z1446" t="str">
            <v>研究推進部（八景）（29-）</v>
          </cell>
          <cell r="AA1446" t="str">
            <v>基盤研究(C)</v>
          </cell>
          <cell r="AB1446" t="str">
            <v>16K12376</v>
          </cell>
          <cell r="AC1446" t="str">
            <v>許可しない</v>
          </cell>
          <cell r="AD1446" t="str">
            <v>許可しない</v>
          </cell>
          <cell r="AE1446" t="str">
            <v>許可しない</v>
          </cell>
          <cell r="AF1446" t="str">
            <v>間接費</v>
          </cell>
          <cell r="AG1446">
            <v>1100000002</v>
          </cell>
          <cell r="AH1446" t="str">
            <v>学術研究基金助成金（科基）間接経費</v>
          </cell>
          <cell r="AI1446">
            <v>0</v>
          </cell>
          <cell r="AJ1446">
            <v>0</v>
          </cell>
          <cell r="AK1446">
            <v>0</v>
          </cell>
          <cell r="AL1446">
            <v>0</v>
          </cell>
          <cell r="AM1446">
            <v>0</v>
          </cell>
          <cell r="AN1446">
            <v>0</v>
          </cell>
          <cell r="AO1446">
            <v>0</v>
          </cell>
          <cell r="AP1446">
            <v>0</v>
          </cell>
          <cell r="AQ1446">
            <v>0</v>
          </cell>
          <cell r="AR1446">
            <v>0</v>
          </cell>
        </row>
        <row r="1447">
          <cell r="A1447" t="str">
            <v>1616K14683対象外</v>
          </cell>
          <cell r="B1447" t="str">
            <v>対象外</v>
          </cell>
          <cell r="C1447" t="str">
            <v>2018年度</v>
          </cell>
          <cell r="D1447" t="str">
            <v>（収入）学術研究助成基金助成金(科基)</v>
          </cell>
          <cell r="E1447" t="str">
            <v>1616K14683</v>
          </cell>
          <cell r="F1447" t="str">
            <v>（科基）炭素核の直接測定によるより高分子量の蛋白質のNMR構造解析への挑戦</v>
          </cell>
          <cell r="G1447" t="str">
            <v>（科基）炭素核の直接測定によるより高分子</v>
          </cell>
          <cell r="H1447" t="str">
            <v>科研費（基金）</v>
          </cell>
          <cell r="I1447">
            <v>20160401</v>
          </cell>
          <cell r="J1447">
            <v>20190331</v>
          </cell>
          <cell r="K1447" t="str">
            <v>2016年度</v>
          </cell>
          <cell r="L1447" t="str">
            <v>（支出）学術研究助成基金助成金(科基)</v>
          </cell>
          <cell r="M1447" t="str">
            <v>直接経費</v>
          </cell>
          <cell r="N1447" t="str">
            <v>科研費</v>
          </cell>
          <cell r="O1447" t="str">
            <v>繰越有</v>
          </cell>
          <cell r="P1447" t="str">
            <v>研）学術院</v>
          </cell>
          <cell r="Q1447" t="str">
            <v>池上　貴久</v>
          </cell>
          <cell r="R1447" t="str">
            <v>鶴見キャンパス</v>
          </cell>
          <cell r="S1447" t="str">
            <v>教授</v>
          </cell>
          <cell r="W1447">
            <v>20190331</v>
          </cell>
          <cell r="X1447" t="str">
            <v>開始</v>
          </cell>
          <cell r="Y1447" t="str">
            <v>虎谷　裕子</v>
          </cell>
          <cell r="Z1447" t="str">
            <v>研究推進部（八景）（29-）</v>
          </cell>
          <cell r="AA1447" t="str">
            <v>挑戦的萌芽研究</v>
          </cell>
          <cell r="AB1447" t="str">
            <v>16K14683</v>
          </cell>
          <cell r="AC1447" t="str">
            <v>許可しない</v>
          </cell>
          <cell r="AD1447" t="str">
            <v>許可しない</v>
          </cell>
          <cell r="AE1447" t="str">
            <v>許可しない</v>
          </cell>
          <cell r="AF1447" t="str">
            <v>間接費</v>
          </cell>
          <cell r="AG1447">
            <v>1100000002</v>
          </cell>
          <cell r="AH1447" t="str">
            <v>学術研究基金助成金（科基）間接経費</v>
          </cell>
          <cell r="AI1447">
            <v>0</v>
          </cell>
          <cell r="AJ1447">
            <v>0</v>
          </cell>
          <cell r="AK1447">
            <v>0</v>
          </cell>
          <cell r="AL1447">
            <v>0</v>
          </cell>
          <cell r="AM1447">
            <v>0</v>
          </cell>
          <cell r="AN1447">
            <v>0</v>
          </cell>
          <cell r="AO1447">
            <v>0</v>
          </cell>
          <cell r="AP1447">
            <v>0</v>
          </cell>
          <cell r="AQ1447">
            <v>0</v>
          </cell>
          <cell r="AR1447">
            <v>0</v>
          </cell>
        </row>
        <row r="1448">
          <cell r="A1448" t="str">
            <v>1616K14714対象外</v>
          </cell>
          <cell r="B1448" t="str">
            <v>対象外</v>
          </cell>
          <cell r="C1448" t="str">
            <v>2018年度</v>
          </cell>
          <cell r="D1448" t="str">
            <v>（収入）学術研究助成基金助成金(科基)</v>
          </cell>
          <cell r="E1448" t="str">
            <v>1616K14714</v>
          </cell>
          <cell r="F1448" t="str">
            <v>（科基）アロステリック薬設計にむけた網羅的サンプリング</v>
          </cell>
          <cell r="G1448" t="str">
            <v>（科基）アロステリック薬設計にむけた網羅</v>
          </cell>
          <cell r="H1448" t="str">
            <v>科研費（基金）</v>
          </cell>
          <cell r="I1448">
            <v>20160401</v>
          </cell>
          <cell r="J1448">
            <v>20190331</v>
          </cell>
          <cell r="K1448" t="str">
            <v>2016年度</v>
          </cell>
          <cell r="L1448" t="str">
            <v>（支出）学術研究助成基金助成金(科基)</v>
          </cell>
          <cell r="M1448" t="str">
            <v>直接経費</v>
          </cell>
          <cell r="N1448" t="str">
            <v>科研費</v>
          </cell>
          <cell r="O1448" t="str">
            <v>繰越有</v>
          </cell>
          <cell r="P1448" t="str">
            <v>研）学術院</v>
          </cell>
          <cell r="Q1448" t="str">
            <v>木寺　詔紀</v>
          </cell>
          <cell r="R1448" t="str">
            <v>鶴見キャンパス</v>
          </cell>
          <cell r="S1448" t="str">
            <v>教授</v>
          </cell>
          <cell r="W1448">
            <v>20190331</v>
          </cell>
          <cell r="X1448" t="str">
            <v>開始</v>
          </cell>
          <cell r="Y1448" t="str">
            <v>虎谷　裕子</v>
          </cell>
          <cell r="Z1448" t="str">
            <v>研究推進部（八景）（29-）</v>
          </cell>
          <cell r="AA1448" t="str">
            <v>挑戦的萌芽研究 ※H29→H30補助事業期間延長承認課題</v>
          </cell>
          <cell r="AB1448" t="str">
            <v>16K14714</v>
          </cell>
          <cell r="AC1448" t="str">
            <v>許可しない</v>
          </cell>
          <cell r="AD1448" t="str">
            <v>許可しない</v>
          </cell>
          <cell r="AE1448" t="str">
            <v>許可しない</v>
          </cell>
          <cell r="AF1448" t="str">
            <v>間接費</v>
          </cell>
          <cell r="AG1448">
            <v>1100000002</v>
          </cell>
          <cell r="AH1448" t="str">
            <v>学術研究基金助成金（科基）間接経費</v>
          </cell>
          <cell r="AI1448">
            <v>0</v>
          </cell>
          <cell r="AJ1448">
            <v>0</v>
          </cell>
          <cell r="AK1448">
            <v>0</v>
          </cell>
          <cell r="AL1448">
            <v>0</v>
          </cell>
          <cell r="AM1448">
            <v>0</v>
          </cell>
          <cell r="AN1448">
            <v>0</v>
          </cell>
          <cell r="AO1448">
            <v>0</v>
          </cell>
          <cell r="AP1448">
            <v>0</v>
          </cell>
          <cell r="AQ1448">
            <v>0</v>
          </cell>
          <cell r="AR1448">
            <v>0</v>
          </cell>
        </row>
        <row r="1449">
          <cell r="A1449" t="str">
            <v>1616K15993対象外</v>
          </cell>
          <cell r="B1449" t="str">
            <v>対象外</v>
          </cell>
          <cell r="C1449" t="str">
            <v>2018年度</v>
          </cell>
          <cell r="D1449" t="str">
            <v>（収入）学術研究助成基金助成金(科基)</v>
          </cell>
          <cell r="E1449" t="str">
            <v>1616K15993</v>
          </cell>
          <cell r="F1449" t="str">
            <v>（科基）3D－GISを活用した住民参加型地域診断の革新的モデルの構築</v>
          </cell>
          <cell r="G1449" t="str">
            <v>（科基）3D－GISを活用した住民参加型</v>
          </cell>
          <cell r="H1449" t="str">
            <v>科研費（基金）</v>
          </cell>
          <cell r="I1449">
            <v>20160401</v>
          </cell>
          <cell r="J1449">
            <v>20190331</v>
          </cell>
          <cell r="K1449" t="str">
            <v>2016年度</v>
          </cell>
          <cell r="L1449" t="str">
            <v>（支出）学術研究助成基金助成金(科基)</v>
          </cell>
          <cell r="M1449" t="str">
            <v>直接経費</v>
          </cell>
          <cell r="N1449" t="str">
            <v>科研費</v>
          </cell>
          <cell r="O1449" t="str">
            <v>繰越有</v>
          </cell>
          <cell r="P1449" t="str">
            <v>研）学術院（福浦）</v>
          </cell>
          <cell r="Q1449" t="str">
            <v>田高　悦子</v>
          </cell>
          <cell r="R1449" t="str">
            <v>医学研究科</v>
          </cell>
          <cell r="S1449" t="str">
            <v>教授</v>
          </cell>
          <cell r="W1449">
            <v>20190331</v>
          </cell>
          <cell r="X1449" t="str">
            <v>開始</v>
          </cell>
          <cell r="Y1449" t="str">
            <v>虎谷　裕子</v>
          </cell>
          <cell r="Z1449" t="str">
            <v>研究推進部（八景）（29-）</v>
          </cell>
          <cell r="AA1449" t="str">
            <v>挑戦的萌芽研究</v>
          </cell>
          <cell r="AB1449" t="str">
            <v>16K15993</v>
          </cell>
          <cell r="AC1449" t="str">
            <v>許可しない</v>
          </cell>
          <cell r="AD1449" t="str">
            <v>許可しない</v>
          </cell>
          <cell r="AE1449" t="str">
            <v>許可しない</v>
          </cell>
          <cell r="AF1449" t="str">
            <v>間接費</v>
          </cell>
          <cell r="AG1449">
            <v>1100000002</v>
          </cell>
          <cell r="AH1449" t="str">
            <v>学術研究基金助成金（科基）間接経費</v>
          </cell>
          <cell r="AI1449">
            <v>0</v>
          </cell>
          <cell r="AJ1449">
            <v>0</v>
          </cell>
          <cell r="AK1449">
            <v>0</v>
          </cell>
          <cell r="AL1449">
            <v>0</v>
          </cell>
          <cell r="AM1449">
            <v>0</v>
          </cell>
          <cell r="AN1449">
            <v>0</v>
          </cell>
          <cell r="AO1449">
            <v>0</v>
          </cell>
          <cell r="AP1449">
            <v>0</v>
          </cell>
          <cell r="AQ1449">
            <v>0</v>
          </cell>
          <cell r="AR1449">
            <v>0</v>
          </cell>
        </row>
        <row r="1450">
          <cell r="A1450" t="str">
            <v>1616K18211対象外</v>
          </cell>
          <cell r="B1450" t="str">
            <v>対象外</v>
          </cell>
          <cell r="C1450" t="str">
            <v>2018年度</v>
          </cell>
          <cell r="D1450" t="str">
            <v>（収入）学術研究助成基金助成金(科基)</v>
          </cell>
          <cell r="E1450" t="str">
            <v>1616K18211</v>
          </cell>
          <cell r="F1450" t="str">
            <v>（科基）社会発展の中での歴史的都市空間の保全-許容される変化の質と程度に着目して-</v>
          </cell>
          <cell r="G1450" t="str">
            <v>（科基）社会発展の中での歴史的都市空間の</v>
          </cell>
          <cell r="H1450" t="str">
            <v>科研費（基金）</v>
          </cell>
          <cell r="I1450">
            <v>20160408</v>
          </cell>
          <cell r="J1450">
            <v>20190331</v>
          </cell>
          <cell r="K1450" t="str">
            <v>2016年度</v>
          </cell>
          <cell r="L1450" t="str">
            <v>（支出）学術研究助成基金助成金(科基)</v>
          </cell>
          <cell r="M1450" t="str">
            <v>直接経費</v>
          </cell>
          <cell r="N1450" t="str">
            <v>科研費</v>
          </cell>
          <cell r="O1450" t="str">
            <v>繰越有</v>
          </cell>
          <cell r="P1450" t="str">
            <v>客）客員教員等</v>
          </cell>
          <cell r="Q1450" t="str">
            <v>藤岡　麻理子</v>
          </cell>
          <cell r="R1450" t="str">
            <v>八景キャンパス</v>
          </cell>
          <cell r="S1450" t="str">
            <v>特任助教</v>
          </cell>
          <cell r="W1450">
            <v>20190331</v>
          </cell>
          <cell r="X1450" t="str">
            <v>開始</v>
          </cell>
          <cell r="Y1450" t="str">
            <v>虎谷　裕子</v>
          </cell>
          <cell r="Z1450" t="str">
            <v>研究推進部（八景）（29-）</v>
          </cell>
          <cell r="AA1450" t="str">
            <v>若手研究(B) ※PJ開始期間はH28.4.1～</v>
          </cell>
          <cell r="AB1450" t="str">
            <v>16K18211</v>
          </cell>
          <cell r="AC1450" t="str">
            <v>許可しない</v>
          </cell>
          <cell r="AD1450" t="str">
            <v>許可しない</v>
          </cell>
          <cell r="AE1450" t="str">
            <v>許可しない</v>
          </cell>
          <cell r="AF1450" t="str">
            <v>間接費</v>
          </cell>
          <cell r="AG1450">
            <v>1100000002</v>
          </cell>
          <cell r="AH1450" t="str">
            <v>学術研究基金助成金（科基）間接経費</v>
          </cell>
          <cell r="AI1450">
            <v>0</v>
          </cell>
          <cell r="AJ1450">
            <v>0</v>
          </cell>
          <cell r="AK1450">
            <v>0</v>
          </cell>
          <cell r="AL1450">
            <v>0</v>
          </cell>
          <cell r="AM1450">
            <v>0</v>
          </cell>
          <cell r="AN1450">
            <v>0</v>
          </cell>
          <cell r="AO1450">
            <v>0</v>
          </cell>
          <cell r="AP1450">
            <v>0</v>
          </cell>
          <cell r="AQ1450">
            <v>0</v>
          </cell>
          <cell r="AR1450">
            <v>0</v>
          </cell>
        </row>
        <row r="1451">
          <cell r="A1451" t="str">
            <v>1616K18212対象外</v>
          </cell>
          <cell r="B1451" t="str">
            <v>対象外</v>
          </cell>
          <cell r="C1451" t="str">
            <v>2018年度</v>
          </cell>
          <cell r="D1451" t="str">
            <v>（収入）学術研究助成基金助成金(科基)</v>
          </cell>
          <cell r="E1451" t="str">
            <v>1616K18212</v>
          </cell>
          <cell r="F1451" t="str">
            <v>（科基）北米における特別用途許可及び裁量的開発許可プロセスに関する研究</v>
          </cell>
          <cell r="G1451" t="str">
            <v>（科基）北米における特別用途許可及び裁量</v>
          </cell>
          <cell r="H1451" t="str">
            <v>科研費（基金）</v>
          </cell>
          <cell r="I1451">
            <v>20160401</v>
          </cell>
          <cell r="J1451">
            <v>20190331</v>
          </cell>
          <cell r="K1451" t="str">
            <v>2016年度</v>
          </cell>
          <cell r="L1451" t="str">
            <v>（支出）学術研究助成基金助成金(科基)</v>
          </cell>
          <cell r="M1451" t="str">
            <v>直接経費</v>
          </cell>
          <cell r="N1451" t="str">
            <v>科研費</v>
          </cell>
          <cell r="O1451" t="str">
            <v>繰越有</v>
          </cell>
          <cell r="P1451" t="str">
            <v>客）客員教員等</v>
          </cell>
          <cell r="Q1451" t="str">
            <v>堀　裕典</v>
          </cell>
          <cell r="R1451" t="str">
            <v>八景キャンパス</v>
          </cell>
          <cell r="S1451" t="str">
            <v>客員講師</v>
          </cell>
          <cell r="W1451">
            <v>20190331</v>
          </cell>
          <cell r="X1451" t="str">
            <v>開始</v>
          </cell>
          <cell r="Y1451" t="str">
            <v>虎谷　裕子</v>
          </cell>
          <cell r="Z1451" t="str">
            <v>研究推進部（八景）（29-）</v>
          </cell>
          <cell r="AA1451" t="str">
            <v>若手研究(B)</v>
          </cell>
          <cell r="AB1451" t="str">
            <v>16K18212</v>
          </cell>
          <cell r="AC1451" t="str">
            <v>許可しない</v>
          </cell>
          <cell r="AD1451" t="str">
            <v>許可しない</v>
          </cell>
          <cell r="AE1451" t="str">
            <v>許可しない</v>
          </cell>
          <cell r="AF1451" t="str">
            <v>間接費</v>
          </cell>
          <cell r="AG1451">
            <v>1100000002</v>
          </cell>
          <cell r="AH1451" t="str">
            <v>学術研究基金助成金（科基）間接経費</v>
          </cell>
          <cell r="AI1451">
            <v>0</v>
          </cell>
          <cell r="AJ1451">
            <v>0</v>
          </cell>
          <cell r="AK1451">
            <v>0</v>
          </cell>
          <cell r="AL1451">
            <v>0</v>
          </cell>
          <cell r="AM1451">
            <v>0</v>
          </cell>
          <cell r="AN1451">
            <v>0</v>
          </cell>
          <cell r="AO1451">
            <v>0</v>
          </cell>
          <cell r="AP1451">
            <v>0</v>
          </cell>
          <cell r="AQ1451">
            <v>0</v>
          </cell>
          <cell r="AR1451">
            <v>0</v>
          </cell>
        </row>
        <row r="1452">
          <cell r="A1452" t="str">
            <v>1616K19041対象外</v>
          </cell>
          <cell r="B1452" t="str">
            <v>対象外</v>
          </cell>
          <cell r="C1452" t="str">
            <v>2018年度</v>
          </cell>
          <cell r="D1452" t="str">
            <v>（収入）学術研究助成基金助成金(科基)</v>
          </cell>
          <cell r="E1452" t="str">
            <v>1616K19041</v>
          </cell>
          <cell r="F1452" t="str">
            <v>（科基）細胞極性タンパクaPKCによる乳腺組織幹細胞の増殖分化制御機構の解析</v>
          </cell>
          <cell r="G1452" t="str">
            <v>（科基）細胞極性タンパクaPKCによる乳</v>
          </cell>
          <cell r="H1452" t="str">
            <v>科研費（基金）</v>
          </cell>
          <cell r="I1452">
            <v>20160401</v>
          </cell>
          <cell r="J1452">
            <v>20190331</v>
          </cell>
          <cell r="K1452" t="str">
            <v>2016年度</v>
          </cell>
          <cell r="L1452" t="str">
            <v>（支出）学術研究助成基金助成金(科基)</v>
          </cell>
          <cell r="M1452" t="str">
            <v>直接経費</v>
          </cell>
          <cell r="N1452" t="str">
            <v>科研費</v>
          </cell>
          <cell r="O1452" t="str">
            <v>繰越有</v>
          </cell>
          <cell r="P1452" t="str">
            <v>研）学術院（福浦）</v>
          </cell>
          <cell r="Q1452" t="str">
            <v>佐々木　和教</v>
          </cell>
          <cell r="R1452" t="str">
            <v>医学研究科</v>
          </cell>
          <cell r="S1452" t="str">
            <v>助教</v>
          </cell>
          <cell r="W1452">
            <v>20190331</v>
          </cell>
          <cell r="X1452" t="str">
            <v>開始</v>
          </cell>
          <cell r="Y1452" t="str">
            <v>虎谷　裕子</v>
          </cell>
          <cell r="Z1452" t="str">
            <v>研究推進部（八景）（29-）</v>
          </cell>
          <cell r="AA1452" t="str">
            <v>若手研究(B) ※H29→H30補助事業期間延長承認課題</v>
          </cell>
          <cell r="AB1452" t="str">
            <v>16K19041</v>
          </cell>
          <cell r="AC1452" t="str">
            <v>許可しない</v>
          </cell>
          <cell r="AD1452" t="str">
            <v>許可しない</v>
          </cell>
          <cell r="AE1452" t="str">
            <v>許可しない</v>
          </cell>
          <cell r="AF1452" t="str">
            <v>間接費</v>
          </cell>
          <cell r="AG1452">
            <v>1100000002</v>
          </cell>
          <cell r="AH1452" t="str">
            <v>学術研究基金助成金（科基）間接経費</v>
          </cell>
          <cell r="AI1452">
            <v>0</v>
          </cell>
          <cell r="AJ1452">
            <v>0</v>
          </cell>
          <cell r="AK1452">
            <v>0</v>
          </cell>
          <cell r="AL1452">
            <v>0</v>
          </cell>
          <cell r="AM1452">
            <v>0</v>
          </cell>
          <cell r="AN1452">
            <v>0</v>
          </cell>
          <cell r="AO1452">
            <v>0</v>
          </cell>
          <cell r="AP1452">
            <v>0</v>
          </cell>
          <cell r="AQ1452">
            <v>0</v>
          </cell>
          <cell r="AR1452">
            <v>0</v>
          </cell>
        </row>
        <row r="1453">
          <cell r="A1453" t="str">
            <v>1616K19055対象外</v>
          </cell>
          <cell r="B1453" t="str">
            <v>対象外</v>
          </cell>
          <cell r="C1453" t="str">
            <v>2018年度</v>
          </cell>
          <cell r="D1453" t="str">
            <v>（収入）学術研究助成基金助成金(科基)</v>
          </cell>
          <cell r="E1453" t="str">
            <v>1616K19055</v>
          </cell>
          <cell r="F1453" t="str">
            <v>（科基）ABC輸送体による脂質メディエーター排出が乳癌微小環境に及ぼす影響</v>
          </cell>
          <cell r="G1453" t="str">
            <v>（科基）ABC輸送体による脂質メディエー</v>
          </cell>
          <cell r="H1453" t="str">
            <v>科研費（基金）</v>
          </cell>
          <cell r="I1453">
            <v>20160401</v>
          </cell>
          <cell r="J1453">
            <v>20190331</v>
          </cell>
          <cell r="K1453" t="str">
            <v>2016年度</v>
          </cell>
          <cell r="L1453" t="str">
            <v>（支出）学術研究助成基金助成金(科基)</v>
          </cell>
          <cell r="M1453" t="str">
            <v>直接経費</v>
          </cell>
          <cell r="N1453" t="str">
            <v>科研費</v>
          </cell>
          <cell r="O1453" t="str">
            <v>繰越有</v>
          </cell>
          <cell r="P1453" t="str">
            <v>客)客員教員等(医学・病院等）</v>
          </cell>
          <cell r="Q1453" t="str">
            <v>山田　顕光</v>
          </cell>
          <cell r="R1453" t="str">
            <v>医学研究科</v>
          </cell>
          <cell r="S1453" t="str">
            <v>客員研究員</v>
          </cell>
          <cell r="W1453">
            <v>20190331</v>
          </cell>
          <cell r="X1453" t="str">
            <v>開始</v>
          </cell>
          <cell r="Y1453" t="str">
            <v>虎谷　裕子</v>
          </cell>
          <cell r="Z1453" t="str">
            <v>研究推進部（八景）（29-）</v>
          </cell>
          <cell r="AA1453" t="str">
            <v>若手研究(B)</v>
          </cell>
          <cell r="AB1453" t="str">
            <v>16K19055</v>
          </cell>
          <cell r="AC1453" t="str">
            <v>許可しない</v>
          </cell>
          <cell r="AD1453" t="str">
            <v>許可しない</v>
          </cell>
          <cell r="AE1453" t="str">
            <v>許可しない</v>
          </cell>
          <cell r="AF1453" t="str">
            <v>間接費</v>
          </cell>
          <cell r="AG1453">
            <v>1100000002</v>
          </cell>
          <cell r="AH1453" t="str">
            <v>学術研究基金助成金（科基）間接経費</v>
          </cell>
          <cell r="AI1453">
            <v>0</v>
          </cell>
          <cell r="AJ1453">
            <v>0</v>
          </cell>
          <cell r="AK1453">
            <v>0</v>
          </cell>
          <cell r="AL1453">
            <v>0</v>
          </cell>
          <cell r="AM1453">
            <v>0</v>
          </cell>
          <cell r="AN1453">
            <v>0</v>
          </cell>
          <cell r="AO1453">
            <v>0</v>
          </cell>
          <cell r="AP1453">
            <v>0</v>
          </cell>
          <cell r="AQ1453">
            <v>0</v>
          </cell>
          <cell r="AR1453">
            <v>0</v>
          </cell>
        </row>
        <row r="1454">
          <cell r="A1454" t="str">
            <v>1616K19085対象外</v>
          </cell>
          <cell r="B1454" t="str">
            <v>対象外</v>
          </cell>
          <cell r="C1454" t="str">
            <v>2018年度</v>
          </cell>
          <cell r="D1454" t="str">
            <v>（収入）学術研究助成基金助成金(科基)</v>
          </cell>
          <cell r="E1454" t="str">
            <v>1616K19085</v>
          </cell>
          <cell r="F1454" t="str">
            <v>（科基）骨巨細胞性病変の解析による、骨代謝シグナルネットワークの解析</v>
          </cell>
          <cell r="G1454" t="str">
            <v>（科基）骨巨細胞性病変の解析による、骨代</v>
          </cell>
          <cell r="H1454" t="str">
            <v>科研費（基金）</v>
          </cell>
          <cell r="I1454">
            <v>20160401</v>
          </cell>
          <cell r="J1454">
            <v>20190331</v>
          </cell>
          <cell r="K1454" t="str">
            <v>2016年度</v>
          </cell>
          <cell r="L1454" t="str">
            <v>（支出）学術研究助成基金助成金(科基)</v>
          </cell>
          <cell r="M1454" t="str">
            <v>直接経費</v>
          </cell>
          <cell r="N1454" t="str">
            <v>科研費</v>
          </cell>
          <cell r="O1454" t="str">
            <v>繰越有</v>
          </cell>
          <cell r="P1454" t="str">
            <v>研）学術院（福浦）</v>
          </cell>
          <cell r="Q1454" t="str">
            <v>加藤　生真</v>
          </cell>
          <cell r="R1454" t="str">
            <v>医学研究科</v>
          </cell>
          <cell r="S1454" t="str">
            <v>助教</v>
          </cell>
          <cell r="W1454">
            <v>20190331</v>
          </cell>
          <cell r="X1454" t="str">
            <v>開始</v>
          </cell>
          <cell r="Y1454" t="str">
            <v>虎谷　裕子</v>
          </cell>
          <cell r="Z1454" t="str">
            <v>研究推進部（八景）（29-）</v>
          </cell>
          <cell r="AA1454" t="str">
            <v>若手研究(B)</v>
          </cell>
          <cell r="AB1454" t="str">
            <v>16K19085</v>
          </cell>
          <cell r="AC1454" t="str">
            <v>許可しない</v>
          </cell>
          <cell r="AD1454" t="str">
            <v>許可しない</v>
          </cell>
          <cell r="AE1454" t="str">
            <v>許可しない</v>
          </cell>
          <cell r="AF1454" t="str">
            <v>間接費</v>
          </cell>
          <cell r="AG1454">
            <v>1100000002</v>
          </cell>
          <cell r="AH1454" t="str">
            <v>学術研究基金助成金（科基）間接経費</v>
          </cell>
          <cell r="AI1454">
            <v>0</v>
          </cell>
          <cell r="AJ1454">
            <v>0</v>
          </cell>
          <cell r="AK1454">
            <v>0</v>
          </cell>
          <cell r="AL1454">
            <v>0</v>
          </cell>
          <cell r="AM1454">
            <v>0</v>
          </cell>
          <cell r="AN1454">
            <v>0</v>
          </cell>
          <cell r="AO1454">
            <v>0</v>
          </cell>
          <cell r="AP1454">
            <v>0</v>
          </cell>
          <cell r="AQ1454">
            <v>0</v>
          </cell>
          <cell r="AR1454">
            <v>0</v>
          </cell>
        </row>
        <row r="1455">
          <cell r="A1455" t="str">
            <v>1616K19086対象外</v>
          </cell>
          <cell r="B1455" t="str">
            <v>対象外</v>
          </cell>
          <cell r="C1455" t="str">
            <v>2018年度</v>
          </cell>
          <cell r="D1455" t="str">
            <v>（収入）学術研究助成基金助成金(科基)</v>
          </cell>
          <cell r="E1455" t="str">
            <v>1616K19086</v>
          </cell>
          <cell r="F1455" t="str">
            <v>（科基）がん産生ケモカインリガンドを起点とした肺癌の生物学的特性の解明</v>
          </cell>
          <cell r="G1455" t="str">
            <v>（科基）がん産生ケモカインリガンドを起点</v>
          </cell>
          <cell r="H1455" t="str">
            <v>科研費（基金）</v>
          </cell>
          <cell r="I1455">
            <v>20160401</v>
          </cell>
          <cell r="J1455">
            <v>20190331</v>
          </cell>
          <cell r="K1455" t="str">
            <v>2016年度</v>
          </cell>
          <cell r="L1455" t="str">
            <v>（支出）学術研究助成基金助成金(科基)</v>
          </cell>
          <cell r="M1455" t="str">
            <v>直接経費</v>
          </cell>
          <cell r="N1455" t="str">
            <v>科研費</v>
          </cell>
          <cell r="O1455" t="str">
            <v>繰越有</v>
          </cell>
          <cell r="P1455" t="str">
            <v>研）学術院（福浦）</v>
          </cell>
          <cell r="Q1455" t="str">
            <v>梅田　茂明</v>
          </cell>
          <cell r="R1455" t="str">
            <v>医学研究科</v>
          </cell>
          <cell r="S1455" t="str">
            <v>助教</v>
          </cell>
          <cell r="W1455">
            <v>20190331</v>
          </cell>
          <cell r="X1455" t="str">
            <v>開始</v>
          </cell>
          <cell r="Y1455" t="str">
            <v>虎谷　裕子</v>
          </cell>
          <cell r="Z1455" t="str">
            <v>研究推進部（八景）（29-）</v>
          </cell>
          <cell r="AA1455" t="str">
            <v>若手研究(B)</v>
          </cell>
          <cell r="AB1455" t="str">
            <v>16K19086</v>
          </cell>
          <cell r="AC1455" t="str">
            <v>許可しない</v>
          </cell>
          <cell r="AD1455" t="str">
            <v>許可しない</v>
          </cell>
          <cell r="AE1455" t="str">
            <v>許可しない</v>
          </cell>
          <cell r="AF1455" t="str">
            <v>間接費</v>
          </cell>
          <cell r="AG1455">
            <v>1100000002</v>
          </cell>
          <cell r="AH1455" t="str">
            <v>学術研究基金助成金（科基）間接経費</v>
          </cell>
          <cell r="AI1455">
            <v>0</v>
          </cell>
          <cell r="AJ1455">
            <v>0</v>
          </cell>
          <cell r="AK1455">
            <v>0</v>
          </cell>
          <cell r="AL1455">
            <v>0</v>
          </cell>
          <cell r="AM1455">
            <v>0</v>
          </cell>
          <cell r="AN1455">
            <v>0</v>
          </cell>
          <cell r="AO1455">
            <v>0</v>
          </cell>
          <cell r="AP1455">
            <v>0</v>
          </cell>
          <cell r="AQ1455">
            <v>0</v>
          </cell>
          <cell r="AR1455">
            <v>0</v>
          </cell>
        </row>
        <row r="1456">
          <cell r="A1456" t="str">
            <v>1616K19161対象外</v>
          </cell>
          <cell r="B1456" t="str">
            <v>対象外</v>
          </cell>
          <cell r="C1456" t="str">
            <v>2018年度</v>
          </cell>
          <cell r="D1456" t="str">
            <v>（収入）学術研究助成基金助成金(科基)</v>
          </cell>
          <cell r="E1456" t="str">
            <v>1616K19161</v>
          </cell>
          <cell r="F1456" t="str">
            <v>（科基）SLEの治療法開発に向けたIRF5選択的制御メカニズムの解明</v>
          </cell>
          <cell r="G1456" t="str">
            <v>（科基）SLEの治療法開発に向けたIRF</v>
          </cell>
          <cell r="H1456" t="str">
            <v>科研費（基金）</v>
          </cell>
          <cell r="I1456">
            <v>20160401</v>
          </cell>
          <cell r="J1456">
            <v>20190331</v>
          </cell>
          <cell r="K1456" t="str">
            <v>2016年度</v>
          </cell>
          <cell r="L1456" t="str">
            <v>（支出）学術研究助成基金助成金(科基)</v>
          </cell>
          <cell r="M1456" t="str">
            <v>直接経費</v>
          </cell>
          <cell r="N1456" t="str">
            <v>科研費</v>
          </cell>
          <cell r="O1456" t="str">
            <v>繰越有</v>
          </cell>
          <cell r="P1456" t="str">
            <v>研）学術院（福浦）</v>
          </cell>
          <cell r="Q1456" t="str">
            <v>藩　龍馬</v>
          </cell>
          <cell r="R1456" t="str">
            <v>医学研究科</v>
          </cell>
          <cell r="S1456" t="str">
            <v>助教</v>
          </cell>
          <cell r="W1456">
            <v>20190331</v>
          </cell>
          <cell r="X1456" t="str">
            <v>開始</v>
          </cell>
          <cell r="Y1456" t="str">
            <v>虎谷　裕子</v>
          </cell>
          <cell r="Z1456" t="str">
            <v>研究推進部（八景）（29-）</v>
          </cell>
          <cell r="AA1456" t="str">
            <v>若手研究(B)</v>
          </cell>
          <cell r="AB1456" t="str">
            <v>16K19161</v>
          </cell>
          <cell r="AC1456" t="str">
            <v>許可しない</v>
          </cell>
          <cell r="AD1456" t="str">
            <v>許可しない</v>
          </cell>
          <cell r="AE1456" t="str">
            <v>許可しない</v>
          </cell>
          <cell r="AF1456" t="str">
            <v>間接費</v>
          </cell>
          <cell r="AG1456">
            <v>1100000002</v>
          </cell>
          <cell r="AH1456" t="str">
            <v>学術研究基金助成金（科基）間接経費</v>
          </cell>
          <cell r="AI1456">
            <v>0</v>
          </cell>
          <cell r="AJ1456">
            <v>0</v>
          </cell>
          <cell r="AK1456">
            <v>0</v>
          </cell>
          <cell r="AL1456">
            <v>0</v>
          </cell>
          <cell r="AM1456">
            <v>0</v>
          </cell>
          <cell r="AN1456">
            <v>0</v>
          </cell>
          <cell r="AO1456">
            <v>0</v>
          </cell>
          <cell r="AP1456">
            <v>0</v>
          </cell>
          <cell r="AQ1456">
            <v>0</v>
          </cell>
          <cell r="AR1456">
            <v>0</v>
          </cell>
        </row>
        <row r="1457">
          <cell r="A1457" t="str">
            <v>1616K19356対象外</v>
          </cell>
          <cell r="B1457" t="str">
            <v>対象外</v>
          </cell>
          <cell r="C1457" t="str">
            <v>2018年度</v>
          </cell>
          <cell r="D1457" t="str">
            <v>（収入）学術研究助成基金助成金(科基)</v>
          </cell>
          <cell r="E1457" t="str">
            <v>1616K19356</v>
          </cell>
          <cell r="F1457" t="str">
            <v>（科基）シフトワーカーの概日リズム障害起因性NAFLDに対する新たな治療戦略</v>
          </cell>
          <cell r="G1457" t="str">
            <v>（科基）シフトワーカーの概日リズム障害起</v>
          </cell>
          <cell r="H1457" t="str">
            <v>科研費（基金）</v>
          </cell>
          <cell r="I1457">
            <v>20160401</v>
          </cell>
          <cell r="J1457">
            <v>20190331</v>
          </cell>
          <cell r="K1457" t="str">
            <v>2016年度</v>
          </cell>
          <cell r="L1457" t="str">
            <v>（支出）学術研究助成基金助成金(科基)</v>
          </cell>
          <cell r="M1457" t="str">
            <v>直接経費</v>
          </cell>
          <cell r="N1457" t="str">
            <v>科研費</v>
          </cell>
          <cell r="O1457" t="str">
            <v>繰越有</v>
          </cell>
          <cell r="P1457" t="str">
            <v>病）学術院（病院）</v>
          </cell>
          <cell r="Q1457" t="str">
            <v>藤田　浩司</v>
          </cell>
          <cell r="R1457" t="str">
            <v>附属病院</v>
          </cell>
          <cell r="S1457" t="str">
            <v>助教</v>
          </cell>
          <cell r="W1457">
            <v>20190331</v>
          </cell>
          <cell r="X1457" t="str">
            <v>開始</v>
          </cell>
          <cell r="Y1457" t="str">
            <v>虎谷　裕子</v>
          </cell>
          <cell r="Z1457" t="str">
            <v>研究推進部（八景）（29-）</v>
          </cell>
          <cell r="AA1457" t="str">
            <v>若手研究(B)</v>
          </cell>
          <cell r="AB1457" t="str">
            <v>16K19356</v>
          </cell>
          <cell r="AC1457" t="str">
            <v>許可しない</v>
          </cell>
          <cell r="AD1457" t="str">
            <v>許可しない</v>
          </cell>
          <cell r="AE1457" t="str">
            <v>許可しない</v>
          </cell>
          <cell r="AF1457" t="str">
            <v>間接費</v>
          </cell>
          <cell r="AG1457">
            <v>1100000002</v>
          </cell>
          <cell r="AH1457" t="str">
            <v>学術研究基金助成金（科基）間接経費</v>
          </cell>
          <cell r="AI1457">
            <v>0</v>
          </cell>
          <cell r="AJ1457">
            <v>0</v>
          </cell>
          <cell r="AK1457">
            <v>0</v>
          </cell>
          <cell r="AL1457">
            <v>0</v>
          </cell>
          <cell r="AM1457">
            <v>0</v>
          </cell>
          <cell r="AN1457">
            <v>0</v>
          </cell>
          <cell r="AO1457">
            <v>0</v>
          </cell>
          <cell r="AP1457">
            <v>0</v>
          </cell>
          <cell r="AQ1457">
            <v>0</v>
          </cell>
          <cell r="AR1457">
            <v>0</v>
          </cell>
        </row>
        <row r="1458">
          <cell r="A1458" t="str">
            <v>1616K20152対象外</v>
          </cell>
          <cell r="B1458" t="str">
            <v>対象外</v>
          </cell>
          <cell r="C1458" t="str">
            <v>2018年度</v>
          </cell>
          <cell r="D1458" t="str">
            <v>（収入）学術研究助成基金助成金(科基)</v>
          </cell>
          <cell r="E1458" t="str">
            <v>1616K20152</v>
          </cell>
          <cell r="F1458" t="str">
            <v>（科基）NFATｃ１を介した免疫抑制剤による前立腺癌新規治療</v>
          </cell>
          <cell r="G1458" t="str">
            <v>（科基）NFATｃ１を介した免疫抑制剤に</v>
          </cell>
          <cell r="H1458" t="str">
            <v>科研費（基金）</v>
          </cell>
          <cell r="I1458">
            <v>20160401</v>
          </cell>
          <cell r="J1458">
            <v>20190331</v>
          </cell>
          <cell r="K1458" t="str">
            <v>2016年度</v>
          </cell>
          <cell r="L1458" t="str">
            <v>（支出）学術研究助成基金助成金(科基)</v>
          </cell>
          <cell r="M1458" t="str">
            <v>直接経費</v>
          </cell>
          <cell r="N1458" t="str">
            <v>科研費</v>
          </cell>
          <cell r="O1458" t="str">
            <v>繰越有</v>
          </cell>
          <cell r="P1458" t="str">
            <v>病）学術院（病院）</v>
          </cell>
          <cell r="Q1458" t="str">
            <v>河原　崇司</v>
          </cell>
          <cell r="R1458" t="str">
            <v>センター病院</v>
          </cell>
          <cell r="S1458" t="str">
            <v>助教</v>
          </cell>
          <cell r="W1458">
            <v>20190331</v>
          </cell>
          <cell r="X1458" t="str">
            <v>開始</v>
          </cell>
          <cell r="Y1458" t="str">
            <v>虎谷　裕子</v>
          </cell>
          <cell r="Z1458" t="str">
            <v>研究推進部（八景）（29-）</v>
          </cell>
          <cell r="AA1458" t="str">
            <v>若手研究(B)</v>
          </cell>
          <cell r="AB1458" t="str">
            <v>16K20152</v>
          </cell>
          <cell r="AC1458" t="str">
            <v>許可しない</v>
          </cell>
          <cell r="AD1458" t="str">
            <v>許可しない</v>
          </cell>
          <cell r="AE1458" t="str">
            <v>許可しない</v>
          </cell>
          <cell r="AF1458" t="str">
            <v>間接費</v>
          </cell>
          <cell r="AG1458">
            <v>1100000002</v>
          </cell>
          <cell r="AH1458" t="str">
            <v>学術研究基金助成金（科基）間接経費</v>
          </cell>
          <cell r="AI1458">
            <v>0</v>
          </cell>
          <cell r="AJ1458">
            <v>0</v>
          </cell>
          <cell r="AK1458">
            <v>0</v>
          </cell>
          <cell r="AL1458">
            <v>0</v>
          </cell>
          <cell r="AM1458">
            <v>0</v>
          </cell>
          <cell r="AN1458">
            <v>0</v>
          </cell>
          <cell r="AO1458">
            <v>0</v>
          </cell>
          <cell r="AP1458">
            <v>0</v>
          </cell>
          <cell r="AQ1458">
            <v>0</v>
          </cell>
          <cell r="AR1458">
            <v>0</v>
          </cell>
        </row>
        <row r="1459">
          <cell r="A1459" t="str">
            <v>1616K20395対象外</v>
          </cell>
          <cell r="B1459" t="str">
            <v>対象外</v>
          </cell>
          <cell r="C1459" t="str">
            <v>2018年度</v>
          </cell>
          <cell r="D1459" t="str">
            <v>（収入）学術研究助成基金助成金(科基)</v>
          </cell>
          <cell r="E1459" t="str">
            <v>1616K20395</v>
          </cell>
          <cell r="F1459" t="str">
            <v>（科基）無気肺における肺組織低酸素がARDSの病態に与える影響についての前臨床的研究</v>
          </cell>
          <cell r="G1459" t="str">
            <v>（科基）無気肺における肺組織低酸素がAR</v>
          </cell>
          <cell r="H1459" t="str">
            <v>科研費（基金）</v>
          </cell>
          <cell r="I1459">
            <v>20160401</v>
          </cell>
          <cell r="J1459">
            <v>20190331</v>
          </cell>
          <cell r="K1459" t="str">
            <v>2016年度</v>
          </cell>
          <cell r="L1459" t="str">
            <v>（支出）学術研究助成基金助成金(科基)</v>
          </cell>
          <cell r="M1459" t="str">
            <v>直接経費</v>
          </cell>
          <cell r="N1459" t="str">
            <v>科研費</v>
          </cell>
          <cell r="O1459" t="str">
            <v>繰越有</v>
          </cell>
          <cell r="P1459" t="str">
            <v>病）学術院（病院）</v>
          </cell>
          <cell r="Q1459" t="str">
            <v>吉田　輔</v>
          </cell>
          <cell r="R1459" t="str">
            <v>附属病院</v>
          </cell>
          <cell r="S1459" t="str">
            <v>指導診療医</v>
          </cell>
          <cell r="W1459">
            <v>20190331</v>
          </cell>
          <cell r="X1459" t="str">
            <v>開始</v>
          </cell>
          <cell r="Y1459" t="str">
            <v>虎谷　裕子</v>
          </cell>
          <cell r="Z1459" t="str">
            <v>研究推進部（八景）（29-）</v>
          </cell>
          <cell r="AA1459" t="str">
            <v>若手研究(B) ※H29→H30補助事業期間延長承認課題</v>
          </cell>
          <cell r="AB1459" t="str">
            <v>16K20395</v>
          </cell>
          <cell r="AC1459" t="str">
            <v>許可しない</v>
          </cell>
          <cell r="AD1459" t="str">
            <v>許可しない</v>
          </cell>
          <cell r="AE1459" t="str">
            <v>許可しない</v>
          </cell>
          <cell r="AF1459" t="str">
            <v>間接費</v>
          </cell>
          <cell r="AG1459">
            <v>1100000002</v>
          </cell>
          <cell r="AH1459" t="str">
            <v>学術研究基金助成金（科基）間接経費</v>
          </cell>
          <cell r="AI1459">
            <v>0</v>
          </cell>
          <cell r="AJ1459">
            <v>0</v>
          </cell>
          <cell r="AK1459">
            <v>0</v>
          </cell>
          <cell r="AL1459">
            <v>0</v>
          </cell>
          <cell r="AM1459">
            <v>0</v>
          </cell>
          <cell r="AN1459">
            <v>0</v>
          </cell>
          <cell r="AO1459">
            <v>0</v>
          </cell>
          <cell r="AP1459">
            <v>0</v>
          </cell>
          <cell r="AQ1459">
            <v>0</v>
          </cell>
          <cell r="AR1459">
            <v>0</v>
          </cell>
        </row>
        <row r="1460">
          <cell r="A1460" t="str">
            <v>1616K20599対象外</v>
          </cell>
          <cell r="B1460" t="str">
            <v>対象外</v>
          </cell>
          <cell r="C1460" t="str">
            <v>2018年度</v>
          </cell>
          <cell r="D1460" t="str">
            <v>（収入）学術研究助成基金助成金(科基)</v>
          </cell>
          <cell r="E1460" t="str">
            <v>1616K20599</v>
          </cell>
          <cell r="F1460" t="str">
            <v>（科基）口腔癌リンパ節転移における骨髄細胞の役割</v>
          </cell>
          <cell r="G1460" t="str">
            <v>（科基）口腔癌リンパ節転移における骨髄細</v>
          </cell>
          <cell r="H1460" t="str">
            <v>科研費（基金）</v>
          </cell>
          <cell r="I1460">
            <v>20160401</v>
          </cell>
          <cell r="J1460">
            <v>20190331</v>
          </cell>
          <cell r="K1460" t="str">
            <v>2016年度</v>
          </cell>
          <cell r="L1460" t="str">
            <v>（支出）学術研究助成基金助成金(科基)</v>
          </cell>
          <cell r="M1460" t="str">
            <v>直接経費</v>
          </cell>
          <cell r="N1460" t="str">
            <v>科研費</v>
          </cell>
          <cell r="O1460" t="str">
            <v>繰越有</v>
          </cell>
          <cell r="P1460" t="str">
            <v>客)客員教員等(医学・病院等）</v>
          </cell>
          <cell r="Q1460" t="str">
            <v>杉浦　圭</v>
          </cell>
          <cell r="R1460" t="str">
            <v>附属病院</v>
          </cell>
          <cell r="S1460" t="str">
            <v>特任教員</v>
          </cell>
          <cell r="W1460">
            <v>20190331</v>
          </cell>
          <cell r="X1460" t="str">
            <v>開始</v>
          </cell>
          <cell r="Y1460" t="str">
            <v>虎谷　裕子</v>
          </cell>
          <cell r="Z1460" t="str">
            <v>研究推進部（八景）（29-）</v>
          </cell>
          <cell r="AA1460" t="str">
            <v>若手研究(B) ※H29→H30補助事業期間延長承認課題</v>
          </cell>
          <cell r="AB1460" t="str">
            <v>16K20599</v>
          </cell>
          <cell r="AC1460" t="str">
            <v>許可しない</v>
          </cell>
          <cell r="AD1460" t="str">
            <v>許可しない</v>
          </cell>
          <cell r="AE1460" t="str">
            <v>許可しない</v>
          </cell>
          <cell r="AF1460" t="str">
            <v>間接費</v>
          </cell>
          <cell r="AG1460">
            <v>1100000002</v>
          </cell>
          <cell r="AH1460" t="str">
            <v>学術研究基金助成金（科基）間接経費</v>
          </cell>
          <cell r="AI1460">
            <v>0</v>
          </cell>
          <cell r="AJ1460">
            <v>0</v>
          </cell>
          <cell r="AK1460">
            <v>0</v>
          </cell>
          <cell r="AL1460">
            <v>0</v>
          </cell>
          <cell r="AM1460">
            <v>0</v>
          </cell>
          <cell r="AN1460">
            <v>0</v>
          </cell>
          <cell r="AO1460">
            <v>0</v>
          </cell>
          <cell r="AP1460">
            <v>0</v>
          </cell>
          <cell r="AQ1460">
            <v>0</v>
          </cell>
          <cell r="AR1460">
            <v>0</v>
          </cell>
        </row>
        <row r="1461">
          <cell r="A1461" t="str">
            <v>1616K20720対象外</v>
          </cell>
          <cell r="B1461" t="str">
            <v>対象外</v>
          </cell>
          <cell r="C1461" t="str">
            <v>2018年度</v>
          </cell>
          <cell r="D1461" t="str">
            <v>（収入）学術研究助成基金助成金(科基)</v>
          </cell>
          <cell r="E1461" t="str">
            <v>1616K20720</v>
          </cell>
          <cell r="F1461" t="str">
            <v>（科基）皮下脂肪細胞に着目した肥満による真皮エラスチン減少のメカニズム解析</v>
          </cell>
          <cell r="G1461" t="str">
            <v>（科基）皮下脂肪細胞に着目した肥満による</v>
          </cell>
          <cell r="H1461" t="str">
            <v>科研費（基金）</v>
          </cell>
          <cell r="I1461">
            <v>20160401</v>
          </cell>
          <cell r="J1461">
            <v>20190331</v>
          </cell>
          <cell r="K1461" t="str">
            <v>2016年度</v>
          </cell>
          <cell r="L1461" t="str">
            <v>（支出）学術研究助成基金助成金(科基)</v>
          </cell>
          <cell r="M1461" t="str">
            <v>直接経費</v>
          </cell>
          <cell r="N1461" t="str">
            <v>科研費</v>
          </cell>
          <cell r="O1461" t="str">
            <v>繰越有</v>
          </cell>
          <cell r="P1461" t="str">
            <v>研）学術院（福浦）</v>
          </cell>
          <cell r="Q1461" t="str">
            <v>槇原　弘子</v>
          </cell>
          <cell r="R1461" t="str">
            <v>医学研究科</v>
          </cell>
          <cell r="S1461" t="str">
            <v>講師</v>
          </cell>
          <cell r="W1461">
            <v>20190331</v>
          </cell>
          <cell r="X1461" t="str">
            <v>開始</v>
          </cell>
          <cell r="Y1461" t="str">
            <v>虎谷　裕子</v>
          </cell>
          <cell r="Z1461" t="str">
            <v>研究推進部（八景）（29-）</v>
          </cell>
          <cell r="AA1461" t="str">
            <v>若手研究(B)</v>
          </cell>
          <cell r="AB1461" t="str">
            <v>16K20720</v>
          </cell>
          <cell r="AC1461" t="str">
            <v>許可しない</v>
          </cell>
          <cell r="AD1461" t="str">
            <v>許可しない</v>
          </cell>
          <cell r="AE1461" t="str">
            <v>許可しない</v>
          </cell>
          <cell r="AF1461" t="str">
            <v>間接費</v>
          </cell>
          <cell r="AG1461">
            <v>1100000002</v>
          </cell>
          <cell r="AH1461" t="str">
            <v>学術研究基金助成金（科基）間接経費</v>
          </cell>
          <cell r="AI1461">
            <v>0</v>
          </cell>
          <cell r="AJ1461">
            <v>0</v>
          </cell>
          <cell r="AK1461">
            <v>0</v>
          </cell>
          <cell r="AL1461">
            <v>0</v>
          </cell>
          <cell r="AM1461">
            <v>0</v>
          </cell>
          <cell r="AN1461">
            <v>0</v>
          </cell>
          <cell r="AO1461">
            <v>0</v>
          </cell>
          <cell r="AP1461">
            <v>0</v>
          </cell>
          <cell r="AQ1461">
            <v>0</v>
          </cell>
          <cell r="AR1461">
            <v>0</v>
          </cell>
        </row>
        <row r="1462">
          <cell r="A1462" t="str">
            <v>1616K20721対象外</v>
          </cell>
          <cell r="B1462" t="str">
            <v>対象外</v>
          </cell>
          <cell r="C1462" t="str">
            <v>2018年度</v>
          </cell>
          <cell r="D1462" t="str">
            <v>（収入）学術研究助成基金助成金(科基)</v>
          </cell>
          <cell r="E1462" t="str">
            <v>1616K20721</v>
          </cell>
          <cell r="F1462" t="str">
            <v>（科基）肥満者に対する適正な経皮的ドラッグデリバリー方法の確立</v>
          </cell>
          <cell r="G1462" t="str">
            <v>（科基）肥満者に対する適正な経皮的ドラッ</v>
          </cell>
          <cell r="H1462" t="str">
            <v>科研費（基金）</v>
          </cell>
          <cell r="I1462">
            <v>20160401</v>
          </cell>
          <cell r="J1462">
            <v>20190331</v>
          </cell>
          <cell r="K1462" t="str">
            <v>2016年度</v>
          </cell>
          <cell r="L1462" t="str">
            <v>（支出）学術研究助成基金助成金(科基)</v>
          </cell>
          <cell r="M1462" t="str">
            <v>直接経費</v>
          </cell>
          <cell r="N1462" t="str">
            <v>科研費</v>
          </cell>
          <cell r="O1462" t="str">
            <v>繰越有</v>
          </cell>
          <cell r="P1462" t="str">
            <v>研）学術院（福浦）</v>
          </cell>
          <cell r="Q1462" t="str">
            <v>伊吹　愛</v>
          </cell>
          <cell r="R1462" t="str">
            <v>医学研究科</v>
          </cell>
          <cell r="S1462" t="str">
            <v>助教</v>
          </cell>
          <cell r="W1462">
            <v>20190331</v>
          </cell>
          <cell r="X1462" t="str">
            <v>開始</v>
          </cell>
          <cell r="Y1462" t="str">
            <v>虎谷　裕子</v>
          </cell>
          <cell r="Z1462" t="str">
            <v>研究推進部（八景）（29-）</v>
          </cell>
          <cell r="AA1462" t="str">
            <v>若手研究(B)</v>
          </cell>
          <cell r="AB1462" t="str">
            <v>16K20721</v>
          </cell>
          <cell r="AC1462" t="str">
            <v>許可しない</v>
          </cell>
          <cell r="AD1462" t="str">
            <v>許可しない</v>
          </cell>
          <cell r="AE1462" t="str">
            <v>許可しない</v>
          </cell>
          <cell r="AF1462" t="str">
            <v>間接費</v>
          </cell>
          <cell r="AG1462">
            <v>1100000002</v>
          </cell>
          <cell r="AH1462" t="str">
            <v>学術研究基金助成金（科基）間接経費</v>
          </cell>
          <cell r="AI1462">
            <v>0</v>
          </cell>
          <cell r="AJ1462">
            <v>0</v>
          </cell>
          <cell r="AK1462">
            <v>0</v>
          </cell>
          <cell r="AL1462">
            <v>0</v>
          </cell>
          <cell r="AM1462">
            <v>0</v>
          </cell>
          <cell r="AN1462">
            <v>0</v>
          </cell>
          <cell r="AO1462">
            <v>0</v>
          </cell>
          <cell r="AP1462">
            <v>0</v>
          </cell>
          <cell r="AQ1462">
            <v>0</v>
          </cell>
          <cell r="AR1462">
            <v>0</v>
          </cell>
        </row>
        <row r="1463">
          <cell r="A1463" t="str">
            <v>1616K20793対象外</v>
          </cell>
          <cell r="B1463" t="str">
            <v>対象外</v>
          </cell>
          <cell r="C1463" t="str">
            <v>2018年度</v>
          </cell>
          <cell r="D1463" t="str">
            <v>（収入）学術研究助成基金助成金(科基)</v>
          </cell>
          <cell r="E1463" t="str">
            <v>1616K20793</v>
          </cell>
          <cell r="F1463" t="str">
            <v>（科基）産褥早期の女性に対する会陰部温罨法の効果</v>
          </cell>
          <cell r="G1463" t="str">
            <v>（科基）産褥早期の女性に対する会陰部温罨</v>
          </cell>
          <cell r="H1463" t="str">
            <v>科研費（基金）</v>
          </cell>
          <cell r="I1463">
            <v>20160401</v>
          </cell>
          <cell r="J1463">
            <v>20190331</v>
          </cell>
          <cell r="K1463" t="str">
            <v>2016年度</v>
          </cell>
          <cell r="L1463" t="str">
            <v>（支出）学術研究助成基金助成金(科基)</v>
          </cell>
          <cell r="M1463" t="str">
            <v>直接経費</v>
          </cell>
          <cell r="N1463" t="str">
            <v>科研費</v>
          </cell>
          <cell r="O1463" t="str">
            <v>繰越有</v>
          </cell>
          <cell r="P1463" t="str">
            <v>研）学術院（福浦）</v>
          </cell>
          <cell r="Q1463" t="str">
            <v>竹内　翔子</v>
          </cell>
          <cell r="R1463" t="str">
            <v>医学研究科</v>
          </cell>
          <cell r="S1463" t="str">
            <v>助教</v>
          </cell>
          <cell r="W1463">
            <v>20190331</v>
          </cell>
          <cell r="X1463" t="str">
            <v>開始</v>
          </cell>
          <cell r="Y1463" t="str">
            <v>虎谷　裕子</v>
          </cell>
          <cell r="Z1463" t="str">
            <v>研究推進部（八景）（29-）</v>
          </cell>
          <cell r="AA1463" t="str">
            <v>若手研究(B)</v>
          </cell>
          <cell r="AB1463" t="str">
            <v>16K20793</v>
          </cell>
          <cell r="AC1463" t="str">
            <v>許可しない</v>
          </cell>
          <cell r="AD1463" t="str">
            <v>許可しない</v>
          </cell>
          <cell r="AE1463" t="str">
            <v>許可しない</v>
          </cell>
          <cell r="AF1463" t="str">
            <v>間接費</v>
          </cell>
          <cell r="AG1463">
            <v>1100000002</v>
          </cell>
          <cell r="AH1463" t="str">
            <v>学術研究基金助成金（科基）間接経費</v>
          </cell>
          <cell r="AI1463">
            <v>0</v>
          </cell>
          <cell r="AJ1463">
            <v>0</v>
          </cell>
          <cell r="AK1463">
            <v>0</v>
          </cell>
          <cell r="AL1463">
            <v>0</v>
          </cell>
          <cell r="AM1463">
            <v>0</v>
          </cell>
          <cell r="AN1463">
            <v>0</v>
          </cell>
          <cell r="AO1463">
            <v>0</v>
          </cell>
          <cell r="AP1463">
            <v>0</v>
          </cell>
          <cell r="AQ1463">
            <v>0</v>
          </cell>
          <cell r="AR1463">
            <v>0</v>
          </cell>
        </row>
        <row r="1464">
          <cell r="A1464" t="str">
            <v>1616K20825対象外</v>
          </cell>
          <cell r="B1464" t="str">
            <v>対象外</v>
          </cell>
          <cell r="C1464" t="str">
            <v>2018年度</v>
          </cell>
          <cell r="D1464" t="str">
            <v>（収入）学術研究助成基金助成金(科基)</v>
          </cell>
          <cell r="E1464" t="str">
            <v>1616K20825</v>
          </cell>
          <cell r="F1464" t="str">
            <v>（科基）サービス付き高齢者向け住宅における看取りの質評価指標の開発</v>
          </cell>
          <cell r="G1464" t="str">
            <v>（科基）サービス付き高齢者向け住宅におけ</v>
          </cell>
          <cell r="H1464" t="str">
            <v>科研費（基金）</v>
          </cell>
          <cell r="I1464">
            <v>20160401</v>
          </cell>
          <cell r="J1464">
            <v>20180401</v>
          </cell>
          <cell r="K1464" t="str">
            <v>2016年度</v>
          </cell>
          <cell r="L1464" t="str">
            <v>（支出）学術研究助成基金助成金(科基)</v>
          </cell>
          <cell r="M1464" t="str">
            <v>直接経費</v>
          </cell>
          <cell r="N1464" t="str">
            <v>科研費</v>
          </cell>
          <cell r="O1464" t="str">
            <v>繰越有</v>
          </cell>
          <cell r="P1464" t="str">
            <v>研）学術院（福浦）</v>
          </cell>
          <cell r="Q1464" t="str">
            <v>杉本　健太郎</v>
          </cell>
          <cell r="R1464" t="str">
            <v>医学研究科</v>
          </cell>
          <cell r="S1464" t="str">
            <v>助教</v>
          </cell>
          <cell r="W1464">
            <v>20180401</v>
          </cell>
          <cell r="X1464" t="str">
            <v>開始</v>
          </cell>
          <cell r="Y1464" t="str">
            <v>虎谷　裕子</v>
          </cell>
          <cell r="Z1464" t="str">
            <v>研究推進部（八景）（29-）</v>
          </cell>
          <cell r="AA1464" t="str">
            <v>若手研究(B) ※転出（千葉県立保健医療大学 2018.4.1）</v>
          </cell>
          <cell r="AB1464" t="str">
            <v>16K20825</v>
          </cell>
          <cell r="AC1464" t="str">
            <v>許可しない</v>
          </cell>
          <cell r="AD1464" t="str">
            <v>許可しない</v>
          </cell>
          <cell r="AE1464" t="str">
            <v>許可しない</v>
          </cell>
          <cell r="AF1464" t="str">
            <v>間接費</v>
          </cell>
          <cell r="AG1464">
            <v>1100000002</v>
          </cell>
          <cell r="AH1464" t="str">
            <v>学術研究基金助成金（科基）間接経費</v>
          </cell>
          <cell r="AI1464">
            <v>0</v>
          </cell>
          <cell r="AJ1464">
            <v>0</v>
          </cell>
          <cell r="AK1464">
            <v>0</v>
          </cell>
          <cell r="AL1464">
            <v>0</v>
          </cell>
          <cell r="AM1464">
            <v>0</v>
          </cell>
          <cell r="AN1464">
            <v>0</v>
          </cell>
          <cell r="AO1464">
            <v>0</v>
          </cell>
          <cell r="AP1464">
            <v>0</v>
          </cell>
          <cell r="AQ1464">
            <v>0</v>
          </cell>
          <cell r="AR1464">
            <v>0</v>
          </cell>
        </row>
        <row r="1465">
          <cell r="A1465" t="str">
            <v>1616K21270対象外</v>
          </cell>
          <cell r="B1465" t="str">
            <v>対象外</v>
          </cell>
          <cell r="C1465" t="str">
            <v>2018年度</v>
          </cell>
          <cell r="D1465" t="str">
            <v>（収入）学術研究助成基金助成金(科基)</v>
          </cell>
          <cell r="E1465" t="str">
            <v>1616K21270</v>
          </cell>
          <cell r="F1465" t="str">
            <v>（科基）終末期がん療養者の在宅での看取りに向けた家族支援プログラムの開発と評価</v>
          </cell>
          <cell r="G1465" t="str">
            <v>（科基）終末期がん療養者の在宅での看取り</v>
          </cell>
          <cell r="H1465" t="str">
            <v>科研費（基金）</v>
          </cell>
          <cell r="I1465">
            <v>20160401</v>
          </cell>
          <cell r="J1465">
            <v>20200331</v>
          </cell>
          <cell r="K1465" t="str">
            <v>2016年度</v>
          </cell>
          <cell r="L1465" t="str">
            <v>（支出）学術研究助成基金助成金(科基)</v>
          </cell>
          <cell r="M1465" t="str">
            <v>直接経費</v>
          </cell>
          <cell r="N1465" t="str">
            <v>科研費</v>
          </cell>
          <cell r="O1465" t="str">
            <v>繰越有</v>
          </cell>
          <cell r="P1465" t="str">
            <v>研）学術院（福浦）</v>
          </cell>
          <cell r="Q1465" t="str">
            <v>宮﨑　絵梨子</v>
          </cell>
          <cell r="R1465" t="str">
            <v>医学研究科</v>
          </cell>
          <cell r="S1465" t="str">
            <v>助教</v>
          </cell>
          <cell r="W1465">
            <v>20200331</v>
          </cell>
          <cell r="X1465" t="str">
            <v>開始</v>
          </cell>
          <cell r="Y1465" t="str">
            <v>虎谷　裕子</v>
          </cell>
          <cell r="Z1465" t="str">
            <v>研究推進部（八景）（29-）</v>
          </cell>
          <cell r="AA1465" t="str">
            <v>若手研究(B)</v>
          </cell>
          <cell r="AB1465" t="str">
            <v>16K21270</v>
          </cell>
          <cell r="AC1465" t="str">
            <v>許可しない</v>
          </cell>
          <cell r="AD1465" t="str">
            <v>許可しない</v>
          </cell>
          <cell r="AE1465" t="str">
            <v>許可しない</v>
          </cell>
          <cell r="AF1465" t="str">
            <v>間接費</v>
          </cell>
          <cell r="AG1465">
            <v>1100000002</v>
          </cell>
          <cell r="AH1465" t="str">
            <v>学術研究基金助成金（科基）間接経費</v>
          </cell>
          <cell r="AI1465">
            <v>0</v>
          </cell>
          <cell r="AJ1465">
            <v>0</v>
          </cell>
          <cell r="AK1465">
            <v>0</v>
          </cell>
          <cell r="AL1465">
            <v>0</v>
          </cell>
          <cell r="AM1465">
            <v>0</v>
          </cell>
          <cell r="AN1465">
            <v>0</v>
          </cell>
          <cell r="AO1465">
            <v>0</v>
          </cell>
          <cell r="AP1465">
            <v>0</v>
          </cell>
          <cell r="AQ1465">
            <v>0</v>
          </cell>
          <cell r="AR1465">
            <v>0</v>
          </cell>
        </row>
        <row r="1466">
          <cell r="A1466" t="str">
            <v>1616K21271対象外</v>
          </cell>
          <cell r="B1466" t="str">
            <v>対象外</v>
          </cell>
          <cell r="C1466" t="str">
            <v>2018年度</v>
          </cell>
          <cell r="D1466" t="str">
            <v>（収入）学術研究助成基金助成金(科基)</v>
          </cell>
          <cell r="E1466" t="str">
            <v>1616K21271</v>
          </cell>
          <cell r="F1466" t="str">
            <v>（科基）単一転写因子の発現量の違いによる単球と樹状細胞の分化制御</v>
          </cell>
          <cell r="G1466" t="str">
            <v>（科基）単一転写因子の発現量の違いによる</v>
          </cell>
          <cell r="H1466" t="str">
            <v>科研費（基金）</v>
          </cell>
          <cell r="I1466">
            <v>20160401</v>
          </cell>
          <cell r="J1466">
            <v>20190331</v>
          </cell>
          <cell r="K1466" t="str">
            <v>2016年度</v>
          </cell>
          <cell r="L1466" t="str">
            <v>（支出）学術研究助成基金助成金(科基)</v>
          </cell>
          <cell r="M1466" t="str">
            <v>直接経費</v>
          </cell>
          <cell r="N1466" t="str">
            <v>科研費</v>
          </cell>
          <cell r="O1466" t="str">
            <v>繰越有</v>
          </cell>
          <cell r="P1466" t="str">
            <v>研）学術院（福浦）</v>
          </cell>
          <cell r="Q1466" t="str">
            <v>黒滝　大翼</v>
          </cell>
          <cell r="R1466" t="str">
            <v>医学研究科</v>
          </cell>
          <cell r="S1466" t="str">
            <v>助教</v>
          </cell>
          <cell r="W1466">
            <v>20190331</v>
          </cell>
          <cell r="X1466" t="str">
            <v>開始</v>
          </cell>
          <cell r="Y1466" t="str">
            <v>虎谷　裕子</v>
          </cell>
          <cell r="Z1466" t="str">
            <v>研究推進部（八景）（29-）</v>
          </cell>
          <cell r="AA1466" t="str">
            <v>若手研究(B)</v>
          </cell>
          <cell r="AB1466" t="str">
            <v>16K21271</v>
          </cell>
          <cell r="AC1466" t="str">
            <v>許可しない</v>
          </cell>
          <cell r="AD1466" t="str">
            <v>許可しない</v>
          </cell>
          <cell r="AE1466" t="str">
            <v>許可しない</v>
          </cell>
          <cell r="AF1466" t="str">
            <v>間接費</v>
          </cell>
          <cell r="AG1466">
            <v>1100000002</v>
          </cell>
          <cell r="AH1466" t="str">
            <v>学術研究基金助成金（科基）間接経費</v>
          </cell>
          <cell r="AI1466">
            <v>0</v>
          </cell>
          <cell r="AJ1466">
            <v>0</v>
          </cell>
          <cell r="AK1466">
            <v>0</v>
          </cell>
          <cell r="AL1466">
            <v>0</v>
          </cell>
          <cell r="AM1466">
            <v>0</v>
          </cell>
          <cell r="AN1466">
            <v>0</v>
          </cell>
          <cell r="AO1466">
            <v>0</v>
          </cell>
          <cell r="AP1466">
            <v>0</v>
          </cell>
          <cell r="AQ1466">
            <v>0</v>
          </cell>
          <cell r="AR1466">
            <v>0</v>
          </cell>
        </row>
        <row r="1467">
          <cell r="A1467" t="str">
            <v>1616KT0073対象外</v>
          </cell>
          <cell r="B1467" t="str">
            <v>対象外</v>
          </cell>
          <cell r="C1467" t="str">
            <v>2018年度</v>
          </cell>
          <cell r="D1467" t="str">
            <v>（収入）学術研究助成基金助成金(科基)</v>
          </cell>
          <cell r="E1467" t="str">
            <v>1616KT0073</v>
          </cell>
          <cell r="F1467" t="str">
            <v>（科基）器官形成を誘導する分子・細胞・力学要素の時空間構造の解明</v>
          </cell>
          <cell r="G1467" t="str">
            <v>（科基）器官形成を誘導する分子・細胞・力</v>
          </cell>
          <cell r="H1467" t="str">
            <v>科研費（基金）</v>
          </cell>
          <cell r="I1467">
            <v>20160719</v>
          </cell>
          <cell r="J1467">
            <v>20180401</v>
          </cell>
          <cell r="K1467" t="str">
            <v>2016年度</v>
          </cell>
          <cell r="L1467" t="str">
            <v>（支出）学術研究助成基金助成金(科基)</v>
          </cell>
          <cell r="M1467" t="str">
            <v>直接経費</v>
          </cell>
          <cell r="N1467" t="str">
            <v>科研費</v>
          </cell>
          <cell r="O1467" t="str">
            <v>繰越有</v>
          </cell>
          <cell r="P1467" t="str">
            <v>研）学術院（福浦）</v>
          </cell>
          <cell r="Q1467" t="str">
            <v>武部　貴則</v>
          </cell>
          <cell r="R1467" t="str">
            <v>医学研究科</v>
          </cell>
          <cell r="S1467" t="str">
            <v>准教授</v>
          </cell>
          <cell r="W1467">
            <v>20180401</v>
          </cell>
          <cell r="X1467" t="str">
            <v>開始</v>
          </cell>
          <cell r="Y1467" t="str">
            <v>虎谷　裕子</v>
          </cell>
          <cell r="Z1467" t="str">
            <v>研究推進部（八景）（29-）</v>
          </cell>
          <cell r="AA1467" t="str">
            <v>基盤研究(B)特設分野研究 ※転出（東京医科歯科大学 2018.4.1）</v>
          </cell>
          <cell r="AB1467" t="str">
            <v>16KT0073</v>
          </cell>
          <cell r="AC1467" t="str">
            <v>許可しない</v>
          </cell>
          <cell r="AD1467" t="str">
            <v>許可しない</v>
          </cell>
          <cell r="AE1467" t="str">
            <v>許可しない</v>
          </cell>
          <cell r="AF1467" t="str">
            <v>間接費</v>
          </cell>
          <cell r="AG1467">
            <v>1100000002</v>
          </cell>
          <cell r="AH1467" t="str">
            <v>学術研究基金助成金（科基）間接経費</v>
          </cell>
          <cell r="AI1467">
            <v>0</v>
          </cell>
          <cell r="AJ1467">
            <v>0</v>
          </cell>
          <cell r="AK1467">
            <v>0</v>
          </cell>
          <cell r="AL1467">
            <v>0</v>
          </cell>
          <cell r="AM1467">
            <v>0</v>
          </cell>
          <cell r="AN1467">
            <v>0</v>
          </cell>
          <cell r="AO1467">
            <v>0</v>
          </cell>
          <cell r="AP1467">
            <v>0</v>
          </cell>
          <cell r="AQ1467">
            <v>0</v>
          </cell>
          <cell r="AR1467">
            <v>0</v>
          </cell>
        </row>
        <row r="1468">
          <cell r="A1468" t="str">
            <v>26285041KI対象外</v>
          </cell>
          <cell r="B1468" t="str">
            <v>対象外</v>
          </cell>
          <cell r="C1468" t="str">
            <v>2018年度</v>
          </cell>
          <cell r="D1468" t="str">
            <v>（収入）学術研究助成基金助成金(科基)</v>
          </cell>
          <cell r="E1468" t="str">
            <v>26285041KI</v>
          </cell>
          <cell r="F1468" t="str">
            <v>（科基）グローバル・タックスの効果に関する研究―気候変動ガヴァナンスを中心に</v>
          </cell>
          <cell r="G1468" t="str">
            <v>（科基）グローバル・タックスの効果に関す</v>
          </cell>
          <cell r="H1468" t="str">
            <v>科研費（一部基金（基金））</v>
          </cell>
          <cell r="I1468">
            <v>20140401</v>
          </cell>
          <cell r="J1468">
            <v>20190331</v>
          </cell>
          <cell r="K1468" t="str">
            <v>2014年度</v>
          </cell>
          <cell r="L1468" t="str">
            <v>（支出）学術研究助成基金助成金(科基)</v>
          </cell>
          <cell r="M1468" t="str">
            <v>直接経費</v>
          </cell>
          <cell r="N1468" t="str">
            <v>科研費</v>
          </cell>
          <cell r="O1468" t="str">
            <v>繰越有</v>
          </cell>
          <cell r="P1468" t="str">
            <v>研）学術院</v>
          </cell>
          <cell r="Q1468" t="str">
            <v>上村　雄彦</v>
          </cell>
          <cell r="R1468" t="str">
            <v>八景キャンパス</v>
          </cell>
          <cell r="S1468" t="str">
            <v>教授</v>
          </cell>
          <cell r="W1468">
            <v>20190331</v>
          </cell>
          <cell r="X1468" t="str">
            <v>開始</v>
          </cell>
          <cell r="Y1468" t="str">
            <v>虎谷　裕子</v>
          </cell>
          <cell r="Z1468" t="str">
            <v>研究推進部（八景）（29-）</v>
          </cell>
          <cell r="AA1468" t="str">
            <v>基盤研究(B) ※H29→H30補助事業期間延長承認課題</v>
          </cell>
          <cell r="AB1468">
            <v>26285041</v>
          </cell>
          <cell r="AC1468" t="str">
            <v>許可しない</v>
          </cell>
          <cell r="AD1468" t="str">
            <v>許可しない</v>
          </cell>
          <cell r="AE1468" t="str">
            <v>許可しない</v>
          </cell>
          <cell r="AF1468" t="str">
            <v>間接費</v>
          </cell>
          <cell r="AG1468">
            <v>1100000002</v>
          </cell>
          <cell r="AH1468" t="str">
            <v>学術研究基金助成金（科基）間接経費</v>
          </cell>
          <cell r="AI1468">
            <v>0</v>
          </cell>
          <cell r="AJ1468">
            <v>0</v>
          </cell>
          <cell r="AK1468">
            <v>0</v>
          </cell>
          <cell r="AL1468">
            <v>0</v>
          </cell>
          <cell r="AM1468">
            <v>0</v>
          </cell>
          <cell r="AN1468">
            <v>0</v>
          </cell>
          <cell r="AO1468">
            <v>0</v>
          </cell>
          <cell r="AP1468">
            <v>0</v>
          </cell>
          <cell r="AQ1468">
            <v>0</v>
          </cell>
          <cell r="AR1468">
            <v>0</v>
          </cell>
        </row>
        <row r="1469">
          <cell r="A1469" t="str">
            <v>26285136KI対象外</v>
          </cell>
          <cell r="B1469" t="str">
            <v>対象外</v>
          </cell>
          <cell r="C1469" t="str">
            <v>2018年度</v>
          </cell>
          <cell r="D1469" t="str">
            <v>（収入）学術研究助成基金助成金(科基)</v>
          </cell>
          <cell r="E1469" t="str">
            <v>26285136KI</v>
          </cell>
          <cell r="F1469" t="str">
            <v>（科基）介護労働者の感情労働負担軽減を目的としたコミュニケーション・プログラム開発</v>
          </cell>
          <cell r="G1469" t="str">
            <v>（科基）介護労働者の感情労働負担軽減を目</v>
          </cell>
          <cell r="H1469" t="str">
            <v>科研費（一部基金（基金））</v>
          </cell>
          <cell r="I1469">
            <v>20150401</v>
          </cell>
          <cell r="J1469">
            <v>20190331</v>
          </cell>
          <cell r="K1469" t="str">
            <v>2015年度</v>
          </cell>
          <cell r="L1469" t="str">
            <v>（支出）学術研究助成基金助成金(科基)</v>
          </cell>
          <cell r="M1469" t="str">
            <v>直接経費</v>
          </cell>
          <cell r="N1469" t="str">
            <v>科研費</v>
          </cell>
          <cell r="O1469" t="str">
            <v>繰越有</v>
          </cell>
          <cell r="P1469" t="str">
            <v>病）学術院（病院）</v>
          </cell>
          <cell r="Q1469" t="str">
            <v>安部　猛</v>
          </cell>
          <cell r="R1469" t="str">
            <v>センター病院</v>
          </cell>
          <cell r="S1469" t="str">
            <v>助教</v>
          </cell>
          <cell r="W1469">
            <v>20190331</v>
          </cell>
          <cell r="X1469" t="str">
            <v>開始</v>
          </cell>
          <cell r="Y1469" t="str">
            <v>虎谷　裕子</v>
          </cell>
          <cell r="Z1469" t="str">
            <v>研究推進部（八景）（29-）</v>
          </cell>
          <cell r="AA1469" t="str">
            <v>基盤研究(B)</v>
          </cell>
          <cell r="AB1469">
            <v>26285136</v>
          </cell>
          <cell r="AC1469" t="str">
            <v>許可しない</v>
          </cell>
          <cell r="AD1469" t="str">
            <v>許可しない</v>
          </cell>
          <cell r="AE1469" t="str">
            <v>許可しない</v>
          </cell>
          <cell r="AF1469" t="str">
            <v>間接費</v>
          </cell>
          <cell r="AG1469">
            <v>1100000002</v>
          </cell>
          <cell r="AH1469" t="str">
            <v>学術研究基金助成金（科基）間接経費</v>
          </cell>
          <cell r="AI1469">
            <v>0</v>
          </cell>
          <cell r="AJ1469">
            <v>0</v>
          </cell>
          <cell r="AK1469">
            <v>0</v>
          </cell>
          <cell r="AL1469">
            <v>0</v>
          </cell>
          <cell r="AM1469">
            <v>0</v>
          </cell>
          <cell r="AN1469">
            <v>0</v>
          </cell>
          <cell r="AO1469">
            <v>0</v>
          </cell>
          <cell r="AP1469">
            <v>0</v>
          </cell>
          <cell r="AQ1469">
            <v>0</v>
          </cell>
          <cell r="AR1469">
            <v>0</v>
          </cell>
        </row>
        <row r="1470">
          <cell r="A1470" t="str">
            <v>9999999990対象外</v>
          </cell>
          <cell r="B1470" t="str">
            <v>対象外</v>
          </cell>
          <cell r="C1470" t="str">
            <v>2018年度</v>
          </cell>
          <cell r="D1470" t="str">
            <v>（収入）学術研究助成基金助成金(科基)</v>
          </cell>
          <cell r="E1470">
            <v>9999999990</v>
          </cell>
          <cell r="F1470" t="str">
            <v>（科基）返還用プロジェクト</v>
          </cell>
          <cell r="G1470" t="str">
            <v>（科基）ダミープロジェクト・返還用</v>
          </cell>
          <cell r="H1470" t="str">
            <v>科研費（基金）</v>
          </cell>
          <cell r="I1470">
            <v>20170401</v>
          </cell>
          <cell r="J1470">
            <v>20280331</v>
          </cell>
          <cell r="K1470" t="str">
            <v>2017年度</v>
          </cell>
          <cell r="L1470" t="str">
            <v>（支出）学術研究助成基金助成金(科基)</v>
          </cell>
          <cell r="M1470" t="str">
            <v>直接経費</v>
          </cell>
          <cell r="N1470" t="str">
            <v>科研費</v>
          </cell>
          <cell r="O1470" t="str">
            <v>繰越有</v>
          </cell>
          <cell r="P1470" t="str">
            <v>研究推進部（八景）（29-）</v>
          </cell>
          <cell r="Q1470" t="str">
            <v>安部　和哉</v>
          </cell>
          <cell r="R1470" t="str">
            <v>研究基盤課</v>
          </cell>
          <cell r="S1470" t="str">
            <v>研究費管理担当</v>
          </cell>
          <cell r="X1470" t="str">
            <v>開始</v>
          </cell>
          <cell r="Y1470" t="str">
            <v>虎谷　裕子</v>
          </cell>
          <cell r="Z1470" t="str">
            <v>研究推進部（八景）（29-）</v>
          </cell>
          <cell r="AA1470" t="str">
            <v>返還用プロジェクト</v>
          </cell>
          <cell r="AC1470" t="str">
            <v>許可しない</v>
          </cell>
          <cell r="AD1470" t="str">
            <v>許可しない</v>
          </cell>
          <cell r="AE1470" t="str">
            <v>許可しない</v>
          </cell>
          <cell r="AF1470" t="str">
            <v>間接費</v>
          </cell>
          <cell r="AG1470">
            <v>1100000002</v>
          </cell>
          <cell r="AH1470" t="str">
            <v>学術研究基金助成金（科基）間接経費</v>
          </cell>
          <cell r="AI1470">
            <v>30</v>
          </cell>
          <cell r="AJ1470">
            <v>0</v>
          </cell>
          <cell r="AK1470">
            <v>0</v>
          </cell>
          <cell r="AL1470">
            <v>0</v>
          </cell>
          <cell r="AM1470">
            <v>0</v>
          </cell>
          <cell r="AN1470">
            <v>0</v>
          </cell>
          <cell r="AO1470">
            <v>0</v>
          </cell>
          <cell r="AP1470">
            <v>0</v>
          </cell>
          <cell r="AQ1470">
            <v>879875</v>
          </cell>
          <cell r="AR1470">
            <v>-879875</v>
          </cell>
        </row>
        <row r="1471">
          <cell r="A1471" t="str">
            <v>9999999999対象外</v>
          </cell>
          <cell r="B1471" t="str">
            <v>対象外</v>
          </cell>
          <cell r="C1471" t="str">
            <v>2018年度</v>
          </cell>
          <cell r="D1471" t="str">
            <v>（収入）学術研究助成基金助成金(科基)</v>
          </cell>
          <cell r="E1471">
            <v>9999999999</v>
          </cell>
          <cell r="F1471" t="str">
            <v>（科基）間接経費振替用プロジェクト</v>
          </cell>
          <cell r="G1471" t="str">
            <v>（科基）間接経費振替用プロジェクト</v>
          </cell>
          <cell r="H1471" t="str">
            <v>科研費（基金）</v>
          </cell>
          <cell r="I1471">
            <v>20160401</v>
          </cell>
          <cell r="J1471">
            <v>20280331</v>
          </cell>
          <cell r="K1471" t="str">
            <v>2016年度</v>
          </cell>
          <cell r="L1471" t="str">
            <v>（支出）学術研究助成基金助成金(科基)</v>
          </cell>
          <cell r="M1471" t="str">
            <v>直接経費</v>
          </cell>
          <cell r="N1471" t="str">
            <v>科研費</v>
          </cell>
          <cell r="O1471" t="str">
            <v>繰越有</v>
          </cell>
          <cell r="P1471" t="str">
            <v>研究推進部（八景）（29-）</v>
          </cell>
          <cell r="Q1471" t="str">
            <v>安部　和哉</v>
          </cell>
          <cell r="R1471" t="str">
            <v>研究基盤課</v>
          </cell>
          <cell r="S1471" t="str">
            <v>研究費管理担当</v>
          </cell>
          <cell r="X1471" t="str">
            <v>開始</v>
          </cell>
          <cell r="Y1471" t="str">
            <v>虎谷　裕子</v>
          </cell>
          <cell r="Z1471" t="str">
            <v>研究推進部（八景）（29-）</v>
          </cell>
          <cell r="AA1471" t="str">
            <v>間接経費振替用プロジェクト</v>
          </cell>
          <cell r="AC1471" t="str">
            <v>許可しない</v>
          </cell>
          <cell r="AD1471" t="str">
            <v>許可しない</v>
          </cell>
          <cell r="AE1471" t="str">
            <v>許可しない</v>
          </cell>
          <cell r="AF1471" t="str">
            <v>間接費</v>
          </cell>
          <cell r="AG1471">
            <v>1100000002</v>
          </cell>
          <cell r="AH1471" t="str">
            <v>学術研究基金助成金（科基）間接経費</v>
          </cell>
          <cell r="AI1471">
            <v>100</v>
          </cell>
          <cell r="AJ1471">
            <v>0</v>
          </cell>
          <cell r="AK1471">
            <v>0</v>
          </cell>
          <cell r="AL1471">
            <v>0</v>
          </cell>
          <cell r="AM1471">
            <v>0</v>
          </cell>
          <cell r="AN1471">
            <v>0</v>
          </cell>
          <cell r="AO1471">
            <v>115246749</v>
          </cell>
          <cell r="AP1471">
            <v>0</v>
          </cell>
          <cell r="AQ1471">
            <v>0</v>
          </cell>
          <cell r="AR1471">
            <v>115246749</v>
          </cell>
        </row>
        <row r="1472">
          <cell r="K1472" t="str">
            <v>2016年度</v>
          </cell>
          <cell r="L1472" t="str">
            <v>（支出）学術研究助成基金助成金(科基)</v>
          </cell>
          <cell r="M1472" t="str">
            <v>直接経費</v>
          </cell>
          <cell r="N1472" t="str">
            <v>科研費</v>
          </cell>
          <cell r="O1472" t="str">
            <v>繰越有</v>
          </cell>
          <cell r="R1472" t="str">
            <v>医学研究科</v>
          </cell>
          <cell r="S1472" t="str">
            <v>客員研究員</v>
          </cell>
          <cell r="W1472">
            <v>20190331</v>
          </cell>
          <cell r="X1472" t="str">
            <v>開始</v>
          </cell>
          <cell r="Y1472" t="str">
            <v>虎谷　裕子</v>
          </cell>
          <cell r="Z1472" t="str">
            <v>研究推進部（八景）（29-）</v>
          </cell>
          <cell r="AB1472" t="str">
            <v>16K08671</v>
          </cell>
          <cell r="AC1472" t="str">
            <v>許可しない</v>
          </cell>
          <cell r="AD1472" t="str">
            <v>許可しない</v>
          </cell>
          <cell r="AE1472" t="str">
            <v>許可しない</v>
          </cell>
        </row>
      </sheetData>
      <sheetData sheetId="5">
        <row r="1">
          <cell r="A1" t="str">
            <v>代表者名</v>
          </cell>
          <cell r="B1" t="str">
            <v>秘書</v>
          </cell>
        </row>
        <row r="2">
          <cell r="A2" t="str">
            <v>禾　晃和</v>
          </cell>
          <cell r="B2" t="str">
            <v>武田　</v>
          </cell>
        </row>
        <row r="3">
          <cell r="A3" t="str">
            <v>有田　恭平</v>
          </cell>
          <cell r="B3" t="str">
            <v>武田</v>
          </cell>
        </row>
        <row r="4">
          <cell r="A4" t="str">
            <v>高橋　栄夫</v>
          </cell>
          <cell r="B4" t="str">
            <v>飯野</v>
          </cell>
        </row>
        <row r="5">
          <cell r="A5" t="str">
            <v>板倉　正義</v>
          </cell>
          <cell r="B5" t="str">
            <v>飯野</v>
          </cell>
        </row>
        <row r="6">
          <cell r="A6" t="str">
            <v>林　郁子</v>
          </cell>
          <cell r="B6" t="str">
            <v>飯野</v>
          </cell>
        </row>
        <row r="7">
          <cell r="A7" t="str">
            <v>Ｊ．Ｒ．Ｈ　．テイム</v>
          </cell>
          <cell r="B7" t="str">
            <v>村岡、柳沢</v>
          </cell>
        </row>
        <row r="8">
          <cell r="A8" t="str">
            <v>朴　三用</v>
          </cell>
          <cell r="B8" t="str">
            <v>村岡</v>
          </cell>
        </row>
        <row r="9">
          <cell r="A9" t="str">
            <v>池上　貴久</v>
          </cell>
          <cell r="B9" t="str">
            <v>柳沢</v>
          </cell>
        </row>
        <row r="10">
          <cell r="A10" t="str">
            <v>明石　知子</v>
          </cell>
          <cell r="B10" t="str">
            <v>柳沢</v>
          </cell>
        </row>
        <row r="11">
          <cell r="A11" t="str">
            <v>長土居　有隆</v>
          </cell>
          <cell r="B11" t="str">
            <v>柳沢</v>
          </cell>
        </row>
        <row r="12">
          <cell r="A12" t="str">
            <v>木寺　詔紀</v>
          </cell>
          <cell r="B12" t="str">
            <v>宮原</v>
          </cell>
        </row>
        <row r="13">
          <cell r="A13" t="str">
            <v>池口　満徳</v>
          </cell>
          <cell r="B13" t="str">
            <v>宮原</v>
          </cell>
        </row>
        <row r="14">
          <cell r="A14" t="str">
            <v>渕上　壮太郎</v>
          </cell>
          <cell r="B14" t="str">
            <v>宮原</v>
          </cell>
        </row>
        <row r="15">
          <cell r="A15" t="str">
            <v>古久保　哲朗</v>
          </cell>
          <cell r="B15" t="str">
            <v>手島</v>
          </cell>
        </row>
        <row r="16">
          <cell r="A16" t="str">
            <v>鈴木　厚</v>
          </cell>
          <cell r="B16" t="str">
            <v>手島</v>
          </cell>
        </row>
        <row r="17">
          <cell r="A17" t="str">
            <v>高井　直樹</v>
          </cell>
          <cell r="B17" t="str">
            <v>手島</v>
          </cell>
        </row>
        <row r="18">
          <cell r="A18" t="str">
            <v>片岡　浩介</v>
          </cell>
          <cell r="B18" t="str">
            <v>手島</v>
          </cell>
        </row>
        <row r="19">
          <cell r="A19" t="str">
            <v>川崎　ナナ</v>
          </cell>
          <cell r="B19" t="str">
            <v>柳沢</v>
          </cell>
        </row>
        <row r="20">
          <cell r="A20" t="str">
            <v>殿崎　薫</v>
          </cell>
          <cell r="B20" t="str">
            <v>三枝</v>
          </cell>
        </row>
        <row r="21">
          <cell r="A21" t="str">
            <v>高崎　祐一</v>
          </cell>
          <cell r="B21" t="str">
            <v>小林</v>
          </cell>
        </row>
        <row r="22">
          <cell r="A22" t="str">
            <v>辻　寛之</v>
          </cell>
          <cell r="B22" t="str">
            <v>辻美加、土部</v>
          </cell>
        </row>
        <row r="23">
          <cell r="A23" t="str">
            <v>木下　哲</v>
          </cell>
          <cell r="B23" t="str">
            <v>三枝</v>
          </cell>
        </row>
        <row r="24">
          <cell r="A24" t="str">
            <v>丸山　大輔</v>
          </cell>
          <cell r="B24" t="str">
            <v>三枝</v>
          </cell>
        </row>
        <row r="25">
          <cell r="A25" t="str">
            <v>及川　雅人</v>
          </cell>
          <cell r="B25" t="str">
            <v>平田</v>
          </cell>
        </row>
        <row r="26">
          <cell r="A26" t="str">
            <v>太田　塁</v>
          </cell>
          <cell r="B26" t="str">
            <v>永喜</v>
          </cell>
        </row>
        <row r="27">
          <cell r="A27" t="str">
            <v>上村　雄彦</v>
          </cell>
          <cell r="B27" t="str">
            <v>田中</v>
          </cell>
        </row>
        <row r="28">
          <cell r="A28" t="str">
            <v>吉田　英樹</v>
          </cell>
          <cell r="B28" t="str">
            <v>辻美加、土部</v>
          </cell>
        </row>
        <row r="29">
          <cell r="A29" t="str">
            <v>田岡　健一郎</v>
          </cell>
          <cell r="B29" t="str">
            <v>辻美加、土部</v>
          </cell>
        </row>
        <row r="30">
          <cell r="A30" t="str">
            <v>菊地　龍明</v>
          </cell>
          <cell r="B30" t="str">
            <v>三枝</v>
          </cell>
        </row>
        <row r="31">
          <cell r="A31" t="str">
            <v>殿﨑　薫</v>
          </cell>
          <cell r="B31" t="str">
            <v>三枝</v>
          </cell>
        </row>
        <row r="32">
          <cell r="A32" t="str">
            <v>古川　亜矢子</v>
          </cell>
          <cell r="B32" t="str">
            <v>柳沢</v>
          </cell>
        </row>
        <row r="33">
          <cell r="A33" t="str">
            <v>森次　圭</v>
          </cell>
          <cell r="B33" t="str">
            <v>宮原</v>
          </cell>
        </row>
        <row r="34">
          <cell r="A34" t="str">
            <v>角田　隆一</v>
          </cell>
          <cell r="B34" t="str">
            <v>三枝</v>
          </cell>
        </row>
        <row r="35">
          <cell r="A35" t="str">
            <v>瀬田　真</v>
          </cell>
          <cell r="B35" t="str">
            <v>坂本</v>
          </cell>
        </row>
        <row r="36">
          <cell r="A36" t="str">
            <v>立川　仁典</v>
          </cell>
          <cell r="B36" t="str">
            <v>有吉</v>
          </cell>
        </row>
        <row r="37">
          <cell r="A37" t="str">
            <v>高見澤　聡</v>
          </cell>
          <cell r="B37" t="str">
            <v>阿部</v>
          </cell>
        </row>
        <row r="38">
          <cell r="A38" t="str">
            <v>鴨志田　晃</v>
          </cell>
          <cell r="B38" t="str">
            <v>高井・野口</v>
          </cell>
        </row>
        <row r="39">
          <cell r="A39" t="str">
            <v>平野　良憲</v>
          </cell>
          <cell r="B39" t="str">
            <v>土部</v>
          </cell>
        </row>
        <row r="40">
          <cell r="A40" t="str">
            <v>石川　永子</v>
          </cell>
          <cell r="B40" t="str">
            <v>ながき</v>
          </cell>
        </row>
        <row r="41">
          <cell r="A41" t="str">
            <v>清水健太郎</v>
          </cell>
          <cell r="B41" t="str">
            <v>鈴木八重</v>
          </cell>
        </row>
        <row r="42">
          <cell r="A42" t="str">
            <v>ロバート．カナリー</v>
          </cell>
          <cell r="B42" t="str">
            <v>和田</v>
          </cell>
        </row>
        <row r="43">
          <cell r="A43" t="str">
            <v>佐藤衛</v>
          </cell>
          <cell r="B43" t="str">
            <v>武田</v>
          </cell>
        </row>
        <row r="44">
          <cell r="A44" t="str">
            <v>小田隆</v>
          </cell>
          <cell r="B44" t="str">
            <v>武田</v>
          </cell>
        </row>
        <row r="45">
          <cell r="A45" t="str">
            <v>大木　規央</v>
          </cell>
          <cell r="B45" t="str">
            <v>村岡</v>
          </cell>
        </row>
        <row r="46">
          <cell r="A46" t="str">
            <v>橘勝</v>
          </cell>
          <cell r="B46" t="str">
            <v>あべりつこ</v>
          </cell>
        </row>
        <row r="47">
          <cell r="A47" t="str">
            <v>川浦香奈子</v>
          </cell>
          <cell r="B47" t="str">
            <v>菅井</v>
          </cell>
        </row>
        <row r="48">
          <cell r="A48" t="str">
            <v>明石　知子</v>
          </cell>
          <cell r="B48" t="str">
            <v>柳沢</v>
          </cell>
        </row>
        <row r="49">
          <cell r="A49" t="str">
            <v>津中　康央</v>
          </cell>
          <cell r="B49" t="str">
            <v>柳沢</v>
          </cell>
        </row>
        <row r="50">
          <cell r="A50" t="str">
            <v>為重　才覚</v>
          </cell>
          <cell r="B50" t="str">
            <v>鈴木八重</v>
          </cell>
        </row>
      </sheetData>
      <sheetData sheetId="6"/>
      <sheetData sheetId="7">
        <row r="1">
          <cell r="A1" t="str">
            <v>所管コード
(リンク）</v>
          </cell>
          <cell r="B1" t="str">
            <v>代表者名称</v>
          </cell>
          <cell r="C1" t="str">
            <v>役職</v>
          </cell>
          <cell r="D1" t="str">
            <v>代表者コード</v>
          </cell>
          <cell r="E1" t="str">
            <v>取纏部局コード</v>
          </cell>
          <cell r="F1" t="str">
            <v>所属</v>
          </cell>
          <cell r="G1" t="str">
            <v>所管コード</v>
          </cell>
          <cell r="H1" t="str">
            <v>所管名称</v>
          </cell>
          <cell r="I1" t="str">
            <v>フリガナ</v>
          </cell>
          <cell r="J1" t="str">
            <v>職員番号と代表者コートが違う人</v>
          </cell>
          <cell r="K1" t="str">
            <v>備考</v>
          </cell>
        </row>
        <row r="2">
          <cell r="A2">
            <v>11351118</v>
          </cell>
          <cell r="B2" t="str">
            <v>田中　邦哉</v>
          </cell>
          <cell r="C2" t="str">
            <v>客員教授</v>
          </cell>
          <cell r="D2">
            <v>960097</v>
          </cell>
          <cell r="E2">
            <v>11350000</v>
          </cell>
          <cell r="F2" t="str">
            <v>医学研究科</v>
          </cell>
          <cell r="G2">
            <v>11351118</v>
          </cell>
          <cell r="H2" t="str">
            <v>客）田中　邦哉（30-）</v>
          </cell>
          <cell r="J2" t="str">
            <v>★</v>
          </cell>
          <cell r="K2" t="str">
            <v>2018.4.1客員教授</v>
          </cell>
        </row>
        <row r="3">
          <cell r="A3">
            <v>11351119</v>
          </cell>
          <cell r="B3" t="str">
            <v>藤内　祝</v>
          </cell>
          <cell r="C3" t="str">
            <v>客員教授</v>
          </cell>
          <cell r="D3">
            <v>1060507</v>
          </cell>
          <cell r="E3">
            <v>11350000</v>
          </cell>
          <cell r="F3" t="str">
            <v>医学研究科</v>
          </cell>
          <cell r="G3">
            <v>11351119</v>
          </cell>
          <cell r="H3" t="str">
            <v>客）藤内　祝（30-）</v>
          </cell>
          <cell r="J3" t="str">
            <v>★</v>
          </cell>
          <cell r="K3" t="str">
            <v>2018.4.1客員教授</v>
          </cell>
        </row>
        <row r="4">
          <cell r="A4">
            <v>11302058</v>
          </cell>
          <cell r="B4" t="str">
            <v>廣田　全男</v>
          </cell>
          <cell r="C4" t="str">
            <v>客員教員</v>
          </cell>
          <cell r="D4">
            <v>970058</v>
          </cell>
          <cell r="E4">
            <v>11300000</v>
          </cell>
          <cell r="F4" t="str">
            <v>八景キャンパス</v>
          </cell>
          <cell r="G4">
            <v>11302058</v>
          </cell>
          <cell r="H4" t="str">
            <v>客）廣田　全男（30-）</v>
          </cell>
          <cell r="J4" t="str">
            <v>★</v>
          </cell>
          <cell r="K4" t="str">
            <v>2018.4.1客員</v>
          </cell>
        </row>
        <row r="5">
          <cell r="A5">
            <v>11351120</v>
          </cell>
          <cell r="B5" t="str">
            <v>上野　康晴</v>
          </cell>
          <cell r="C5" t="str">
            <v>特任教員</v>
          </cell>
          <cell r="D5">
            <v>1070509</v>
          </cell>
          <cell r="E5">
            <v>11350000</v>
          </cell>
          <cell r="F5" t="str">
            <v>医学研究科</v>
          </cell>
          <cell r="G5">
            <v>11351120</v>
          </cell>
          <cell r="H5" t="str">
            <v>客）上野　康晴（30-）</v>
          </cell>
          <cell r="J5" t="str">
            <v>★</v>
          </cell>
          <cell r="K5" t="str">
            <v>2018.4.1特任教員</v>
          </cell>
        </row>
        <row r="6">
          <cell r="A6">
            <v>11351121</v>
          </cell>
          <cell r="B6" t="str">
            <v>吉田　輔</v>
          </cell>
          <cell r="C6" t="str">
            <v>共同研究員</v>
          </cell>
          <cell r="D6">
            <v>1150144</v>
          </cell>
          <cell r="E6">
            <v>11350000</v>
          </cell>
          <cell r="F6" t="str">
            <v>医学研究科</v>
          </cell>
          <cell r="G6">
            <v>11351121</v>
          </cell>
          <cell r="H6" t="str">
            <v>客）吉田　輔（30-）</v>
          </cell>
          <cell r="J6" t="str">
            <v>★</v>
          </cell>
          <cell r="K6" t="str">
            <v>2018.4.1共同研究員</v>
          </cell>
        </row>
        <row r="7">
          <cell r="A7">
            <v>11351123</v>
          </cell>
          <cell r="B7" t="str">
            <v>新海　正晴</v>
          </cell>
          <cell r="C7" t="str">
            <v>客員教授</v>
          </cell>
          <cell r="D7">
            <v>1100565</v>
          </cell>
          <cell r="E7">
            <v>11350000</v>
          </cell>
          <cell r="F7" t="str">
            <v>医学研究科</v>
          </cell>
          <cell r="G7">
            <v>11351123</v>
          </cell>
          <cell r="H7" t="str">
            <v>客）新海　正晴（30-）</v>
          </cell>
          <cell r="J7" t="str">
            <v>★</v>
          </cell>
          <cell r="K7" t="str">
            <v>2018.4.1客員教授</v>
          </cell>
        </row>
        <row r="8">
          <cell r="A8">
            <v>11351126</v>
          </cell>
          <cell r="B8" t="str">
            <v>西郊　靖子</v>
          </cell>
          <cell r="C8" t="str">
            <v>客員研究員</v>
          </cell>
          <cell r="D8">
            <v>1100549</v>
          </cell>
          <cell r="E8">
            <v>11350000</v>
          </cell>
          <cell r="F8" t="str">
            <v>医学研究科</v>
          </cell>
          <cell r="G8">
            <v>11351126</v>
          </cell>
          <cell r="H8" t="str">
            <v>客）西郊　靖子（30-）</v>
          </cell>
          <cell r="J8" t="str">
            <v>★</v>
          </cell>
          <cell r="K8" t="str">
            <v>2018.4.1客員研究員</v>
          </cell>
        </row>
        <row r="9">
          <cell r="A9">
            <v>11351128</v>
          </cell>
          <cell r="B9" t="str">
            <v>大島　貴</v>
          </cell>
          <cell r="C9" t="str">
            <v>客員教授</v>
          </cell>
          <cell r="D9">
            <v>1060560</v>
          </cell>
          <cell r="E9">
            <v>11350000</v>
          </cell>
          <cell r="F9" t="str">
            <v>医学研究科</v>
          </cell>
          <cell r="G9">
            <v>11351128</v>
          </cell>
          <cell r="H9" t="str">
            <v>客）大島　貴（30-）</v>
          </cell>
          <cell r="J9" t="str">
            <v>★</v>
          </cell>
          <cell r="K9" t="str">
            <v>2018.4.1客員教授</v>
          </cell>
        </row>
        <row r="10">
          <cell r="A10">
            <v>11351130</v>
          </cell>
          <cell r="B10" t="str">
            <v>谷津　圭介</v>
          </cell>
          <cell r="C10" t="str">
            <v>客員研究員</v>
          </cell>
          <cell r="D10">
            <v>1070561</v>
          </cell>
          <cell r="E10">
            <v>11350000</v>
          </cell>
          <cell r="F10" t="str">
            <v>医学研究科</v>
          </cell>
          <cell r="G10">
            <v>11351130</v>
          </cell>
          <cell r="H10" t="str">
            <v>客）谷津　圭介（30-）</v>
          </cell>
          <cell r="J10" t="str">
            <v>★</v>
          </cell>
          <cell r="K10" t="str">
            <v>2018.4.1客員研究員</v>
          </cell>
        </row>
        <row r="11">
          <cell r="A11">
            <v>11351206</v>
          </cell>
          <cell r="B11" t="str">
            <v>矢吹　健一郎</v>
          </cell>
          <cell r="C11" t="str">
            <v>客員講師</v>
          </cell>
          <cell r="D11">
            <v>1130546</v>
          </cell>
          <cell r="E11">
            <v>11350000</v>
          </cell>
          <cell r="F11" t="str">
            <v>医学研究科</v>
          </cell>
          <cell r="G11">
            <v>11351206</v>
          </cell>
          <cell r="H11" t="str">
            <v>客）矢吹　健一郎（30-）</v>
          </cell>
          <cell r="J11" t="str">
            <v>★</v>
          </cell>
          <cell r="K11" t="str">
            <v>2018.4.1客員講師</v>
          </cell>
        </row>
        <row r="12">
          <cell r="A12">
            <v>11351208</v>
          </cell>
          <cell r="B12" t="str">
            <v>留野　渉</v>
          </cell>
          <cell r="C12" t="str">
            <v>客員講師</v>
          </cell>
          <cell r="D12">
            <v>1160532</v>
          </cell>
          <cell r="E12">
            <v>11350000</v>
          </cell>
          <cell r="F12" t="str">
            <v>医学研究科</v>
          </cell>
          <cell r="G12">
            <v>11351208</v>
          </cell>
          <cell r="H12" t="str">
            <v>客）留野　渉（30-）</v>
          </cell>
          <cell r="J12" t="str">
            <v>★</v>
          </cell>
          <cell r="K12" t="str">
            <v>2018.4.1客員講師</v>
          </cell>
        </row>
        <row r="13">
          <cell r="A13">
            <v>10952280</v>
          </cell>
          <cell r="B13" t="str">
            <v>中村　朋美</v>
          </cell>
          <cell r="C13" t="str">
            <v>診療講師</v>
          </cell>
          <cell r="D13">
            <v>1100524</v>
          </cell>
          <cell r="E13">
            <v>10950000</v>
          </cell>
          <cell r="F13" t="str">
            <v>医学研究科</v>
          </cell>
          <cell r="G13">
            <v>10952280</v>
          </cell>
          <cell r="H13" t="str">
            <v>研）中村　朋美（30-）</v>
          </cell>
          <cell r="K13" t="str">
            <v>H30異動</v>
          </cell>
        </row>
        <row r="14">
          <cell r="A14">
            <v>11001137</v>
          </cell>
          <cell r="B14" t="str">
            <v>永田　亮</v>
          </cell>
          <cell r="C14" t="str">
            <v>助教</v>
          </cell>
          <cell r="D14">
            <v>1170598</v>
          </cell>
          <cell r="E14">
            <v>11000000</v>
          </cell>
          <cell r="F14" t="str">
            <v>附属病院</v>
          </cell>
          <cell r="G14">
            <v>11001137</v>
          </cell>
          <cell r="H14" t="str">
            <v>病附)永田　亮（30-）</v>
          </cell>
          <cell r="K14" t="str">
            <v>H30異動</v>
          </cell>
        </row>
        <row r="15">
          <cell r="A15">
            <v>11001479</v>
          </cell>
          <cell r="B15" t="str">
            <v>古賀　資和</v>
          </cell>
          <cell r="C15" t="str">
            <v>助教</v>
          </cell>
          <cell r="D15">
            <v>1140518</v>
          </cell>
          <cell r="E15">
            <v>11000000</v>
          </cell>
          <cell r="F15" t="str">
            <v>附属病院</v>
          </cell>
          <cell r="G15">
            <v>11001479</v>
          </cell>
          <cell r="H15" t="str">
            <v>病附)古賀　資和（30-）</v>
          </cell>
          <cell r="K15" t="str">
            <v>H30異動</v>
          </cell>
        </row>
        <row r="16">
          <cell r="A16">
            <v>11001486</v>
          </cell>
          <cell r="B16" t="str">
            <v>内山　宗人</v>
          </cell>
          <cell r="C16" t="str">
            <v>助教</v>
          </cell>
          <cell r="D16">
            <v>1090567</v>
          </cell>
          <cell r="E16">
            <v>11000000</v>
          </cell>
          <cell r="F16" t="str">
            <v>附属病院</v>
          </cell>
          <cell r="G16">
            <v>11001486</v>
          </cell>
          <cell r="H16" t="str">
            <v>病附)内山　宗人（30-）</v>
          </cell>
          <cell r="K16" t="str">
            <v>H30異動</v>
          </cell>
        </row>
        <row r="17">
          <cell r="A17">
            <v>11001485</v>
          </cell>
          <cell r="B17" t="str">
            <v>高木　俊介</v>
          </cell>
          <cell r="C17" t="str">
            <v>准教授</v>
          </cell>
          <cell r="D17">
            <v>1120594</v>
          </cell>
          <cell r="E17">
            <v>11000000</v>
          </cell>
          <cell r="F17" t="str">
            <v>附属病院</v>
          </cell>
          <cell r="G17">
            <v>11001485</v>
          </cell>
          <cell r="H17" t="str">
            <v>病附)高木　俊介（30-）</v>
          </cell>
          <cell r="K17" t="str">
            <v>H30異動</v>
          </cell>
        </row>
        <row r="18">
          <cell r="A18">
            <v>10952277</v>
          </cell>
          <cell r="B18" t="str">
            <v>今城　健人</v>
          </cell>
          <cell r="C18" t="str">
            <v>助教</v>
          </cell>
          <cell r="D18">
            <v>1130555</v>
          </cell>
          <cell r="E18">
            <v>10950000</v>
          </cell>
          <cell r="F18" t="str">
            <v>医学研究科</v>
          </cell>
          <cell r="G18">
            <v>10952277</v>
          </cell>
          <cell r="H18" t="str">
            <v>研）今城　健人（30-）</v>
          </cell>
          <cell r="K18" t="str">
            <v>H30異動</v>
          </cell>
        </row>
        <row r="19">
          <cell r="A19">
            <v>11005108</v>
          </cell>
          <cell r="B19" t="str">
            <v>佐藤　圭</v>
          </cell>
          <cell r="C19" t="str">
            <v>助教</v>
          </cell>
          <cell r="D19">
            <v>1170526</v>
          </cell>
          <cell r="E19">
            <v>11000000</v>
          </cell>
          <cell r="F19" t="str">
            <v>センター病院</v>
          </cell>
          <cell r="G19">
            <v>11005108</v>
          </cell>
          <cell r="H19" t="str">
            <v>病）佐藤　圭（30-）</v>
          </cell>
          <cell r="K19" t="str">
            <v>H30異動</v>
          </cell>
        </row>
        <row r="20">
          <cell r="A20">
            <v>11001481</v>
          </cell>
          <cell r="B20" t="str">
            <v>重永　豊一郎</v>
          </cell>
          <cell r="C20" t="str">
            <v>助教</v>
          </cell>
          <cell r="D20">
            <v>7804610</v>
          </cell>
          <cell r="E20">
            <v>11000000</v>
          </cell>
          <cell r="F20" t="str">
            <v>附属病院</v>
          </cell>
          <cell r="G20">
            <v>11001481</v>
          </cell>
          <cell r="H20" t="str">
            <v>病附)重永　豊一郎（30-）</v>
          </cell>
          <cell r="K20" t="str">
            <v>H30異動</v>
          </cell>
        </row>
        <row r="21">
          <cell r="A21">
            <v>11001135</v>
          </cell>
          <cell r="B21" t="str">
            <v>小坂　隆司</v>
          </cell>
          <cell r="C21" t="str">
            <v>診療講師</v>
          </cell>
          <cell r="D21">
            <v>1100562</v>
          </cell>
          <cell r="E21">
            <v>11000000</v>
          </cell>
          <cell r="F21" t="str">
            <v>センター病院</v>
          </cell>
          <cell r="G21">
            <v>11001135</v>
          </cell>
          <cell r="H21" t="str">
            <v>病附)小坂　隆司（30-）</v>
          </cell>
          <cell r="K21" t="str">
            <v>H30異動</v>
          </cell>
        </row>
        <row r="22">
          <cell r="A22">
            <v>10952286</v>
          </cell>
          <cell r="B22" t="str">
            <v>小林　信明</v>
          </cell>
          <cell r="C22" t="str">
            <v>講師</v>
          </cell>
          <cell r="D22">
            <v>1120549</v>
          </cell>
          <cell r="E22">
            <v>10950000</v>
          </cell>
          <cell r="F22" t="str">
            <v>医学研究科</v>
          </cell>
          <cell r="G22">
            <v>10952286</v>
          </cell>
          <cell r="H22" t="str">
            <v>研）小林　信明（30-）</v>
          </cell>
          <cell r="K22" t="str">
            <v>H30異動</v>
          </cell>
        </row>
        <row r="23">
          <cell r="A23">
            <v>10952284</v>
          </cell>
          <cell r="B23" t="str">
            <v>松村　舞依</v>
          </cell>
          <cell r="C23" t="str">
            <v>助教</v>
          </cell>
          <cell r="D23">
            <v>1170558</v>
          </cell>
          <cell r="E23">
            <v>10950000</v>
          </cell>
          <cell r="F23" t="str">
            <v>医学研究科</v>
          </cell>
          <cell r="G23">
            <v>10952284</v>
          </cell>
          <cell r="H23" t="str">
            <v>研）松村　舞依（30-）</v>
          </cell>
          <cell r="K23" t="str">
            <v>H30異動</v>
          </cell>
        </row>
        <row r="24">
          <cell r="A24">
            <v>10952274</v>
          </cell>
          <cell r="B24" t="str">
            <v>仁田　学</v>
          </cell>
          <cell r="C24" t="str">
            <v>助教</v>
          </cell>
          <cell r="D24">
            <v>1170536</v>
          </cell>
          <cell r="E24">
            <v>10950000</v>
          </cell>
          <cell r="F24" t="str">
            <v>医学研究科</v>
          </cell>
          <cell r="G24">
            <v>10952274</v>
          </cell>
          <cell r="H24" t="str">
            <v>研）仁田　学（30-）</v>
          </cell>
          <cell r="K24" t="str">
            <v>H30異動</v>
          </cell>
        </row>
        <row r="25">
          <cell r="A25">
            <v>10902007</v>
          </cell>
          <cell r="B25" t="str">
            <v>清見　礼</v>
          </cell>
          <cell r="D25">
            <v>1120511</v>
          </cell>
          <cell r="E25">
            <v>10900000</v>
          </cell>
          <cell r="F25" t="str">
            <v>八景キャンパス</v>
          </cell>
          <cell r="G25">
            <v>10902007</v>
          </cell>
          <cell r="H25" t="str">
            <v>研）清見　礼（30-）</v>
          </cell>
          <cell r="K25" t="str">
            <v>H30異動</v>
          </cell>
        </row>
        <row r="26">
          <cell r="A26">
            <v>11001482</v>
          </cell>
          <cell r="B26" t="str">
            <v>斉藤　聡</v>
          </cell>
          <cell r="C26" t="str">
            <v>准教授</v>
          </cell>
          <cell r="D26">
            <v>1040013</v>
          </cell>
          <cell r="E26">
            <v>11000000</v>
          </cell>
          <cell r="F26" t="str">
            <v>附属病院</v>
          </cell>
          <cell r="G26">
            <v>11001482</v>
          </cell>
          <cell r="H26" t="str">
            <v>病附)斉藤　聡（30-）</v>
          </cell>
          <cell r="K26" t="str">
            <v>H30異動</v>
          </cell>
        </row>
        <row r="27">
          <cell r="A27">
            <v>10952276</v>
          </cell>
          <cell r="B27" t="str">
            <v>多田　美紀子</v>
          </cell>
          <cell r="C27" t="str">
            <v>助教</v>
          </cell>
          <cell r="D27">
            <v>1130553</v>
          </cell>
          <cell r="E27">
            <v>10950000</v>
          </cell>
          <cell r="F27" t="str">
            <v>医学研究科</v>
          </cell>
          <cell r="G27">
            <v>10952276</v>
          </cell>
          <cell r="H27" t="str">
            <v>研）多田　美紀子（30-）</v>
          </cell>
          <cell r="K27" t="str">
            <v>H30異動</v>
          </cell>
        </row>
        <row r="28">
          <cell r="A28">
            <v>11005103</v>
          </cell>
          <cell r="B28" t="str">
            <v>中嶋　ゆき</v>
          </cell>
          <cell r="C28" t="str">
            <v>助教</v>
          </cell>
          <cell r="D28">
            <v>1150124</v>
          </cell>
          <cell r="E28">
            <v>11000000</v>
          </cell>
          <cell r="F28" t="str">
            <v>センター病院</v>
          </cell>
          <cell r="G28">
            <v>11005103</v>
          </cell>
          <cell r="H28" t="str">
            <v>病）中嶋　ゆき(30-)</v>
          </cell>
          <cell r="K28" t="str">
            <v>H30異動</v>
          </cell>
        </row>
        <row r="29">
          <cell r="A29">
            <v>10902008</v>
          </cell>
          <cell r="B29" t="str">
            <v>田栗　正隆</v>
          </cell>
          <cell r="C29" t="str">
            <v>准教授</v>
          </cell>
          <cell r="D29">
            <v>1100551</v>
          </cell>
          <cell r="E29">
            <v>10900000</v>
          </cell>
          <cell r="F29" t="str">
            <v>八景キャンパス</v>
          </cell>
          <cell r="G29">
            <v>10902008</v>
          </cell>
          <cell r="H29" t="str">
            <v>研）田栗　正隆（30-）</v>
          </cell>
          <cell r="K29" t="str">
            <v>H30異動</v>
          </cell>
        </row>
        <row r="30">
          <cell r="A30">
            <v>10902004</v>
          </cell>
          <cell r="B30" t="str">
            <v>土屋　隆裕</v>
          </cell>
          <cell r="C30" t="str">
            <v>教授</v>
          </cell>
          <cell r="D30">
            <v>1170502</v>
          </cell>
          <cell r="E30">
            <v>10900000</v>
          </cell>
          <cell r="F30" t="str">
            <v>八景キャンパス</v>
          </cell>
          <cell r="G30">
            <v>10902004</v>
          </cell>
          <cell r="H30" t="str">
            <v>研）土屋　隆裕（30-）</v>
          </cell>
          <cell r="K30" t="str">
            <v>H30異動</v>
          </cell>
        </row>
        <row r="31">
          <cell r="A31">
            <v>10902006</v>
          </cell>
          <cell r="B31" t="str">
            <v>藤田　慎也</v>
          </cell>
          <cell r="C31" t="str">
            <v>准教授</v>
          </cell>
          <cell r="D31">
            <v>1130512</v>
          </cell>
          <cell r="E31">
            <v>10900000</v>
          </cell>
          <cell r="F31" t="str">
            <v>八景キャンパス</v>
          </cell>
          <cell r="G31">
            <v>10902006</v>
          </cell>
          <cell r="H31" t="str">
            <v>研）藤田　慎也（30-）</v>
          </cell>
          <cell r="K31" t="str">
            <v>H30異動</v>
          </cell>
        </row>
        <row r="32">
          <cell r="A32">
            <v>11001480</v>
          </cell>
          <cell r="B32" t="str">
            <v>梅田　茂明</v>
          </cell>
          <cell r="C32" t="str">
            <v>助教</v>
          </cell>
          <cell r="D32">
            <v>1120522</v>
          </cell>
          <cell r="E32">
            <v>11000000</v>
          </cell>
          <cell r="F32" t="str">
            <v>附属病院</v>
          </cell>
          <cell r="G32">
            <v>11001480</v>
          </cell>
          <cell r="H32" t="str">
            <v>病附)梅田　茂明（30-）</v>
          </cell>
          <cell r="K32" t="str">
            <v>H30異動</v>
          </cell>
        </row>
        <row r="33">
          <cell r="A33">
            <v>11005110</v>
          </cell>
          <cell r="B33" t="str">
            <v>北原　雅樹</v>
          </cell>
          <cell r="C33" t="str">
            <v>准教授</v>
          </cell>
          <cell r="D33">
            <v>1170507</v>
          </cell>
          <cell r="E33">
            <v>11000000</v>
          </cell>
          <cell r="F33" t="str">
            <v>センター病院</v>
          </cell>
          <cell r="G33">
            <v>11005110</v>
          </cell>
          <cell r="H33" t="str">
            <v>病）北原　雅樹（30-）</v>
          </cell>
          <cell r="K33" t="str">
            <v>H30異動</v>
          </cell>
        </row>
        <row r="34">
          <cell r="A34">
            <v>11001489</v>
          </cell>
          <cell r="B34" t="str">
            <v>野村　英一</v>
          </cell>
          <cell r="C34" t="str">
            <v>准教授</v>
          </cell>
          <cell r="D34">
            <v>1070518</v>
          </cell>
          <cell r="E34">
            <v>11000000</v>
          </cell>
          <cell r="F34" t="str">
            <v>附属病院</v>
          </cell>
          <cell r="G34">
            <v>11001489</v>
          </cell>
          <cell r="H34" t="str">
            <v>病附)野村　英一（30-）</v>
          </cell>
          <cell r="K34" t="str">
            <v>H30異動</v>
          </cell>
        </row>
        <row r="35">
          <cell r="A35">
            <v>10902003</v>
          </cell>
          <cell r="B35" t="str">
            <v>立川　仁典</v>
          </cell>
          <cell r="C35" t="str">
            <v>教授</v>
          </cell>
          <cell r="D35">
            <v>1020178</v>
          </cell>
          <cell r="E35">
            <v>10900000</v>
          </cell>
          <cell r="F35" t="str">
            <v>八景キャンパス</v>
          </cell>
          <cell r="G35">
            <v>10902003</v>
          </cell>
          <cell r="H35" t="str">
            <v>研）立川　仁典（30-）</v>
          </cell>
          <cell r="K35" t="str">
            <v>H30異動</v>
          </cell>
        </row>
        <row r="36">
          <cell r="A36">
            <v>11001484</v>
          </cell>
          <cell r="B36" t="str">
            <v>鈴木　伸一</v>
          </cell>
          <cell r="C36" t="str">
            <v>准教授</v>
          </cell>
          <cell r="D36">
            <v>1020076</v>
          </cell>
          <cell r="E36">
            <v>11000000</v>
          </cell>
          <cell r="F36" t="str">
            <v>附属病院</v>
          </cell>
          <cell r="G36">
            <v>11001484</v>
          </cell>
          <cell r="H36" t="str">
            <v>病附)鈴木　伸一（30-）</v>
          </cell>
          <cell r="K36" t="str">
            <v>H30異動</v>
          </cell>
        </row>
        <row r="37">
          <cell r="A37">
            <v>11005116</v>
          </cell>
          <cell r="B37" t="str">
            <v>齊藤　真</v>
          </cell>
          <cell r="C37" t="str">
            <v>助教</v>
          </cell>
          <cell r="D37">
            <v>1150137</v>
          </cell>
          <cell r="E37">
            <v>11000000</v>
          </cell>
          <cell r="F37" t="str">
            <v>センター病院</v>
          </cell>
          <cell r="G37">
            <v>11005116</v>
          </cell>
          <cell r="H37" t="str">
            <v>病）齊藤　真（30-）</v>
          </cell>
          <cell r="K37" t="str">
            <v>H30異動</v>
          </cell>
        </row>
        <row r="38">
          <cell r="A38">
            <v>11005118</v>
          </cell>
          <cell r="B38" t="str">
            <v>髙内　裕史</v>
          </cell>
          <cell r="C38" t="str">
            <v>助教</v>
          </cell>
          <cell r="D38">
            <v>1170556</v>
          </cell>
          <cell r="E38">
            <v>11000000</v>
          </cell>
          <cell r="F38" t="str">
            <v>センター病院</v>
          </cell>
          <cell r="G38">
            <v>11005118</v>
          </cell>
          <cell r="H38" t="str">
            <v>病）髙内　裕史（30-）</v>
          </cell>
          <cell r="K38" t="str">
            <v>H30異動</v>
          </cell>
        </row>
        <row r="39">
          <cell r="A39">
            <v>10902005</v>
          </cell>
          <cell r="B39" t="str">
            <v>小野　陽子</v>
          </cell>
          <cell r="C39" t="str">
            <v>准教授</v>
          </cell>
          <cell r="D39">
            <v>1110513</v>
          </cell>
          <cell r="E39">
            <v>10900000</v>
          </cell>
          <cell r="F39" t="str">
            <v>八景キャンパス</v>
          </cell>
          <cell r="G39">
            <v>10902005</v>
          </cell>
          <cell r="H39" t="str">
            <v>研）小野　陽子（30-）</v>
          </cell>
          <cell r="K39" t="str">
            <v>H30異動　※「小野」と「橋口」を両方用意、「小野」を使用</v>
          </cell>
        </row>
        <row r="40">
          <cell r="A40">
            <v>10902005</v>
          </cell>
          <cell r="B40" t="str">
            <v>橋口　陽子</v>
          </cell>
          <cell r="C40" t="str">
            <v>准教授</v>
          </cell>
          <cell r="D40">
            <v>1110513</v>
          </cell>
          <cell r="E40">
            <v>10900000</v>
          </cell>
          <cell r="F40" t="str">
            <v>八景キャンパス</v>
          </cell>
          <cell r="G40">
            <v>10902005</v>
          </cell>
          <cell r="H40" t="str">
            <v>研）小野　陽子（30-）</v>
          </cell>
          <cell r="K40" t="str">
            <v>H30異動　※「小野」と「橋口」を両方用意、「小野」を使用</v>
          </cell>
        </row>
        <row r="41">
          <cell r="A41">
            <v>10902005</v>
          </cell>
          <cell r="B41" t="str">
            <v>橋口　陽子（小野陽子）</v>
          </cell>
          <cell r="C41" t="str">
            <v>准教授</v>
          </cell>
          <cell r="D41">
            <v>1110513</v>
          </cell>
          <cell r="E41">
            <v>10900000</v>
          </cell>
          <cell r="F41" t="str">
            <v>八景キャンパス</v>
          </cell>
          <cell r="G41">
            <v>10902005</v>
          </cell>
          <cell r="H41" t="str">
            <v>研）小野　陽子（30-）</v>
          </cell>
          <cell r="K41" t="str">
            <v>H30異動　※「小野」と「橋口」を両方用意、「小野」を使用</v>
          </cell>
        </row>
        <row r="42">
          <cell r="A42">
            <v>11302001</v>
          </cell>
          <cell r="B42" t="str">
            <v>津中　康央</v>
          </cell>
          <cell r="C42" t="str">
            <v>特任助教</v>
          </cell>
          <cell r="D42">
            <v>7160860</v>
          </cell>
          <cell r="E42">
            <v>11300000</v>
          </cell>
          <cell r="F42" t="str">
            <v>鶴見キャンパス</v>
          </cell>
          <cell r="G42">
            <v>11302001</v>
          </cell>
          <cell r="H42" t="str">
            <v>津中　康央（30-）</v>
          </cell>
          <cell r="I42" t="str">
            <v>ツナカ　ヤスオ</v>
          </cell>
          <cell r="K42" t="str">
            <v>※2018登録</v>
          </cell>
        </row>
        <row r="43">
          <cell r="A43">
            <v>11351146</v>
          </cell>
          <cell r="B43" t="str">
            <v>岡野　泰子</v>
          </cell>
          <cell r="C43" t="str">
            <v>特任准教授</v>
          </cell>
          <cell r="D43">
            <v>7160722</v>
          </cell>
          <cell r="E43">
            <v>11350000</v>
          </cell>
          <cell r="F43" t="str">
            <v>医学研究科</v>
          </cell>
          <cell r="G43">
            <v>11351146</v>
          </cell>
          <cell r="H43" t="str">
            <v>客）岡野　泰子（30-）</v>
          </cell>
          <cell r="I43" t="str">
            <v>オカノ　ヤスコ</v>
          </cell>
          <cell r="K43" t="str">
            <v>※2018登録</v>
          </cell>
        </row>
        <row r="44">
          <cell r="A44">
            <v>11001112</v>
          </cell>
          <cell r="B44" t="str">
            <v>上本　理世</v>
          </cell>
          <cell r="C44" t="str">
            <v>講師</v>
          </cell>
          <cell r="D44">
            <v>1060527</v>
          </cell>
          <cell r="E44">
            <v>11000000</v>
          </cell>
          <cell r="F44" t="str">
            <v>附属病院</v>
          </cell>
          <cell r="G44">
            <v>11001112</v>
          </cell>
          <cell r="H44" t="str">
            <v>病附）上本　理世（30-）</v>
          </cell>
          <cell r="I44" t="str">
            <v>ウエモト　リヨ</v>
          </cell>
          <cell r="K44" t="str">
            <v>※2018登録</v>
          </cell>
        </row>
        <row r="45">
          <cell r="A45">
            <v>11351152</v>
          </cell>
          <cell r="B45" t="str">
            <v>中村　隆</v>
          </cell>
          <cell r="C45" t="str">
            <v>特任助教</v>
          </cell>
          <cell r="D45">
            <v>7160914</v>
          </cell>
          <cell r="E45">
            <v>11350000</v>
          </cell>
          <cell r="F45" t="str">
            <v>医学研究科</v>
          </cell>
          <cell r="G45">
            <v>11351152</v>
          </cell>
          <cell r="H45" t="str">
            <v>客）中村　隆（30-）</v>
          </cell>
          <cell r="I45" t="str">
            <v>ナカムラ　タカシ</v>
          </cell>
          <cell r="K45" t="str">
            <v>※2018登録</v>
          </cell>
        </row>
        <row r="46">
          <cell r="A46">
            <v>11351163</v>
          </cell>
          <cell r="B46" t="str">
            <v>三宅　綾子</v>
          </cell>
          <cell r="C46" t="str">
            <v>指導診療医</v>
          </cell>
          <cell r="D46">
            <v>7807690</v>
          </cell>
          <cell r="E46">
            <v>11350000</v>
          </cell>
          <cell r="F46" t="str">
            <v>医学研究科</v>
          </cell>
          <cell r="G46">
            <v>11351163</v>
          </cell>
          <cell r="H46" t="str">
            <v>客）三宅　綾子（30-）</v>
          </cell>
          <cell r="I46" t="str">
            <v>ミヤケ　リョウコ</v>
          </cell>
          <cell r="K46" t="str">
            <v>※2018登録</v>
          </cell>
        </row>
        <row r="47">
          <cell r="A47">
            <v>11351225</v>
          </cell>
          <cell r="B47" t="str">
            <v>黒田　晋之介</v>
          </cell>
          <cell r="C47" t="str">
            <v>指導診療医</v>
          </cell>
          <cell r="D47">
            <v>7901605</v>
          </cell>
          <cell r="E47">
            <v>11350000</v>
          </cell>
          <cell r="F47" t="str">
            <v>センター病院</v>
          </cell>
          <cell r="G47">
            <v>11351225</v>
          </cell>
          <cell r="H47" t="str">
            <v>客）黒田　晋之介（30-）</v>
          </cell>
          <cell r="I47" t="str">
            <v>クロダ　シンノスケ</v>
          </cell>
          <cell r="K47" t="str">
            <v>※2018登録、センター病院勤務</v>
          </cell>
        </row>
        <row r="48">
          <cell r="A48">
            <v>11351220</v>
          </cell>
          <cell r="B48" t="str">
            <v>馬場　隼一</v>
          </cell>
          <cell r="C48" t="str">
            <v>指導診療医</v>
          </cell>
          <cell r="D48">
            <v>7810035</v>
          </cell>
          <cell r="E48">
            <v>11350000</v>
          </cell>
          <cell r="F48" t="str">
            <v>医学研究科</v>
          </cell>
          <cell r="G48">
            <v>11351220</v>
          </cell>
          <cell r="H48" t="str">
            <v>客）馬場　隼一（30-）</v>
          </cell>
          <cell r="I48" t="str">
            <v>ババ　ジュンイチ</v>
          </cell>
          <cell r="K48" t="str">
            <v>※2018登録</v>
          </cell>
        </row>
        <row r="49">
          <cell r="A49">
            <v>11302002</v>
          </cell>
          <cell r="B49" t="str">
            <v>須崎　大地</v>
          </cell>
          <cell r="C49" t="str">
            <v>特別研究員（ＰＤ）</v>
          </cell>
          <cell r="D49">
            <v>5160226</v>
          </cell>
          <cell r="E49">
            <v>11300000</v>
          </cell>
          <cell r="F49" t="str">
            <v>舞岡キャンパス</v>
          </cell>
          <cell r="G49">
            <v>11302002</v>
          </cell>
          <cell r="H49" t="str">
            <v>客）須崎　大地（30-）</v>
          </cell>
          <cell r="I49" t="str">
            <v>スサキ　ダイチ</v>
          </cell>
          <cell r="K49" t="str">
            <v>※2018登録</v>
          </cell>
        </row>
        <row r="50">
          <cell r="A50">
            <v>11302004</v>
          </cell>
          <cell r="B50" t="str">
            <v>大西　由之佑</v>
          </cell>
          <cell r="C50" t="str">
            <v>特別研究員（ＰＤ）</v>
          </cell>
          <cell r="D50">
            <v>5160223</v>
          </cell>
          <cell r="E50">
            <v>11300000</v>
          </cell>
          <cell r="F50" t="str">
            <v>舞岡キャンパス</v>
          </cell>
          <cell r="G50">
            <v>11302004</v>
          </cell>
          <cell r="H50" t="str">
            <v>客）大西　由之佑（30-）</v>
          </cell>
          <cell r="I50" t="str">
            <v>オオニシ　ユキノスケ</v>
          </cell>
          <cell r="K50" t="str">
            <v>※2018登録</v>
          </cell>
        </row>
        <row r="51">
          <cell r="A51">
            <v>11302005</v>
          </cell>
          <cell r="B51" t="str">
            <v>高萩　航太郎</v>
          </cell>
          <cell r="C51" t="str">
            <v>特別研究員（ＤＣ２）</v>
          </cell>
          <cell r="D51">
            <v>5160224</v>
          </cell>
          <cell r="E51">
            <v>11300000</v>
          </cell>
          <cell r="F51" t="str">
            <v>鶴見キャンパス</v>
          </cell>
          <cell r="G51">
            <v>11302005</v>
          </cell>
          <cell r="H51" t="str">
            <v>客）高萩　航太郎（30-）</v>
          </cell>
          <cell r="I51" t="str">
            <v>タカハギ　コウタロウ</v>
          </cell>
          <cell r="K51" t="str">
            <v>※2018登録</v>
          </cell>
        </row>
        <row r="52">
          <cell r="A52">
            <v>11302006</v>
          </cell>
          <cell r="B52" t="str">
            <v>圓　敦貴</v>
          </cell>
          <cell r="C52" t="str">
            <v>特別研究員（ＤＣ２）</v>
          </cell>
          <cell r="D52">
            <v>5160225</v>
          </cell>
          <cell r="E52">
            <v>11300000</v>
          </cell>
          <cell r="F52" t="str">
            <v>八景キャンパス</v>
          </cell>
          <cell r="G52">
            <v>11302006</v>
          </cell>
          <cell r="H52" t="str">
            <v>客）圓　敦貴（30-）</v>
          </cell>
          <cell r="I52" t="str">
            <v>エン　アツキ</v>
          </cell>
          <cell r="K52" t="str">
            <v>※2018登録</v>
          </cell>
        </row>
        <row r="53">
          <cell r="A53">
            <v>11302003</v>
          </cell>
          <cell r="B53" t="str">
            <v>藤田　尚子</v>
          </cell>
          <cell r="C53" t="str">
            <v>特別研究員（ＲＰＤ）</v>
          </cell>
          <cell r="D53">
            <v>5160227</v>
          </cell>
          <cell r="E53">
            <v>11300000</v>
          </cell>
          <cell r="F53" t="str">
            <v>舞岡キャンパス</v>
          </cell>
          <cell r="G53">
            <v>11302003</v>
          </cell>
          <cell r="H53" t="str">
            <v>客）藤田　尚子（30-）</v>
          </cell>
          <cell r="I53" t="str">
            <v>フジタ　ナオコ</v>
          </cell>
          <cell r="K53" t="str">
            <v>※2018登録</v>
          </cell>
        </row>
        <row r="54">
          <cell r="A54">
            <v>11302032</v>
          </cell>
          <cell r="B54" t="str">
            <v>桑畑　和明</v>
          </cell>
          <cell r="C54" t="str">
            <v>特別研究員（ＰＤ）</v>
          </cell>
          <cell r="D54">
            <v>5160229</v>
          </cell>
          <cell r="E54">
            <v>11300000</v>
          </cell>
          <cell r="F54" t="str">
            <v>八景キャンパス</v>
          </cell>
          <cell r="G54">
            <v>11302032</v>
          </cell>
          <cell r="H54" t="str">
            <v>客）桑畑　和明（30-）</v>
          </cell>
          <cell r="I54" t="str">
            <v>クワハタ　カズアキ</v>
          </cell>
          <cell r="K54" t="str">
            <v>※2018登録、受入：立川先生</v>
          </cell>
        </row>
        <row r="55">
          <cell r="A55">
            <v>11351001</v>
          </cell>
          <cell r="B55" t="str">
            <v>富永　訓央</v>
          </cell>
          <cell r="C55" t="str">
            <v>指導診療医</v>
          </cell>
          <cell r="D55">
            <v>7810037</v>
          </cell>
          <cell r="E55">
            <v>11000000</v>
          </cell>
          <cell r="F55" t="str">
            <v>附属病院</v>
          </cell>
          <cell r="G55">
            <v>11351001</v>
          </cell>
          <cell r="H55" t="str">
            <v>客）富永　訓央(30-)</v>
          </cell>
          <cell r="I55" t="str">
            <v>トミナガ　ノリヒサ</v>
          </cell>
          <cell r="K55" t="str">
            <v>※2018登録</v>
          </cell>
        </row>
        <row r="56">
          <cell r="A56">
            <v>11302031</v>
          </cell>
          <cell r="B56" t="str">
            <v>太田　悠葵</v>
          </cell>
          <cell r="C56" t="str">
            <v>特任助教</v>
          </cell>
          <cell r="D56">
            <v>7160743</v>
          </cell>
          <cell r="E56">
            <v>11300000</v>
          </cell>
          <cell r="F56" t="str">
            <v>鶴見キャンパス</v>
          </cell>
          <cell r="G56">
            <v>11302031</v>
          </cell>
          <cell r="H56" t="str">
            <v>太田　悠葵(30-)</v>
          </cell>
          <cell r="I56" t="str">
            <v>オオタ　ユウキ</v>
          </cell>
          <cell r="K56" t="str">
            <v>※2018登録、受入：川崎ナナ先生</v>
          </cell>
        </row>
        <row r="57">
          <cell r="A57">
            <v>11351002</v>
          </cell>
          <cell r="B57" t="str">
            <v>澁谷　泰介</v>
          </cell>
          <cell r="C57" t="str">
            <v>指導診療医</v>
          </cell>
          <cell r="D57">
            <v>7900225</v>
          </cell>
          <cell r="E57">
            <v>11000000</v>
          </cell>
          <cell r="F57" t="str">
            <v>附属病院</v>
          </cell>
          <cell r="G57">
            <v>11351002</v>
          </cell>
          <cell r="H57" t="str">
            <v>客）澁谷　泰介(30-)</v>
          </cell>
          <cell r="I57" t="str">
            <v>シブヤ　タイスケ</v>
          </cell>
          <cell r="K57" t="str">
            <v>※2018登録</v>
          </cell>
        </row>
        <row r="58">
          <cell r="A58">
            <v>11351057</v>
          </cell>
          <cell r="B58" t="str">
            <v>大橋　伸英</v>
          </cell>
          <cell r="C58" t="str">
            <v>指導診療医</v>
          </cell>
          <cell r="D58">
            <v>7804924</v>
          </cell>
          <cell r="E58">
            <v>11000000</v>
          </cell>
          <cell r="F58" t="str">
            <v>附属病院</v>
          </cell>
          <cell r="G58">
            <v>11351057</v>
          </cell>
          <cell r="H58" t="str">
            <v>大橋　伸英(30-)</v>
          </cell>
          <cell r="I58" t="str">
            <v>オオハシ　ノブヒデ</v>
          </cell>
          <cell r="K58" t="str">
            <v>※2018登録</v>
          </cell>
        </row>
        <row r="59">
          <cell r="A59">
            <v>11005002</v>
          </cell>
          <cell r="B59" t="str">
            <v>藪　直人</v>
          </cell>
          <cell r="C59" t="str">
            <v>助教</v>
          </cell>
          <cell r="D59">
            <v>1170608</v>
          </cell>
          <cell r="E59">
            <v>11000000</v>
          </cell>
          <cell r="F59" t="str">
            <v>センター病院</v>
          </cell>
          <cell r="G59">
            <v>11005002</v>
          </cell>
          <cell r="H59" t="str">
            <v>病）藪　直人(30-)</v>
          </cell>
          <cell r="I59" t="str">
            <v>ヤブ　ナオト</v>
          </cell>
          <cell r="K59" t="str">
            <v>※2018登録</v>
          </cell>
        </row>
        <row r="60">
          <cell r="A60">
            <v>11001001</v>
          </cell>
          <cell r="B60" t="str">
            <v>鈴木　紳祐</v>
          </cell>
          <cell r="C60" t="str">
            <v>助教</v>
          </cell>
          <cell r="D60">
            <v>1180559</v>
          </cell>
          <cell r="E60">
            <v>11000000</v>
          </cell>
          <cell r="F60" t="str">
            <v>附属病院</v>
          </cell>
          <cell r="G60">
            <v>11001001</v>
          </cell>
          <cell r="H60" t="str">
            <v>病附）鈴木　紳祐(30-)</v>
          </cell>
          <cell r="I60" t="str">
            <v>スズキ　シンスケ</v>
          </cell>
          <cell r="K60" t="str">
            <v>※2018登録</v>
          </cell>
        </row>
        <row r="61">
          <cell r="A61">
            <v>11005161</v>
          </cell>
          <cell r="B61" t="str">
            <v>近藤　義宣</v>
          </cell>
          <cell r="C61" t="str">
            <v>助教</v>
          </cell>
          <cell r="D61">
            <v>1160533</v>
          </cell>
          <cell r="E61">
            <v>11350000</v>
          </cell>
          <cell r="F61" t="str">
            <v>センター病院</v>
          </cell>
          <cell r="G61">
            <v>11005161</v>
          </cell>
          <cell r="H61" t="str">
            <v>病）近藤　義宣（30-）</v>
          </cell>
          <cell r="I61" t="str">
            <v>コンドウ　ヨシノブ</v>
          </cell>
          <cell r="J61">
            <v>5160206</v>
          </cell>
          <cell r="K61" t="str">
            <v>H30採用</v>
          </cell>
        </row>
        <row r="62">
          <cell r="A62">
            <v>11001084</v>
          </cell>
          <cell r="B62" t="str">
            <v>金岡　知彦</v>
          </cell>
          <cell r="C62" t="str">
            <v>助教</v>
          </cell>
          <cell r="D62">
            <v>7804455</v>
          </cell>
          <cell r="E62">
            <v>11000000</v>
          </cell>
          <cell r="F62" t="str">
            <v>附属病院</v>
          </cell>
          <cell r="G62">
            <v>11001084</v>
          </cell>
          <cell r="H62" t="str">
            <v>病附）金岡 知彦（30-）</v>
          </cell>
          <cell r="K62" t="str">
            <v>H30採用</v>
          </cell>
        </row>
        <row r="63">
          <cell r="A63">
            <v>11005174</v>
          </cell>
          <cell r="B63" t="str">
            <v>武藤　真由</v>
          </cell>
          <cell r="C63" t="str">
            <v>助教</v>
          </cell>
          <cell r="D63">
            <v>7811571</v>
          </cell>
          <cell r="E63">
            <v>11000000</v>
          </cell>
          <cell r="F63" t="str">
            <v>センター病院</v>
          </cell>
          <cell r="G63">
            <v>11005174</v>
          </cell>
          <cell r="H63" t="str">
            <v>病）武藤　真由（30-）</v>
          </cell>
          <cell r="I63" t="str">
            <v>ムトウ　マユ</v>
          </cell>
          <cell r="K63" t="str">
            <v>H30採用</v>
          </cell>
        </row>
        <row r="64">
          <cell r="A64">
            <v>10952241</v>
          </cell>
          <cell r="B64" t="str">
            <v>禹　哲漢</v>
          </cell>
          <cell r="C64" t="str">
            <v>講師</v>
          </cell>
          <cell r="D64">
            <v>5160073</v>
          </cell>
          <cell r="E64">
            <v>10950000</v>
          </cell>
          <cell r="F64" t="str">
            <v>医学研究科</v>
          </cell>
          <cell r="G64">
            <v>10952241</v>
          </cell>
          <cell r="H64" t="str">
            <v>研）禹 哲漢（30-）</v>
          </cell>
          <cell r="K64" t="str">
            <v>H30採用</v>
          </cell>
        </row>
        <row r="65">
          <cell r="A65">
            <v>10902010</v>
          </cell>
          <cell r="B65" t="str">
            <v>汪　金芳</v>
          </cell>
          <cell r="C65" t="str">
            <v>教授</v>
          </cell>
          <cell r="D65">
            <v>1180500</v>
          </cell>
          <cell r="E65">
            <v>10900000</v>
          </cell>
          <cell r="F65" t="str">
            <v>八景キャンパス</v>
          </cell>
          <cell r="G65">
            <v>10902010</v>
          </cell>
          <cell r="H65" t="str">
            <v>研）汪　金芳（30-）</v>
          </cell>
          <cell r="I65" t="str">
            <v>ワン　ジンファン</v>
          </cell>
          <cell r="K65" t="str">
            <v>H30新規採用</v>
          </cell>
        </row>
        <row r="66">
          <cell r="A66">
            <v>10902011</v>
          </cell>
          <cell r="B66" t="str">
            <v>中谷　朋昭</v>
          </cell>
          <cell r="C66" t="str">
            <v>教授</v>
          </cell>
          <cell r="D66">
            <v>1180501</v>
          </cell>
          <cell r="E66">
            <v>10900000</v>
          </cell>
          <cell r="F66" t="str">
            <v>八景キャンパス</v>
          </cell>
          <cell r="G66">
            <v>10902011</v>
          </cell>
          <cell r="H66" t="str">
            <v>研）中谷　朋昭（30-）</v>
          </cell>
          <cell r="I66" t="str">
            <v>ナカタニ　トモアキ</v>
          </cell>
          <cell r="K66" t="str">
            <v>H30新規採用</v>
          </cell>
        </row>
        <row r="67">
          <cell r="A67">
            <v>10902012</v>
          </cell>
          <cell r="B67" t="str">
            <v>大西　暁生</v>
          </cell>
          <cell r="C67" t="str">
            <v>教授</v>
          </cell>
          <cell r="D67">
            <v>1180502</v>
          </cell>
          <cell r="E67">
            <v>10900000</v>
          </cell>
          <cell r="F67" t="str">
            <v>八景キャンパス</v>
          </cell>
          <cell r="G67">
            <v>10902012</v>
          </cell>
          <cell r="H67" t="str">
            <v>研）大西　暁生（30-）</v>
          </cell>
          <cell r="I67" t="str">
            <v>オオニシ　アキオ</v>
          </cell>
          <cell r="K67" t="str">
            <v>H30新規採用</v>
          </cell>
        </row>
        <row r="68">
          <cell r="A68">
            <v>10901021</v>
          </cell>
          <cell r="B68" t="str">
            <v>宇野　二朗</v>
          </cell>
          <cell r="C68" t="str">
            <v>教授</v>
          </cell>
          <cell r="D68">
            <v>1180503</v>
          </cell>
          <cell r="E68">
            <v>10900000</v>
          </cell>
          <cell r="F68" t="str">
            <v>八景キャンパス</v>
          </cell>
          <cell r="G68">
            <v>10901021</v>
          </cell>
          <cell r="H68" t="str">
            <v>研）宇野　二朗（30-）</v>
          </cell>
          <cell r="I68" t="str">
            <v>ウノ　ジロウ</v>
          </cell>
          <cell r="K68" t="str">
            <v>H30新規採用</v>
          </cell>
        </row>
        <row r="69">
          <cell r="A69">
            <v>10902013</v>
          </cell>
          <cell r="B69" t="str">
            <v>阿部　貴行</v>
          </cell>
          <cell r="C69" t="str">
            <v>准教授</v>
          </cell>
          <cell r="D69">
            <v>1180504</v>
          </cell>
          <cell r="E69">
            <v>10900000</v>
          </cell>
          <cell r="F69" t="str">
            <v>八景キャンパス</v>
          </cell>
          <cell r="G69">
            <v>10902013</v>
          </cell>
          <cell r="H69" t="str">
            <v>研）阿部　貴行（30-）</v>
          </cell>
          <cell r="I69" t="str">
            <v>アベ　タカユキ</v>
          </cell>
          <cell r="K69" t="str">
            <v>H30新規採用</v>
          </cell>
        </row>
        <row r="70">
          <cell r="A70">
            <v>10901022</v>
          </cell>
          <cell r="B70" t="str">
            <v>速水　淑子</v>
          </cell>
          <cell r="C70" t="str">
            <v>准教授</v>
          </cell>
          <cell r="D70">
            <v>1180505</v>
          </cell>
          <cell r="E70">
            <v>10900000</v>
          </cell>
          <cell r="F70" t="str">
            <v>八景キャンパス</v>
          </cell>
          <cell r="G70">
            <v>10901022</v>
          </cell>
          <cell r="H70" t="str">
            <v>研）速水　淑子（30-）</v>
          </cell>
          <cell r="I70" t="str">
            <v>ハヤミ　ヨシコ</v>
          </cell>
          <cell r="K70" t="str">
            <v>H30新規採用</v>
          </cell>
        </row>
        <row r="71">
          <cell r="A71">
            <v>10901023</v>
          </cell>
          <cell r="B71" t="str">
            <v>石元　孝佳</v>
          </cell>
          <cell r="C71" t="str">
            <v>准教授</v>
          </cell>
          <cell r="D71">
            <v>1180506</v>
          </cell>
          <cell r="E71">
            <v>10900000</v>
          </cell>
          <cell r="F71" t="str">
            <v>八景キャンパス</v>
          </cell>
          <cell r="G71">
            <v>10901023</v>
          </cell>
          <cell r="H71" t="str">
            <v>研）石元　孝佳（30-）</v>
          </cell>
          <cell r="I71" t="str">
            <v>イシモト　タカヨシ</v>
          </cell>
          <cell r="K71" t="str">
            <v>H30新規採用</v>
          </cell>
        </row>
        <row r="72">
          <cell r="A72">
            <v>10901025</v>
          </cell>
          <cell r="B72" t="str">
            <v>谷本　博一</v>
          </cell>
          <cell r="C72" t="str">
            <v>講師</v>
          </cell>
          <cell r="D72">
            <v>1180507</v>
          </cell>
          <cell r="E72">
            <v>10900000</v>
          </cell>
          <cell r="F72" t="str">
            <v>八景キャンパス</v>
          </cell>
          <cell r="G72">
            <v>10901025</v>
          </cell>
          <cell r="H72" t="str">
            <v>研）谷本　博一（30-）</v>
          </cell>
          <cell r="I72" t="str">
            <v>タニモト　ヒロカズ</v>
          </cell>
          <cell r="K72" t="str">
            <v>H30新規採用</v>
          </cell>
        </row>
        <row r="73">
          <cell r="A73">
            <v>10901026</v>
          </cell>
          <cell r="B73" t="str">
            <v>小沼　剛</v>
          </cell>
          <cell r="C73" t="str">
            <v>助教</v>
          </cell>
          <cell r="D73">
            <v>1180517</v>
          </cell>
          <cell r="E73">
            <v>10900000</v>
          </cell>
          <cell r="F73" t="str">
            <v>鶴見キャンパス</v>
          </cell>
          <cell r="G73">
            <v>10901026</v>
          </cell>
          <cell r="H73" t="str">
            <v>研）小沼　剛（30-）</v>
          </cell>
          <cell r="I73" t="str">
            <v>コヌマ　ツヨシ</v>
          </cell>
          <cell r="K73" t="str">
            <v>H30新規採用</v>
          </cell>
        </row>
        <row r="74">
          <cell r="A74">
            <v>10901029</v>
          </cell>
          <cell r="B74" t="str">
            <v>浴本　亨</v>
          </cell>
          <cell r="C74" t="str">
            <v>助教</v>
          </cell>
          <cell r="D74">
            <v>1180519</v>
          </cell>
          <cell r="E74">
            <v>10900000</v>
          </cell>
          <cell r="F74" t="str">
            <v>鶴見キャンパス</v>
          </cell>
          <cell r="G74">
            <v>10901029</v>
          </cell>
          <cell r="H74" t="str">
            <v>研）浴本　亨（30-）</v>
          </cell>
          <cell r="I74" t="str">
            <v>エキモト　トオル</v>
          </cell>
          <cell r="K74" t="str">
            <v>H30新規採用</v>
          </cell>
        </row>
        <row r="75">
          <cell r="A75">
            <v>10901028</v>
          </cell>
          <cell r="B75" t="str">
            <v>佐藤　卓也</v>
          </cell>
          <cell r="C75" t="str">
            <v>助教</v>
          </cell>
          <cell r="D75">
            <v>7160393</v>
          </cell>
          <cell r="E75">
            <v>10900000</v>
          </cell>
          <cell r="F75" t="str">
            <v>鶴見キャンパス</v>
          </cell>
          <cell r="G75">
            <v>10901028</v>
          </cell>
          <cell r="H75" t="str">
            <v>研）佐藤　卓也（30-）</v>
          </cell>
          <cell r="I75" t="str">
            <v>サトウ　タクヤ</v>
          </cell>
          <cell r="K75" t="str">
            <v>H30新規採用</v>
          </cell>
        </row>
        <row r="76">
          <cell r="A76">
            <v>10953017</v>
          </cell>
          <cell r="B76" t="str">
            <v>福田　真佑</v>
          </cell>
          <cell r="C76" t="str">
            <v>助教</v>
          </cell>
          <cell r="D76">
            <v>1180535</v>
          </cell>
          <cell r="E76">
            <v>10950000</v>
          </cell>
          <cell r="F76" t="str">
            <v>医学研究科</v>
          </cell>
          <cell r="G76">
            <v>10953017</v>
          </cell>
          <cell r="H76" t="str">
            <v>研）福田　真佑（30-）</v>
          </cell>
          <cell r="K76" t="str">
            <v>H30新規採用（転入）</v>
          </cell>
        </row>
        <row r="77">
          <cell r="A77">
            <v>10953013</v>
          </cell>
          <cell r="B77" t="str">
            <v>飯田　真理子</v>
          </cell>
          <cell r="C77" t="str">
            <v>助教</v>
          </cell>
          <cell r="D77">
            <v>1180536</v>
          </cell>
          <cell r="E77">
            <v>10950000</v>
          </cell>
          <cell r="F77" t="str">
            <v>看護学科</v>
          </cell>
          <cell r="G77">
            <v>10953013</v>
          </cell>
          <cell r="H77" t="str">
            <v>研）飯田　真理子（30-）</v>
          </cell>
          <cell r="K77" t="str">
            <v>H30新規採用（転入）</v>
          </cell>
        </row>
        <row r="78">
          <cell r="A78">
            <v>10952015</v>
          </cell>
          <cell r="B78" t="str">
            <v>山本　紘司</v>
          </cell>
          <cell r="C78" t="str">
            <v>准教授</v>
          </cell>
          <cell r="D78">
            <v>1180550</v>
          </cell>
          <cell r="E78">
            <v>10950000</v>
          </cell>
          <cell r="F78" t="str">
            <v>医学研究科</v>
          </cell>
          <cell r="G78">
            <v>10952015</v>
          </cell>
          <cell r="H78" t="str">
            <v>研）山本　紘司（30-）</v>
          </cell>
          <cell r="I78" t="str">
            <v>ヤマモト　コウジ</v>
          </cell>
          <cell r="K78" t="str">
            <v>H30新規採用（転入）</v>
          </cell>
        </row>
        <row r="79">
          <cell r="A79">
            <v>11001086</v>
          </cell>
          <cell r="B79" t="str">
            <v>勝元　敦子</v>
          </cell>
          <cell r="C79" t="str">
            <v>助教</v>
          </cell>
          <cell r="D79">
            <v>1180557</v>
          </cell>
          <cell r="E79">
            <v>11000000</v>
          </cell>
          <cell r="F79" t="str">
            <v>附属病院</v>
          </cell>
          <cell r="G79">
            <v>11001086</v>
          </cell>
          <cell r="H79" t="str">
            <v>病附）勝元　敦子（30-）</v>
          </cell>
          <cell r="K79" t="str">
            <v>H30新規採用？</v>
          </cell>
        </row>
        <row r="80">
          <cell r="A80">
            <v>11001098</v>
          </cell>
          <cell r="B80" t="str">
            <v>波多野　孝</v>
          </cell>
          <cell r="C80" t="str">
            <v>助教</v>
          </cell>
          <cell r="D80">
            <v>1180564</v>
          </cell>
          <cell r="E80">
            <v>11000000</v>
          </cell>
          <cell r="F80" t="str">
            <v>附属病院</v>
          </cell>
          <cell r="G80">
            <v>11001098</v>
          </cell>
          <cell r="H80" t="str">
            <v>病附）波多野　孝（30-）</v>
          </cell>
          <cell r="K80" t="str">
            <v>H30新規採用？</v>
          </cell>
        </row>
        <row r="81">
          <cell r="A81">
            <v>10952236</v>
          </cell>
          <cell r="B81" t="str">
            <v>仙石　徹</v>
          </cell>
          <cell r="C81" t="str">
            <v>講師</v>
          </cell>
          <cell r="D81">
            <v>1180523</v>
          </cell>
          <cell r="E81">
            <v>10950000</v>
          </cell>
          <cell r="F81" t="str">
            <v>医学研究科</v>
          </cell>
          <cell r="G81">
            <v>10952236</v>
          </cell>
          <cell r="H81" t="str">
            <v>研）仙石　徹（30-）</v>
          </cell>
          <cell r="K81" t="str">
            <v>H30新規採用？</v>
          </cell>
        </row>
        <row r="82">
          <cell r="A82">
            <v>10952243</v>
          </cell>
          <cell r="B82" t="str">
            <v>西井　基継</v>
          </cell>
          <cell r="C82" t="str">
            <v>講師</v>
          </cell>
          <cell r="D82">
            <v>1180515</v>
          </cell>
          <cell r="E82">
            <v>10950000</v>
          </cell>
          <cell r="F82" t="str">
            <v>医学研究科</v>
          </cell>
          <cell r="G82">
            <v>10952243</v>
          </cell>
          <cell r="H82" t="str">
            <v>研）西井　基継（30-）</v>
          </cell>
          <cell r="K82" t="str">
            <v>H30新規採用？</v>
          </cell>
        </row>
        <row r="83">
          <cell r="A83">
            <v>11005129</v>
          </cell>
          <cell r="B83" t="str">
            <v>小川　史洋</v>
          </cell>
          <cell r="C83" t="str">
            <v>助教</v>
          </cell>
          <cell r="D83">
            <v>1180592</v>
          </cell>
          <cell r="E83">
            <v>11000000</v>
          </cell>
          <cell r="F83" t="str">
            <v>センター病院</v>
          </cell>
          <cell r="G83">
            <v>11005129</v>
          </cell>
          <cell r="H83" t="str">
            <v>病）小川　史洋（30-）</v>
          </cell>
          <cell r="K83" t="str">
            <v>H30新規採用？</v>
          </cell>
        </row>
        <row r="84">
          <cell r="A84">
            <v>10953016</v>
          </cell>
          <cell r="B84" t="str">
            <v>高野　歩</v>
          </cell>
          <cell r="C84" t="str">
            <v>准教授</v>
          </cell>
          <cell r="D84">
            <v>1180512</v>
          </cell>
          <cell r="E84">
            <v>10950000</v>
          </cell>
          <cell r="F84" t="str">
            <v>医学研究科</v>
          </cell>
          <cell r="G84">
            <v>10953016</v>
          </cell>
          <cell r="H84" t="str">
            <v>研）高野 歩（30-）</v>
          </cell>
          <cell r="I84" t="str">
            <v>タカノ　アユミ</v>
          </cell>
          <cell r="K84" t="str">
            <v>※2018登録</v>
          </cell>
        </row>
        <row r="85">
          <cell r="A85" t="str">
            <v>登録要</v>
          </cell>
          <cell r="B85" t="str">
            <v>佐伯　憲和</v>
          </cell>
          <cell r="C85" t="str">
            <v>特任助手</v>
          </cell>
          <cell r="D85">
            <v>7160961</v>
          </cell>
          <cell r="E85">
            <v>11350000</v>
          </cell>
          <cell r="F85" t="str">
            <v>医学研究科</v>
          </cell>
          <cell r="G85" t="str">
            <v>登録要</v>
          </cell>
          <cell r="I85" t="str">
            <v>サイキ　ノリカズ</v>
          </cell>
          <cell r="K85" t="str">
            <v>※2018登録</v>
          </cell>
        </row>
        <row r="86">
          <cell r="A86">
            <v>11005134</v>
          </cell>
          <cell r="B86" t="str">
            <v>中山　尚貴</v>
          </cell>
          <cell r="C86" t="str">
            <v>助教</v>
          </cell>
          <cell r="D86">
            <v>1150119</v>
          </cell>
          <cell r="E86">
            <v>11000000</v>
          </cell>
          <cell r="F86" t="str">
            <v>センター病院</v>
          </cell>
          <cell r="G86">
            <v>11005134</v>
          </cell>
          <cell r="H86" t="str">
            <v>病）中山　尚貴（30-）</v>
          </cell>
          <cell r="I86" t="str">
            <v>ナカヤマ　ナオキ</v>
          </cell>
          <cell r="J86" t="str">
            <v>登録確認</v>
          </cell>
          <cell r="K86" t="str">
            <v>H30異動（新規IDかは確認中）</v>
          </cell>
        </row>
        <row r="87">
          <cell r="A87">
            <v>11001104</v>
          </cell>
          <cell r="B87" t="str">
            <v>入澤　朋子</v>
          </cell>
          <cell r="C87" t="str">
            <v>助教</v>
          </cell>
          <cell r="D87">
            <v>1170551</v>
          </cell>
          <cell r="E87">
            <v>11000000</v>
          </cell>
          <cell r="F87" t="str">
            <v>附属病院</v>
          </cell>
          <cell r="G87">
            <v>11001104</v>
          </cell>
          <cell r="H87" t="str">
            <v>病附）入澤 朋子（30-）</v>
          </cell>
          <cell r="J87" t="str">
            <v>登録確認</v>
          </cell>
          <cell r="K87" t="str">
            <v>H30異動（新規IDかは確認中）</v>
          </cell>
        </row>
        <row r="88">
          <cell r="A88">
            <v>10901244</v>
          </cell>
          <cell r="B88" t="str">
            <v>戸坂　亜希</v>
          </cell>
          <cell r="D88">
            <v>1080508</v>
          </cell>
          <cell r="E88">
            <v>10900000</v>
          </cell>
          <cell r="F88" t="str">
            <v>退職・転出</v>
          </cell>
          <cell r="G88">
            <v>10901244</v>
          </cell>
          <cell r="H88" t="str">
            <v>研）戸坂　亜希（20-）（H31.3.31まで）</v>
          </cell>
          <cell r="J88" t="str">
            <v>残金移管</v>
          </cell>
          <cell r="K88" t="str">
            <v>2018.3.31/普通退職、残金は学内代表者へ振替</v>
          </cell>
        </row>
        <row r="89">
          <cell r="A89">
            <v>10901274</v>
          </cell>
          <cell r="B89" t="str">
            <v>赤羽　淳</v>
          </cell>
          <cell r="C89" t="str">
            <v>准教授</v>
          </cell>
          <cell r="D89">
            <v>1120509</v>
          </cell>
          <cell r="E89">
            <v>10900000</v>
          </cell>
          <cell r="F89" t="str">
            <v>退職・転出</v>
          </cell>
          <cell r="G89">
            <v>10901274</v>
          </cell>
          <cell r="H89" t="str">
            <v>研）赤羽　淳（24-）（H31.3.31まで）</v>
          </cell>
          <cell r="J89" t="str">
            <v>残金移管</v>
          </cell>
          <cell r="K89" t="str">
            <v>2018.3.31/普通退職、残金は転出先へ振替</v>
          </cell>
        </row>
        <row r="90">
          <cell r="A90">
            <v>10952252</v>
          </cell>
          <cell r="B90" t="str">
            <v>平安　良雄</v>
          </cell>
          <cell r="D90">
            <v>1030132</v>
          </cell>
          <cell r="E90">
            <v>10950000</v>
          </cell>
          <cell r="F90" t="str">
            <v>退職・転出</v>
          </cell>
          <cell r="G90">
            <v>10952252</v>
          </cell>
          <cell r="H90" t="str">
            <v>研）平安　良雄(19-)（H31.3.31まで）</v>
          </cell>
          <cell r="J90" t="str">
            <v>残金なし</v>
          </cell>
          <cell r="K90" t="str">
            <v>2018.3.31/普通退職、残金は代表者へ振替</v>
          </cell>
        </row>
        <row r="91">
          <cell r="A91">
            <v>11001314</v>
          </cell>
          <cell r="B91" t="str">
            <v>佐藤　美紀子</v>
          </cell>
          <cell r="C91" t="str">
            <v>准教授</v>
          </cell>
          <cell r="D91">
            <v>1100523</v>
          </cell>
          <cell r="E91">
            <v>11000000</v>
          </cell>
          <cell r="F91" t="str">
            <v>退職・転出</v>
          </cell>
          <cell r="G91">
            <v>11001314</v>
          </cell>
          <cell r="H91" t="str">
            <v>病附）佐藤　美紀子（H31.3まで）</v>
          </cell>
          <cell r="J91" t="str">
            <v>転出</v>
          </cell>
          <cell r="K91" t="str">
            <v>2018.4.1転出、客員准教授でもある</v>
          </cell>
        </row>
        <row r="92">
          <cell r="A92">
            <v>10952220</v>
          </cell>
          <cell r="B92" t="str">
            <v>問田　千晶</v>
          </cell>
          <cell r="D92">
            <v>1140611</v>
          </cell>
          <cell r="E92">
            <v>10950000</v>
          </cell>
          <cell r="F92" t="str">
            <v>退職・転出</v>
          </cell>
          <cell r="G92">
            <v>10952220</v>
          </cell>
          <cell r="H92" t="str">
            <v>研）問田　千晶（29-）（H31.3.31まで）</v>
          </cell>
          <cell r="J92" t="str">
            <v>転出</v>
          </cell>
          <cell r="K92" t="str">
            <v>2018.4.1転出</v>
          </cell>
        </row>
        <row r="93">
          <cell r="A93">
            <v>10953914</v>
          </cell>
          <cell r="B93" t="str">
            <v>宮内　清子</v>
          </cell>
          <cell r="C93" t="str">
            <v>准教授</v>
          </cell>
          <cell r="D93">
            <v>1150500</v>
          </cell>
          <cell r="E93">
            <v>10950000</v>
          </cell>
          <cell r="F93" t="str">
            <v>退職・転出</v>
          </cell>
          <cell r="G93">
            <v>10953914</v>
          </cell>
          <cell r="H93" t="str">
            <v>研）宮内　清子（27-）</v>
          </cell>
          <cell r="J93" t="str">
            <v>転出</v>
          </cell>
          <cell r="K93" t="str">
            <v>2018.4.1転出</v>
          </cell>
        </row>
        <row r="94">
          <cell r="A94">
            <v>10953070</v>
          </cell>
          <cell r="B94" t="str">
            <v>杉本　健太郎</v>
          </cell>
          <cell r="D94">
            <v>1130617</v>
          </cell>
          <cell r="E94">
            <v>10950000</v>
          </cell>
          <cell r="F94" t="str">
            <v>退職・転出</v>
          </cell>
          <cell r="G94">
            <v>10953070</v>
          </cell>
          <cell r="H94" t="str">
            <v>研）杉本　健太郎（25-）</v>
          </cell>
          <cell r="J94" t="str">
            <v>転出</v>
          </cell>
          <cell r="K94" t="str">
            <v>2018.4.1転出</v>
          </cell>
        </row>
        <row r="95">
          <cell r="A95">
            <v>11302060</v>
          </cell>
          <cell r="B95" t="str">
            <v>筧　雄介</v>
          </cell>
          <cell r="C95" t="str">
            <v>特任教員</v>
          </cell>
          <cell r="D95">
            <v>7160562</v>
          </cell>
          <cell r="E95">
            <v>11300000</v>
          </cell>
          <cell r="F95" t="str">
            <v>退職・転出</v>
          </cell>
          <cell r="G95">
            <v>11302060</v>
          </cell>
          <cell r="H95" t="str">
            <v>客）筧　雄介（26-）</v>
          </cell>
          <cell r="J95" t="str">
            <v>転出</v>
          </cell>
          <cell r="K95" t="str">
            <v>2018.4.1転出</v>
          </cell>
        </row>
        <row r="96">
          <cell r="A96">
            <v>10953068</v>
          </cell>
          <cell r="B96" t="str">
            <v>大河内　彩子</v>
          </cell>
          <cell r="C96" t="str">
            <v>准教授</v>
          </cell>
          <cell r="D96">
            <v>1130529</v>
          </cell>
          <cell r="E96">
            <v>10950000</v>
          </cell>
          <cell r="F96" t="str">
            <v>退職・転出</v>
          </cell>
          <cell r="G96">
            <v>10953068</v>
          </cell>
          <cell r="H96" t="str">
            <v>研）大河内（井出）彩子（25-）</v>
          </cell>
          <cell r="J96" t="str">
            <v>転出</v>
          </cell>
          <cell r="K96" t="str">
            <v>2018.4.1転出※「大河内」と「井出」を両方用意、（井出）ありなしを用意</v>
          </cell>
        </row>
        <row r="97">
          <cell r="A97">
            <v>10953068</v>
          </cell>
          <cell r="B97" t="str">
            <v>大河内　彩子（井出彩子）</v>
          </cell>
          <cell r="C97" t="str">
            <v>准教授</v>
          </cell>
          <cell r="D97">
            <v>1130529</v>
          </cell>
          <cell r="E97">
            <v>10950000</v>
          </cell>
          <cell r="F97" t="str">
            <v>退職・転出</v>
          </cell>
          <cell r="G97">
            <v>10953068</v>
          </cell>
          <cell r="H97" t="str">
            <v>研）大河内（井出）彩子（25-）</v>
          </cell>
          <cell r="J97" t="str">
            <v>転出</v>
          </cell>
          <cell r="K97" t="str">
            <v>2018.4.1転出※「大河内」と「井出」を両方用意、（井出）ありなしを用意</v>
          </cell>
        </row>
        <row r="98">
          <cell r="A98">
            <v>10953068</v>
          </cell>
          <cell r="B98" t="str">
            <v>大河内（井出）　彩子</v>
          </cell>
          <cell r="C98" t="str">
            <v>准教授</v>
          </cell>
          <cell r="D98">
            <v>1130529</v>
          </cell>
          <cell r="E98">
            <v>10950000</v>
          </cell>
          <cell r="F98" t="str">
            <v>退職・転出</v>
          </cell>
          <cell r="G98">
            <v>10953068</v>
          </cell>
          <cell r="H98" t="str">
            <v>研）大河内（井出）彩子（25-）</v>
          </cell>
          <cell r="J98" t="str">
            <v>転出</v>
          </cell>
          <cell r="K98" t="str">
            <v>2018.4.1転出※「大河内」と「井出」を両方用意、（井出）ありなしを用意</v>
          </cell>
        </row>
        <row r="99">
          <cell r="A99">
            <v>11005088</v>
          </cell>
          <cell r="B99" t="str">
            <v>伊藤　亜希子</v>
          </cell>
          <cell r="E99">
            <v>11000000</v>
          </cell>
          <cell r="F99" t="str">
            <v>退職・転出</v>
          </cell>
          <cell r="G99">
            <v>11005088</v>
          </cell>
          <cell r="H99" t="str">
            <v>病）伊藤　亜希子（29-）</v>
          </cell>
          <cell r="K99" t="str">
            <v>2018.3.31/普通退職</v>
          </cell>
        </row>
        <row r="100">
          <cell r="A100">
            <v>11005096</v>
          </cell>
          <cell r="B100" t="str">
            <v>岡部　雪子</v>
          </cell>
          <cell r="E100">
            <v>11000000</v>
          </cell>
          <cell r="F100" t="str">
            <v>退職・転出</v>
          </cell>
          <cell r="G100">
            <v>11005096</v>
          </cell>
          <cell r="H100" t="str">
            <v>病）岡部　雪子（29-）</v>
          </cell>
          <cell r="K100" t="str">
            <v>2018.3.31/普通退職</v>
          </cell>
        </row>
        <row r="101">
          <cell r="A101">
            <v>11005107</v>
          </cell>
          <cell r="B101" t="str">
            <v>花田　拓也</v>
          </cell>
          <cell r="E101">
            <v>11000000</v>
          </cell>
          <cell r="F101" t="str">
            <v>退職・転出</v>
          </cell>
          <cell r="G101">
            <v>11005107</v>
          </cell>
          <cell r="H101" t="str">
            <v>病）花田　拓也（29-）</v>
          </cell>
          <cell r="K101" t="str">
            <v>2018.3.31/普通退職</v>
          </cell>
        </row>
        <row r="102">
          <cell r="A102">
            <v>11005086</v>
          </cell>
          <cell r="B102" t="str">
            <v>原田　万里奈</v>
          </cell>
          <cell r="E102">
            <v>11000000</v>
          </cell>
          <cell r="F102" t="str">
            <v>退職・転出</v>
          </cell>
          <cell r="G102">
            <v>11005086</v>
          </cell>
          <cell r="H102" t="str">
            <v>病）原田　万里奈（29-）</v>
          </cell>
          <cell r="K102" t="str">
            <v>2018.3.31/普通退職</v>
          </cell>
        </row>
        <row r="103">
          <cell r="A103">
            <v>11005065</v>
          </cell>
          <cell r="B103" t="str">
            <v>諏訪　雄亮</v>
          </cell>
          <cell r="E103">
            <v>11000000</v>
          </cell>
          <cell r="F103" t="str">
            <v>退職・転出</v>
          </cell>
          <cell r="G103">
            <v>11005065</v>
          </cell>
          <cell r="H103" t="str">
            <v>病）諏訪　雄亮（29-）</v>
          </cell>
          <cell r="K103" t="str">
            <v>2018.3.31/普通退職</v>
          </cell>
        </row>
        <row r="104">
          <cell r="A104">
            <v>11005506</v>
          </cell>
          <cell r="B104" t="str">
            <v>水谷　健司</v>
          </cell>
          <cell r="D104">
            <v>1040120</v>
          </cell>
          <cell r="E104">
            <v>11000000</v>
          </cell>
          <cell r="F104" t="str">
            <v>退職・転出</v>
          </cell>
          <cell r="G104">
            <v>11005506</v>
          </cell>
          <cell r="H104" t="str">
            <v>病）水谷　健司（27-）</v>
          </cell>
          <cell r="K104" t="str">
            <v>2018.3.31/普通退職</v>
          </cell>
        </row>
        <row r="105">
          <cell r="A105">
            <v>10901313</v>
          </cell>
          <cell r="B105" t="str">
            <v>村田　秀信</v>
          </cell>
          <cell r="C105" t="str">
            <v>助教</v>
          </cell>
          <cell r="D105">
            <v>1150108</v>
          </cell>
          <cell r="E105">
            <v>10900000</v>
          </cell>
          <cell r="F105" t="str">
            <v>退職・転出</v>
          </cell>
          <cell r="G105">
            <v>10901313</v>
          </cell>
          <cell r="H105" t="str">
            <v>研）村田　秀信（27-）</v>
          </cell>
          <cell r="K105" t="str">
            <v>2018.3.31/普通退職</v>
          </cell>
        </row>
        <row r="106">
          <cell r="A106">
            <v>11005059</v>
          </cell>
          <cell r="B106" t="str">
            <v>辻村　理司</v>
          </cell>
          <cell r="E106">
            <v>11000000</v>
          </cell>
          <cell r="F106" t="str">
            <v>退職・転出</v>
          </cell>
          <cell r="G106">
            <v>11005059</v>
          </cell>
          <cell r="H106" t="str">
            <v>病）辻村　理司（29-）</v>
          </cell>
          <cell r="K106" t="str">
            <v>2018.3.31/普通退職</v>
          </cell>
        </row>
        <row r="107">
          <cell r="A107">
            <v>11005022</v>
          </cell>
          <cell r="B107" t="str">
            <v>樋口　晃生</v>
          </cell>
          <cell r="E107">
            <v>11000000</v>
          </cell>
          <cell r="F107" t="str">
            <v>退職・転出</v>
          </cell>
          <cell r="G107">
            <v>11005022</v>
          </cell>
          <cell r="H107" t="str">
            <v>病）樋口　晃生（29-）</v>
          </cell>
          <cell r="K107" t="str">
            <v>2018.3.31/普通退職</v>
          </cell>
        </row>
        <row r="108">
          <cell r="A108">
            <v>11005070</v>
          </cell>
          <cell r="B108" t="str">
            <v>野間　大督</v>
          </cell>
          <cell r="E108">
            <v>11000000</v>
          </cell>
          <cell r="F108" t="str">
            <v>退職・転出</v>
          </cell>
          <cell r="G108">
            <v>11005070</v>
          </cell>
          <cell r="H108" t="str">
            <v>病）野間　大督（29-）</v>
          </cell>
          <cell r="K108" t="str">
            <v>2018.3.31/普通退職</v>
          </cell>
        </row>
        <row r="109">
          <cell r="A109">
            <v>10901153</v>
          </cell>
          <cell r="B109" t="str">
            <v>渕上　壮太郎</v>
          </cell>
          <cell r="D109">
            <v>1040008</v>
          </cell>
          <cell r="E109">
            <v>10900000</v>
          </cell>
          <cell r="F109" t="str">
            <v>退職・転出</v>
          </cell>
          <cell r="G109">
            <v>10901153</v>
          </cell>
          <cell r="H109" t="str">
            <v>研）渕上　壮太郎</v>
          </cell>
          <cell r="K109" t="str">
            <v>2018.3.31/普通退職</v>
          </cell>
        </row>
        <row r="110">
          <cell r="A110">
            <v>11005054</v>
          </cell>
          <cell r="B110" t="str">
            <v>安田　元</v>
          </cell>
          <cell r="C110" t="str">
            <v>准教授</v>
          </cell>
          <cell r="D110">
            <v>911429</v>
          </cell>
          <cell r="E110">
            <v>11000000</v>
          </cell>
          <cell r="F110" t="str">
            <v>退職・転出</v>
          </cell>
          <cell r="G110">
            <v>11005054</v>
          </cell>
          <cell r="H110" t="str">
            <v>安田　元</v>
          </cell>
          <cell r="K110" t="str">
            <v>2018.3.31/定年退職</v>
          </cell>
        </row>
        <row r="111">
          <cell r="A111">
            <v>10952124</v>
          </cell>
          <cell r="B111" t="str">
            <v>井上　登美夫</v>
          </cell>
          <cell r="C111" t="str">
            <v>教授</v>
          </cell>
          <cell r="D111">
            <v>1010168</v>
          </cell>
          <cell r="E111">
            <v>10950000</v>
          </cell>
          <cell r="F111" t="str">
            <v>退職・転出</v>
          </cell>
          <cell r="G111">
            <v>10952124</v>
          </cell>
          <cell r="H111" t="str">
            <v>研）井上　登美夫（19-）</v>
          </cell>
          <cell r="K111" t="str">
            <v>2018.3.31/定年退職</v>
          </cell>
        </row>
        <row r="112">
          <cell r="A112">
            <v>10901015</v>
          </cell>
          <cell r="B112" t="str">
            <v>岩崎　学</v>
          </cell>
          <cell r="C112" t="str">
            <v>教授</v>
          </cell>
          <cell r="E112">
            <v>10900000</v>
          </cell>
          <cell r="F112" t="str">
            <v>退職・転出</v>
          </cell>
          <cell r="G112">
            <v>10901015</v>
          </cell>
          <cell r="H112" t="str">
            <v>研）岩崎　学（29-）</v>
          </cell>
          <cell r="K112" t="str">
            <v>2018.3.31/定年退職</v>
          </cell>
        </row>
        <row r="113">
          <cell r="A113">
            <v>11001472</v>
          </cell>
          <cell r="B113" t="str">
            <v>藤本　啓子</v>
          </cell>
          <cell r="E113">
            <v>11000000</v>
          </cell>
          <cell r="F113" t="str">
            <v>退職・転出</v>
          </cell>
          <cell r="G113">
            <v>11001472</v>
          </cell>
          <cell r="H113" t="str">
            <v>病附）藤本　啓子（H28-）</v>
          </cell>
          <cell r="K113" t="str">
            <v>2018.3.31/定年退職</v>
          </cell>
        </row>
        <row r="114">
          <cell r="A114">
            <v>10952180</v>
          </cell>
          <cell r="B114" t="str">
            <v>齋藤　知行</v>
          </cell>
          <cell r="C114" t="str">
            <v>教授</v>
          </cell>
          <cell r="D114">
            <v>931336</v>
          </cell>
          <cell r="E114">
            <v>10950000</v>
          </cell>
          <cell r="F114" t="str">
            <v>退職・転出</v>
          </cell>
          <cell r="G114">
            <v>10952180</v>
          </cell>
          <cell r="H114" t="str">
            <v>研）齋藤　知行(19-)</v>
          </cell>
          <cell r="K114" t="str">
            <v>2018.3.31/定年退職</v>
          </cell>
        </row>
        <row r="115">
          <cell r="A115">
            <v>11302061</v>
          </cell>
          <cell r="B115" t="str">
            <v>河合　文啓</v>
          </cell>
          <cell r="D115">
            <v>7160622</v>
          </cell>
          <cell r="E115">
            <v>11300000</v>
          </cell>
          <cell r="F115" t="str">
            <v>退職・転出</v>
          </cell>
          <cell r="G115">
            <v>11302061</v>
          </cell>
          <cell r="H115" t="str">
            <v>客）河合　文啓（H30.3.31まで）</v>
          </cell>
          <cell r="K115" t="str">
            <v>客員として在籍</v>
          </cell>
        </row>
        <row r="116">
          <cell r="A116">
            <v>11351129</v>
          </cell>
          <cell r="B116" t="str">
            <v>山田　美千代</v>
          </cell>
          <cell r="D116">
            <v>5160096</v>
          </cell>
          <cell r="E116">
            <v>11350000</v>
          </cell>
          <cell r="F116" t="str">
            <v>退職・転出</v>
          </cell>
          <cell r="G116">
            <v>11351129</v>
          </cell>
          <cell r="H116" t="str">
            <v>客）山田　美千代(30.3.31まで)</v>
          </cell>
          <cell r="K116" t="str">
            <v>客員として在籍</v>
          </cell>
        </row>
        <row r="117">
          <cell r="A117">
            <v>11005033</v>
          </cell>
          <cell r="B117" t="str">
            <v>井元　清隆</v>
          </cell>
          <cell r="D117">
            <v>840768</v>
          </cell>
          <cell r="E117">
            <v>11000000</v>
          </cell>
          <cell r="F117" t="str">
            <v>退職・転出</v>
          </cell>
          <cell r="G117">
            <v>11005033</v>
          </cell>
          <cell r="H117" t="str">
            <v>病）井元　清隆（H30.3.31まで）</v>
          </cell>
        </row>
        <row r="118">
          <cell r="A118">
            <v>11005426</v>
          </cell>
          <cell r="B118" t="str">
            <v>岡本　芳久</v>
          </cell>
          <cell r="E118">
            <v>11000000</v>
          </cell>
          <cell r="F118" t="str">
            <v>退職・転出</v>
          </cell>
          <cell r="G118">
            <v>11005426</v>
          </cell>
          <cell r="H118" t="str">
            <v>病）岡本　芳久（H30.3.31まで）</v>
          </cell>
        </row>
        <row r="119">
          <cell r="A119">
            <v>11001382</v>
          </cell>
          <cell r="B119" t="str">
            <v>岳野　光洋</v>
          </cell>
          <cell r="D119">
            <v>1020069</v>
          </cell>
          <cell r="E119">
            <v>11000000</v>
          </cell>
          <cell r="F119" t="str">
            <v>退職・転出</v>
          </cell>
          <cell r="G119">
            <v>11001382</v>
          </cell>
          <cell r="H119" t="str">
            <v>病附）岳野　光洋（H30.3.31まで）</v>
          </cell>
        </row>
        <row r="120">
          <cell r="A120">
            <v>11005171</v>
          </cell>
          <cell r="B120" t="str">
            <v>吉田　浩</v>
          </cell>
          <cell r="D120">
            <v>1050527</v>
          </cell>
          <cell r="E120">
            <v>11000000</v>
          </cell>
          <cell r="F120" t="str">
            <v>退職・転出</v>
          </cell>
          <cell r="G120">
            <v>11005171</v>
          </cell>
          <cell r="H120" t="str">
            <v>病）吉田　浩（H30.3.31まで）</v>
          </cell>
        </row>
        <row r="121">
          <cell r="A121">
            <v>11005216</v>
          </cell>
          <cell r="B121" t="str">
            <v>近藤　正晃</v>
          </cell>
          <cell r="E121">
            <v>11000000</v>
          </cell>
          <cell r="F121" t="str">
            <v>退職・転出</v>
          </cell>
          <cell r="G121">
            <v>11005216</v>
          </cell>
          <cell r="H121" t="str">
            <v>病）近藤　正晃（H30.3.31まで）</v>
          </cell>
        </row>
        <row r="122">
          <cell r="A122">
            <v>11001430</v>
          </cell>
          <cell r="B122" t="str">
            <v>原田　紳介</v>
          </cell>
          <cell r="E122">
            <v>11000000</v>
          </cell>
          <cell r="F122" t="str">
            <v>退職・転出</v>
          </cell>
          <cell r="G122">
            <v>11001430</v>
          </cell>
          <cell r="H122" t="str">
            <v>病附）原田　紳介（H30.3.31まで）</v>
          </cell>
        </row>
        <row r="123">
          <cell r="A123">
            <v>11005275</v>
          </cell>
          <cell r="B123" t="str">
            <v>荒川　明</v>
          </cell>
          <cell r="E123">
            <v>11000000</v>
          </cell>
          <cell r="F123" t="str">
            <v>退職・転出</v>
          </cell>
          <cell r="G123">
            <v>11005275</v>
          </cell>
          <cell r="H123" t="str">
            <v>病）荒川　明（H30.3.31まで）</v>
          </cell>
        </row>
        <row r="124">
          <cell r="A124">
            <v>11005019</v>
          </cell>
          <cell r="B124" t="str">
            <v>高橋　恒男</v>
          </cell>
          <cell r="E124">
            <v>11000000</v>
          </cell>
          <cell r="F124" t="str">
            <v>退職・転出</v>
          </cell>
          <cell r="G124">
            <v>11005019</v>
          </cell>
          <cell r="H124" t="str">
            <v>病）高橋　恒男（H30.3.31まで）</v>
          </cell>
        </row>
        <row r="125">
          <cell r="A125">
            <v>11001365</v>
          </cell>
          <cell r="B125" t="str">
            <v>佐々木　智彦</v>
          </cell>
          <cell r="E125">
            <v>11000000</v>
          </cell>
          <cell r="F125" t="str">
            <v>退職・転出</v>
          </cell>
          <cell r="G125">
            <v>11001365</v>
          </cell>
          <cell r="H125" t="str">
            <v>病附）佐々木　智彦（H30.3.31まで）</v>
          </cell>
        </row>
        <row r="126">
          <cell r="A126">
            <v>11005386</v>
          </cell>
          <cell r="B126" t="str">
            <v>三浦　倫一</v>
          </cell>
          <cell r="D126">
            <v>1060592</v>
          </cell>
          <cell r="E126">
            <v>11000000</v>
          </cell>
          <cell r="F126" t="str">
            <v>退職・転出</v>
          </cell>
          <cell r="G126">
            <v>11005386</v>
          </cell>
          <cell r="H126" t="str">
            <v>病）三浦　倫一（H30.3.31まで）</v>
          </cell>
        </row>
        <row r="127">
          <cell r="A127">
            <v>11005028</v>
          </cell>
          <cell r="B127" t="str">
            <v>小田原　俊成</v>
          </cell>
          <cell r="D127">
            <v>990047</v>
          </cell>
          <cell r="E127">
            <v>11000000</v>
          </cell>
          <cell r="F127" t="str">
            <v>退職・転出</v>
          </cell>
          <cell r="G127">
            <v>11005028</v>
          </cell>
          <cell r="H127" t="str">
            <v>病）小田原　俊成（H30.3.31まで）</v>
          </cell>
        </row>
        <row r="128">
          <cell r="A128">
            <v>11001394</v>
          </cell>
          <cell r="B128" t="str">
            <v>折目　和基</v>
          </cell>
          <cell r="E128">
            <v>11000000</v>
          </cell>
          <cell r="F128" t="str">
            <v>退職・転出</v>
          </cell>
          <cell r="G128">
            <v>11001394</v>
          </cell>
          <cell r="H128" t="str">
            <v>病附）折目　和基（H30.3.31まで）</v>
          </cell>
        </row>
        <row r="129">
          <cell r="A129">
            <v>11001359</v>
          </cell>
          <cell r="B129" t="str">
            <v>川野　剛</v>
          </cell>
          <cell r="E129">
            <v>11000000</v>
          </cell>
          <cell r="F129" t="str">
            <v>退職・転出</v>
          </cell>
          <cell r="G129">
            <v>11001359</v>
          </cell>
          <cell r="H129" t="str">
            <v>病附）川野　剛（H30.3.31まで）</v>
          </cell>
        </row>
        <row r="130">
          <cell r="A130">
            <v>11005407</v>
          </cell>
          <cell r="B130" t="str">
            <v>椎野　王久</v>
          </cell>
          <cell r="E130">
            <v>11000000</v>
          </cell>
          <cell r="F130" t="str">
            <v>退職・転出</v>
          </cell>
          <cell r="G130">
            <v>11005407</v>
          </cell>
          <cell r="H130" t="str">
            <v>病）椎野　王久（H30.3.31まで）</v>
          </cell>
        </row>
        <row r="131">
          <cell r="A131">
            <v>11005119</v>
          </cell>
          <cell r="B131" t="str">
            <v>塚原　健吾</v>
          </cell>
          <cell r="E131">
            <v>11000000</v>
          </cell>
          <cell r="F131" t="str">
            <v>退職・転出</v>
          </cell>
          <cell r="G131">
            <v>11005119</v>
          </cell>
          <cell r="H131" t="str">
            <v>病）塚原　健吾（H30.3.31まで）</v>
          </cell>
        </row>
        <row r="132">
          <cell r="A132">
            <v>11005058</v>
          </cell>
          <cell r="B132" t="str">
            <v>島村　めぐみ</v>
          </cell>
          <cell r="E132">
            <v>11000000</v>
          </cell>
          <cell r="F132" t="str">
            <v>退職・転出</v>
          </cell>
          <cell r="G132">
            <v>11005058</v>
          </cell>
          <cell r="H132" t="str">
            <v>病）島村　めぐみ（H30.3.31まで）</v>
          </cell>
        </row>
        <row r="133">
          <cell r="A133">
            <v>11005081</v>
          </cell>
          <cell r="B133" t="str">
            <v>野口　和美</v>
          </cell>
          <cell r="E133">
            <v>11000000</v>
          </cell>
          <cell r="F133" t="str">
            <v>退職・転出</v>
          </cell>
          <cell r="G133">
            <v>11005081</v>
          </cell>
          <cell r="H133" t="str">
            <v>病）野口  和美（H30.3.31まで）</v>
          </cell>
        </row>
        <row r="134">
          <cell r="A134">
            <v>11005374</v>
          </cell>
          <cell r="B134" t="str">
            <v>柳　大介</v>
          </cell>
          <cell r="D134">
            <v>1120580</v>
          </cell>
          <cell r="E134">
            <v>11000000</v>
          </cell>
          <cell r="F134" t="str">
            <v>退職・転出</v>
          </cell>
          <cell r="G134">
            <v>11005374</v>
          </cell>
          <cell r="H134" t="str">
            <v>病）柳　大介（H30.3.31まで）</v>
          </cell>
        </row>
        <row r="135">
          <cell r="A135">
            <v>10952433</v>
          </cell>
          <cell r="B135" t="str">
            <v>実木　亨</v>
          </cell>
          <cell r="C135" t="str">
            <v>助教</v>
          </cell>
          <cell r="D135">
            <v>1110587</v>
          </cell>
          <cell r="E135">
            <v>10950000</v>
          </cell>
          <cell r="F135" t="str">
            <v>医学研究科</v>
          </cell>
          <cell r="G135">
            <v>10952433</v>
          </cell>
          <cell r="H135" t="str">
            <v>研）實木　亨（23-）</v>
          </cell>
          <cell r="I135" t="str">
            <v>ジツキ　ススム</v>
          </cell>
          <cell r="K135" t="str">
            <v>※「實」と「実」を用意</v>
          </cell>
        </row>
        <row r="136">
          <cell r="A136">
            <v>10952433</v>
          </cell>
          <cell r="B136" t="str">
            <v>實木　亨</v>
          </cell>
          <cell r="C136" t="str">
            <v>助教</v>
          </cell>
          <cell r="D136">
            <v>1110587</v>
          </cell>
          <cell r="E136">
            <v>10950000</v>
          </cell>
          <cell r="F136" t="str">
            <v>医学研究科</v>
          </cell>
          <cell r="G136">
            <v>10952433</v>
          </cell>
          <cell r="H136" t="str">
            <v>研）實木　亨（23-）</v>
          </cell>
          <cell r="I136" t="str">
            <v>ジツキ　ススム</v>
          </cell>
          <cell r="K136" t="str">
            <v>※「實」と「実」を用意</v>
          </cell>
        </row>
        <row r="137">
          <cell r="A137">
            <v>10952425</v>
          </cell>
          <cell r="B137" t="str">
            <v>武部　貴則</v>
          </cell>
          <cell r="C137" t="str">
            <v>准教授</v>
          </cell>
          <cell r="D137">
            <v>1110512</v>
          </cell>
          <cell r="E137">
            <v>10950000</v>
          </cell>
          <cell r="F137" t="str">
            <v>先端医科学研究センター</v>
          </cell>
          <cell r="G137">
            <v>10952425</v>
          </cell>
          <cell r="H137" t="str">
            <v>研）武部　貴則（23-）</v>
          </cell>
          <cell r="J137" t="str">
            <v>一部移動</v>
          </cell>
          <cell r="K137" t="str">
            <v>2018.4.1一部資金移動、籍はある</v>
          </cell>
        </row>
        <row r="138">
          <cell r="A138">
            <v>10952178</v>
          </cell>
          <cell r="B138" t="str">
            <v>荒川　英樹</v>
          </cell>
          <cell r="C138" t="str">
            <v>助教</v>
          </cell>
          <cell r="D138">
            <v>1170500</v>
          </cell>
          <cell r="E138">
            <v>10950000</v>
          </cell>
          <cell r="F138" t="str">
            <v>医学研究科</v>
          </cell>
          <cell r="G138">
            <v>10952178</v>
          </cell>
          <cell r="H138" t="str">
            <v>研）荒川　英樹（28-）</v>
          </cell>
        </row>
        <row r="139">
          <cell r="A139">
            <v>11351056</v>
          </cell>
          <cell r="B139" t="str">
            <v>田村　可奈</v>
          </cell>
          <cell r="C139" t="str">
            <v>客員研究員</v>
          </cell>
          <cell r="D139">
            <v>7160857</v>
          </cell>
          <cell r="E139">
            <v>11350000</v>
          </cell>
          <cell r="F139" t="str">
            <v>先端医科学研究センター</v>
          </cell>
          <cell r="G139">
            <v>11351056</v>
          </cell>
          <cell r="H139" t="str">
            <v>客）田村　可奈（29-）</v>
          </cell>
          <cell r="I139" t="str">
            <v>タムラ　カナ</v>
          </cell>
          <cell r="J139" t="str">
            <v>転出</v>
          </cell>
          <cell r="K139" t="str">
            <v>2018.4.1転出、客員研究員</v>
          </cell>
        </row>
        <row r="140">
          <cell r="A140">
            <v>11302053</v>
          </cell>
          <cell r="B140" t="str">
            <v>木村　鮎子</v>
          </cell>
          <cell r="C140" t="str">
            <v>客員講師</v>
          </cell>
          <cell r="D140">
            <v>7160375</v>
          </cell>
          <cell r="E140">
            <v>11300000</v>
          </cell>
          <cell r="G140">
            <v>11302053</v>
          </cell>
          <cell r="H140" t="str">
            <v>客）木村　鮎子（25-）</v>
          </cell>
          <cell r="J140" t="str">
            <v>転出</v>
          </cell>
          <cell r="K140" t="str">
            <v>2018.4.1転出、客員講師</v>
          </cell>
        </row>
        <row r="141">
          <cell r="A141">
            <v>10952471</v>
          </cell>
          <cell r="B141" t="str">
            <v>菅谷　渚</v>
          </cell>
          <cell r="C141" t="str">
            <v>助教</v>
          </cell>
          <cell r="D141">
            <v>1130520</v>
          </cell>
          <cell r="E141">
            <v>10950000</v>
          </cell>
          <cell r="F141" t="str">
            <v>医学研究科</v>
          </cell>
          <cell r="G141">
            <v>10952471</v>
          </cell>
          <cell r="H141" t="str">
            <v>研）菅谷（加藤）　渚（25-）</v>
          </cell>
          <cell r="K141" t="str">
            <v>※「（加藤）」あるなしを用意</v>
          </cell>
        </row>
        <row r="142">
          <cell r="A142">
            <v>10952471</v>
          </cell>
          <cell r="B142" t="str">
            <v>菅谷（加藤）　渚</v>
          </cell>
          <cell r="C142" t="str">
            <v>助教</v>
          </cell>
          <cell r="D142">
            <v>1130520</v>
          </cell>
          <cell r="E142">
            <v>10950000</v>
          </cell>
          <cell r="F142" t="str">
            <v>医学研究科</v>
          </cell>
          <cell r="G142">
            <v>10952471</v>
          </cell>
          <cell r="H142" t="str">
            <v>研）菅谷（加藤）　渚（25-）</v>
          </cell>
          <cell r="K142" t="str">
            <v>※「（加藤）」あるなしを用意</v>
          </cell>
        </row>
        <row r="143">
          <cell r="A143">
            <v>10901107</v>
          </cell>
          <cell r="B143" t="str">
            <v>髙見澤　聡</v>
          </cell>
          <cell r="C143" t="str">
            <v>教授</v>
          </cell>
          <cell r="D143">
            <v>1010120</v>
          </cell>
          <cell r="E143">
            <v>10900000</v>
          </cell>
          <cell r="F143" t="str">
            <v>八景キャンパス</v>
          </cell>
          <cell r="G143">
            <v>10901107</v>
          </cell>
          <cell r="H143" t="str">
            <v>研）高見澤　聡</v>
          </cell>
          <cell r="K143" t="str">
            <v>※「高」と「髙」を両方用意</v>
          </cell>
        </row>
        <row r="144">
          <cell r="A144">
            <v>10901303</v>
          </cell>
          <cell r="B144" t="str">
            <v>山崎　和美</v>
          </cell>
          <cell r="C144" t="str">
            <v>准教授</v>
          </cell>
          <cell r="D144">
            <v>1140514</v>
          </cell>
          <cell r="E144">
            <v>10900000</v>
          </cell>
          <cell r="F144" t="str">
            <v>八景キャンパス</v>
          </cell>
          <cell r="G144">
            <v>10901303</v>
          </cell>
          <cell r="H144" t="str">
            <v>研）山﨑　和美（26-</v>
          </cell>
          <cell r="K144" t="str">
            <v>※「﨑」「埼」の両方用意</v>
          </cell>
        </row>
        <row r="145">
          <cell r="A145">
            <v>10901303</v>
          </cell>
          <cell r="B145" t="str">
            <v>山﨑　和美</v>
          </cell>
          <cell r="C145" t="str">
            <v>准教授</v>
          </cell>
          <cell r="D145">
            <v>1140514</v>
          </cell>
          <cell r="E145">
            <v>10900000</v>
          </cell>
          <cell r="F145" t="str">
            <v>八景キャンパス</v>
          </cell>
          <cell r="G145">
            <v>10901303</v>
          </cell>
          <cell r="H145" t="str">
            <v>研）山﨑　和美（26-</v>
          </cell>
          <cell r="K145" t="str">
            <v>※「﨑」「埼」の両方用意</v>
          </cell>
        </row>
        <row r="146">
          <cell r="A146">
            <v>10952389</v>
          </cell>
          <cell r="B146" t="str">
            <v>宮﨑　智之</v>
          </cell>
          <cell r="C146" t="str">
            <v>准教授</v>
          </cell>
          <cell r="D146">
            <v>1100584</v>
          </cell>
          <cell r="E146">
            <v>10950000</v>
          </cell>
          <cell r="F146" t="str">
            <v>医学研究科</v>
          </cell>
          <cell r="G146">
            <v>10952389</v>
          </cell>
          <cell r="H146" t="str">
            <v>研）宮崎　智之（22-）</v>
          </cell>
          <cell r="K146" t="str">
            <v>※「﨑」と「埼」の両方用意、</v>
          </cell>
        </row>
        <row r="147">
          <cell r="A147">
            <v>10952389</v>
          </cell>
          <cell r="B147" t="str">
            <v>宮崎　智之</v>
          </cell>
          <cell r="C147" t="str">
            <v>准教授</v>
          </cell>
          <cell r="D147">
            <v>1100584</v>
          </cell>
          <cell r="E147">
            <v>10950000</v>
          </cell>
          <cell r="F147" t="str">
            <v>医学研究科</v>
          </cell>
          <cell r="G147">
            <v>10952389</v>
          </cell>
          <cell r="H147" t="str">
            <v>研）宮崎　智之（22-）</v>
          </cell>
          <cell r="K147" t="str">
            <v>※「﨑」と「埼」の両方用意、</v>
          </cell>
        </row>
        <row r="148">
          <cell r="A148">
            <v>10953911</v>
          </cell>
          <cell r="B148" t="str">
            <v>野﨑　静代</v>
          </cell>
          <cell r="D148">
            <v>950997</v>
          </cell>
          <cell r="E148">
            <v>10950000</v>
          </cell>
          <cell r="F148" t="str">
            <v>看護学科</v>
          </cell>
          <cell r="G148">
            <v>10953911</v>
          </cell>
          <cell r="H148" t="str">
            <v>研）野崎　静代（27-）</v>
          </cell>
          <cell r="K148" t="str">
            <v>※「﨑」と「崎」を用意</v>
          </cell>
        </row>
        <row r="149">
          <cell r="A149">
            <v>10953911</v>
          </cell>
          <cell r="B149" t="str">
            <v>野崎　静代</v>
          </cell>
          <cell r="D149">
            <v>950997</v>
          </cell>
          <cell r="E149">
            <v>10950000</v>
          </cell>
          <cell r="F149" t="str">
            <v>看護学科</v>
          </cell>
          <cell r="G149">
            <v>10953911</v>
          </cell>
          <cell r="H149" t="str">
            <v>研）野崎　静代（27-）</v>
          </cell>
          <cell r="K149" t="str">
            <v>※「﨑」と「崎」を用意</v>
          </cell>
        </row>
        <row r="150">
          <cell r="A150">
            <v>10901016</v>
          </cell>
          <cell r="B150" t="str">
            <v>大澤　正俊</v>
          </cell>
          <cell r="C150" t="str">
            <v>教授</v>
          </cell>
          <cell r="D150">
            <v>980051</v>
          </cell>
          <cell r="E150">
            <v>10900000</v>
          </cell>
          <cell r="F150" t="str">
            <v>八景キャンパス</v>
          </cell>
          <cell r="G150">
            <v>10901016</v>
          </cell>
          <cell r="H150" t="str">
            <v>研）大澤　正俊</v>
          </cell>
          <cell r="K150" t="str">
            <v>※「澤」「沢」を両方用意</v>
          </cell>
        </row>
        <row r="151">
          <cell r="A151">
            <v>10901016</v>
          </cell>
          <cell r="B151" t="str">
            <v>大沢　正俊</v>
          </cell>
          <cell r="C151" t="str">
            <v>教授</v>
          </cell>
          <cell r="D151">
            <v>980051</v>
          </cell>
          <cell r="E151">
            <v>10900000</v>
          </cell>
          <cell r="F151" t="str">
            <v>八景キャンパス</v>
          </cell>
          <cell r="G151">
            <v>10901016</v>
          </cell>
          <cell r="H151" t="str">
            <v>研）大澤　正俊</v>
          </cell>
          <cell r="K151" t="str">
            <v>※「澤」「沢」を両方用意</v>
          </cell>
        </row>
        <row r="152">
          <cell r="A152">
            <v>10952102</v>
          </cell>
          <cell r="B152" t="str">
            <v>高田　篤</v>
          </cell>
          <cell r="C152" t="str">
            <v>講師</v>
          </cell>
          <cell r="D152">
            <v>1160508</v>
          </cell>
          <cell r="E152">
            <v>10950000</v>
          </cell>
          <cell r="F152" t="str">
            <v>医学研究科</v>
          </cell>
          <cell r="G152">
            <v>10952102</v>
          </cell>
          <cell r="H152" t="str">
            <v>研）髙田　篤（28-）</v>
          </cell>
          <cell r="K152" t="str">
            <v>※「髙」と「高」を両方用意、</v>
          </cell>
        </row>
        <row r="153">
          <cell r="A153">
            <v>10952102</v>
          </cell>
          <cell r="B153" t="str">
            <v>髙田　篤</v>
          </cell>
          <cell r="C153" t="str">
            <v>講師</v>
          </cell>
          <cell r="D153">
            <v>1160508</v>
          </cell>
          <cell r="E153">
            <v>10950000</v>
          </cell>
          <cell r="F153" t="str">
            <v>医学研究科</v>
          </cell>
          <cell r="G153">
            <v>10952102</v>
          </cell>
          <cell r="H153" t="str">
            <v>研）髙田　篤（28-）</v>
          </cell>
          <cell r="K153" t="str">
            <v>※「髙」と「高」を両方用意、</v>
          </cell>
        </row>
        <row r="154">
          <cell r="A154">
            <v>10953913</v>
          </cell>
          <cell r="B154" t="str">
            <v>菅野　眞奈</v>
          </cell>
          <cell r="C154" t="str">
            <v>講師</v>
          </cell>
          <cell r="D154">
            <v>1130614</v>
          </cell>
          <cell r="E154">
            <v>10950000</v>
          </cell>
          <cell r="F154" t="str">
            <v>看護学科</v>
          </cell>
          <cell r="G154">
            <v>10953913</v>
          </cell>
          <cell r="H154" t="str">
            <v>研）土肥　眞奈（27-）</v>
          </cell>
          <cell r="K154" t="str">
            <v>※「土肥」と「菅野」を両方用意、「土肥」を使用</v>
          </cell>
        </row>
        <row r="155">
          <cell r="A155">
            <v>10953913</v>
          </cell>
          <cell r="B155" t="str">
            <v>土肥　眞奈</v>
          </cell>
          <cell r="C155" t="str">
            <v>講師</v>
          </cell>
          <cell r="D155">
            <v>1130614</v>
          </cell>
          <cell r="E155">
            <v>10950000</v>
          </cell>
          <cell r="F155" t="str">
            <v>看護学科</v>
          </cell>
          <cell r="G155">
            <v>10953913</v>
          </cell>
          <cell r="H155" t="str">
            <v>研）土肥　眞奈（27-）</v>
          </cell>
          <cell r="K155" t="str">
            <v>※「土肥」と「菅野」を両方用意、「土肥」を使用</v>
          </cell>
        </row>
        <row r="156">
          <cell r="A156">
            <v>11005507</v>
          </cell>
          <cell r="B156" t="str">
            <v>廣冨　浩一</v>
          </cell>
          <cell r="D156">
            <v>1110604</v>
          </cell>
          <cell r="E156">
            <v>11000000</v>
          </cell>
          <cell r="F156" t="str">
            <v>センター病院</v>
          </cell>
          <cell r="G156">
            <v>11005507</v>
          </cell>
          <cell r="H156" t="str">
            <v>病）廣冨　浩一（27-）</v>
          </cell>
          <cell r="K156" t="str">
            <v>※「廣富」ではない</v>
          </cell>
        </row>
        <row r="157">
          <cell r="A157">
            <v>10953078</v>
          </cell>
          <cell r="B157" t="str">
            <v>宮﨑　絵梨子</v>
          </cell>
          <cell r="D157">
            <v>1140527</v>
          </cell>
          <cell r="E157">
            <v>10950000</v>
          </cell>
          <cell r="F157" t="str">
            <v>看護学科</v>
          </cell>
          <cell r="G157">
            <v>10953078</v>
          </cell>
          <cell r="H157" t="str">
            <v>研）伊藤（宮﨑）絵梨子（26-）</v>
          </cell>
          <cell r="K157" t="str">
            <v>※「宮﨑」と「伊藤」の両方用意、</v>
          </cell>
        </row>
        <row r="158">
          <cell r="A158">
            <v>10953078</v>
          </cell>
          <cell r="B158" t="str">
            <v>伊藤　絵梨子</v>
          </cell>
          <cell r="D158">
            <v>1140527</v>
          </cell>
          <cell r="E158">
            <v>10950000</v>
          </cell>
          <cell r="F158" t="str">
            <v>看護学科</v>
          </cell>
          <cell r="G158">
            <v>10953078</v>
          </cell>
          <cell r="H158" t="str">
            <v>研）伊藤（宮﨑）絵梨子（26-）</v>
          </cell>
          <cell r="K158" t="str">
            <v>※「宮﨑」と「伊藤」を両方用意、「宮﨑」を使用</v>
          </cell>
        </row>
        <row r="159">
          <cell r="A159">
            <v>10953078</v>
          </cell>
          <cell r="B159" t="str">
            <v>伊藤　絵梨子（宮崎絵梨子）</v>
          </cell>
          <cell r="D159">
            <v>1140527</v>
          </cell>
          <cell r="E159">
            <v>10950000</v>
          </cell>
          <cell r="F159" t="str">
            <v>看護学科</v>
          </cell>
          <cell r="G159">
            <v>10953078</v>
          </cell>
          <cell r="H159" t="str">
            <v>研）伊藤（宮﨑）絵梨子（26-）</v>
          </cell>
          <cell r="K159" t="str">
            <v>※「宮﨑」と「伊藤」を両方用意、「宮﨑」を使用</v>
          </cell>
        </row>
        <row r="160">
          <cell r="A160">
            <v>10901285</v>
          </cell>
          <cell r="B160" t="str">
            <v>村石（平井）　美佳</v>
          </cell>
          <cell r="C160" t="str">
            <v>准教授</v>
          </cell>
          <cell r="D160">
            <v>1130506</v>
          </cell>
          <cell r="E160">
            <v>10900000</v>
          </cell>
          <cell r="F160" t="str">
            <v>八景キャンパス</v>
          </cell>
          <cell r="G160">
            <v>10901285</v>
          </cell>
          <cell r="H160" t="str">
            <v>研）平井　美佳（25-）</v>
          </cell>
          <cell r="K160" t="str">
            <v>※「村石」と「平井」を両方用意、</v>
          </cell>
        </row>
        <row r="161">
          <cell r="A161">
            <v>10901292</v>
          </cell>
          <cell r="B161" t="str">
            <v>山口（中村）　郁子</v>
          </cell>
          <cell r="C161" t="str">
            <v>助教</v>
          </cell>
          <cell r="D161">
            <v>1130514</v>
          </cell>
          <cell r="E161">
            <v>10900000</v>
          </cell>
          <cell r="F161" t="str">
            <v>舞岡キャンパス</v>
          </cell>
          <cell r="G161">
            <v>10901292</v>
          </cell>
          <cell r="H161" t="str">
            <v>研）山口(中村）　郁子（25-）</v>
          </cell>
          <cell r="K161" t="str">
            <v>※「山口」と「中村」の両方用意、</v>
          </cell>
        </row>
        <row r="162">
          <cell r="A162">
            <v>10901292</v>
          </cell>
          <cell r="B162" t="str">
            <v>中村　郁子</v>
          </cell>
          <cell r="C162" t="str">
            <v>助教</v>
          </cell>
          <cell r="D162">
            <v>1130514</v>
          </cell>
          <cell r="E162">
            <v>10900000</v>
          </cell>
          <cell r="F162" t="str">
            <v>舞岡キャンパス</v>
          </cell>
          <cell r="G162">
            <v>10901292</v>
          </cell>
          <cell r="H162" t="str">
            <v>研）山口(中村）　郁子（25-）</v>
          </cell>
          <cell r="K162" t="str">
            <v>※「山口」と「中村」の両方用意、</v>
          </cell>
        </row>
        <row r="163">
          <cell r="A163">
            <v>10901276</v>
          </cell>
          <cell r="B163" t="str">
            <v>高橋　知子</v>
          </cell>
          <cell r="C163" t="str">
            <v>准教授</v>
          </cell>
          <cell r="D163">
            <v>1120508</v>
          </cell>
          <cell r="E163">
            <v>10900000</v>
          </cell>
          <cell r="F163" t="str">
            <v>八景キャンパス</v>
          </cell>
          <cell r="G163">
            <v>10901276</v>
          </cell>
          <cell r="H163" t="str">
            <v>研）渡會　知子（24-）</v>
          </cell>
          <cell r="K163" t="str">
            <v>※「渡會」「高橋」を両方用意</v>
          </cell>
        </row>
        <row r="164">
          <cell r="A164">
            <v>10901276</v>
          </cell>
          <cell r="B164" t="str">
            <v>高橋　知子（渡會知子）</v>
          </cell>
          <cell r="C164" t="str">
            <v>准教授</v>
          </cell>
          <cell r="D164">
            <v>1120508</v>
          </cell>
          <cell r="E164">
            <v>10900000</v>
          </cell>
          <cell r="F164" t="str">
            <v>八景キャンパス</v>
          </cell>
          <cell r="G164">
            <v>10901276</v>
          </cell>
          <cell r="H164" t="str">
            <v>研）渡會　知子（24-）</v>
          </cell>
          <cell r="K164" t="str">
            <v>※「渡會」「高橋」を両方用意</v>
          </cell>
        </row>
        <row r="165">
          <cell r="A165">
            <v>10901276</v>
          </cell>
          <cell r="B165" t="str">
            <v>渡會　知子</v>
          </cell>
          <cell r="C165" t="str">
            <v>准教授</v>
          </cell>
          <cell r="D165">
            <v>1120508</v>
          </cell>
          <cell r="E165">
            <v>10900000</v>
          </cell>
          <cell r="F165" t="str">
            <v>八景キャンパス</v>
          </cell>
          <cell r="G165">
            <v>10901276</v>
          </cell>
          <cell r="H165" t="str">
            <v>研）渡會　知子（24-）</v>
          </cell>
          <cell r="K165" t="str">
            <v>※「渡會」「高橋」を両方用意</v>
          </cell>
        </row>
        <row r="166">
          <cell r="A166">
            <v>10952259</v>
          </cell>
          <cell r="B166" t="str">
            <v>髙橋　秀尚</v>
          </cell>
          <cell r="C166" t="str">
            <v>教授</v>
          </cell>
          <cell r="D166">
            <v>1170619</v>
          </cell>
          <cell r="E166">
            <v>10950000</v>
          </cell>
          <cell r="F166" t="str">
            <v>医学研究科</v>
          </cell>
          <cell r="G166">
            <v>10952259</v>
          </cell>
          <cell r="H166" t="str">
            <v>研）髙橋　秀尚（29-）</v>
          </cell>
          <cell r="I166" t="str">
            <v>タカハシ　ヒデヒサ</v>
          </cell>
          <cell r="K166" t="str">
            <v>※「髙」と「高」を両方用意、分子生物学</v>
          </cell>
        </row>
        <row r="167">
          <cell r="A167">
            <v>10952259</v>
          </cell>
          <cell r="B167" t="str">
            <v>高橋　秀尚</v>
          </cell>
          <cell r="C167" t="str">
            <v>教授</v>
          </cell>
          <cell r="D167">
            <v>1170619</v>
          </cell>
          <cell r="E167">
            <v>10950000</v>
          </cell>
          <cell r="F167" t="str">
            <v>医学研究科</v>
          </cell>
          <cell r="G167">
            <v>10952259</v>
          </cell>
          <cell r="H167" t="str">
            <v>研）髙橋　秀尚（29-）</v>
          </cell>
          <cell r="I167" t="str">
            <v>タカハシ　ヒデヒサ</v>
          </cell>
          <cell r="K167" t="str">
            <v>※「髙」と「高」を両方用意、分子生物学</v>
          </cell>
        </row>
        <row r="168">
          <cell r="A168">
            <v>10901232</v>
          </cell>
          <cell r="B168" t="str">
            <v>Ｒｏｂｅｒｔ　Ｋａｎａｌｙ</v>
          </cell>
          <cell r="C168" t="str">
            <v>教授</v>
          </cell>
          <cell r="D168">
            <v>1060591</v>
          </cell>
          <cell r="E168">
            <v>10900000</v>
          </cell>
          <cell r="F168" t="str">
            <v>八景キャンパス</v>
          </cell>
          <cell r="G168">
            <v>10901232</v>
          </cell>
          <cell r="H168" t="str">
            <v>研）ロバート　カナリー</v>
          </cell>
          <cell r="K168" t="str">
            <v>※カナと英語の両方用意</v>
          </cell>
        </row>
        <row r="169">
          <cell r="A169">
            <v>10901232</v>
          </cell>
          <cell r="B169" t="str">
            <v>ロバート　カナリー</v>
          </cell>
          <cell r="D169">
            <v>1060591</v>
          </cell>
          <cell r="E169">
            <v>10900000</v>
          </cell>
          <cell r="F169" t="str">
            <v>八景キャンパス</v>
          </cell>
          <cell r="G169">
            <v>10901232</v>
          </cell>
          <cell r="H169" t="str">
            <v>研）ロバート　カナリー</v>
          </cell>
          <cell r="K169" t="str">
            <v>※カナと英語の両方用意</v>
          </cell>
        </row>
        <row r="170">
          <cell r="A170">
            <v>11351014</v>
          </cell>
          <cell r="B170" t="str">
            <v>Goulas　Spyros</v>
          </cell>
          <cell r="C170" t="str">
            <v>特任教員</v>
          </cell>
          <cell r="D170">
            <v>7160542</v>
          </cell>
          <cell r="E170">
            <v>11350000</v>
          </cell>
          <cell r="F170" t="str">
            <v>医学研究科</v>
          </cell>
          <cell r="G170">
            <v>11351014</v>
          </cell>
          <cell r="H170" t="str">
            <v>客）グーラス　スピロス（28-）</v>
          </cell>
          <cell r="K170" t="str">
            <v>※全角と半角を両方用意</v>
          </cell>
        </row>
        <row r="171">
          <cell r="A171">
            <v>11351014</v>
          </cell>
          <cell r="B171" t="str">
            <v>Ｇｏｕｌａｓ　Ｓｐｙｒｏｓ</v>
          </cell>
          <cell r="C171" t="str">
            <v>特任教員</v>
          </cell>
          <cell r="D171">
            <v>7160542</v>
          </cell>
          <cell r="E171">
            <v>11350000</v>
          </cell>
          <cell r="F171" t="str">
            <v>医学研究科</v>
          </cell>
          <cell r="G171">
            <v>11351014</v>
          </cell>
          <cell r="H171" t="str">
            <v>客）グーラス　スピロス（28-）</v>
          </cell>
          <cell r="K171" t="str">
            <v>※全角と半角を両方用意</v>
          </cell>
        </row>
        <row r="172">
          <cell r="A172">
            <v>10901157</v>
          </cell>
          <cell r="B172" t="str">
            <v>Ｊ．Ｒ．Ｈ　．テイム</v>
          </cell>
          <cell r="C172" t="str">
            <v>教授</v>
          </cell>
          <cell r="D172">
            <v>1010022</v>
          </cell>
          <cell r="E172">
            <v>10900000</v>
          </cell>
          <cell r="F172" t="str">
            <v>鶴見キャンパス</v>
          </cell>
          <cell r="G172">
            <v>10901157</v>
          </cell>
          <cell r="H172" t="str">
            <v>研）Jeremy R. H. Tame</v>
          </cell>
          <cell r="K172" t="str">
            <v>※全角と半角を両方用意</v>
          </cell>
        </row>
        <row r="173">
          <cell r="A173">
            <v>10901157</v>
          </cell>
          <cell r="B173" t="str">
            <v>Ｊ・Ｒ・Ｈ　Ｔａｍｅ</v>
          </cell>
          <cell r="C173" t="str">
            <v>教授</v>
          </cell>
          <cell r="D173">
            <v>1010022</v>
          </cell>
          <cell r="E173">
            <v>10900000</v>
          </cell>
          <cell r="F173" t="str">
            <v>鶴見キャンパス</v>
          </cell>
          <cell r="G173">
            <v>10901157</v>
          </cell>
          <cell r="H173" t="str">
            <v>研）Jeremy R. H. Tame</v>
          </cell>
          <cell r="K173" t="str">
            <v>※全角と半角を両方用意</v>
          </cell>
        </row>
        <row r="174">
          <cell r="A174">
            <v>10952600</v>
          </cell>
          <cell r="B174" t="str">
            <v>木村　弥生</v>
          </cell>
          <cell r="C174" t="str">
            <v>准教授</v>
          </cell>
          <cell r="D174">
            <v>1140623</v>
          </cell>
          <cell r="E174">
            <v>10950000</v>
          </cell>
          <cell r="F174" t="str">
            <v>先端医科学研究センター</v>
          </cell>
          <cell r="G174">
            <v>10952600</v>
          </cell>
          <cell r="H174" t="str">
            <v>研）木村　弥生（26-）</v>
          </cell>
          <cell r="K174" t="str">
            <v>※堀内と木村の両方用意</v>
          </cell>
        </row>
        <row r="175">
          <cell r="A175">
            <v>10952600</v>
          </cell>
          <cell r="B175" t="str">
            <v>堀内（木村）　弥生</v>
          </cell>
          <cell r="C175" t="str">
            <v>准教授</v>
          </cell>
          <cell r="D175">
            <v>1140623</v>
          </cell>
          <cell r="E175">
            <v>10950000</v>
          </cell>
          <cell r="F175" t="str">
            <v>先端医科学研究センター</v>
          </cell>
          <cell r="G175">
            <v>10952600</v>
          </cell>
          <cell r="H175" t="str">
            <v>研）木村　弥生（26-）</v>
          </cell>
          <cell r="K175" t="str">
            <v>※堀内と木村の両方用意</v>
          </cell>
        </row>
        <row r="176">
          <cell r="A176">
            <v>11351100</v>
          </cell>
          <cell r="B176" t="str">
            <v>森村　尚登</v>
          </cell>
          <cell r="C176" t="str">
            <v>教授</v>
          </cell>
          <cell r="D176">
            <v>1100596</v>
          </cell>
          <cell r="E176">
            <v>11350000</v>
          </cell>
          <cell r="F176" t="str">
            <v>医学研究科</v>
          </cell>
          <cell r="G176">
            <v>11351100</v>
          </cell>
          <cell r="H176" t="str">
            <v>客）森村　尚登（29-）</v>
          </cell>
          <cell r="J176" t="str">
            <v>★</v>
          </cell>
          <cell r="K176" t="str">
            <v>H28途中で退職→客員</v>
          </cell>
        </row>
        <row r="177">
          <cell r="A177">
            <v>11302023</v>
          </cell>
          <cell r="B177" t="str">
            <v>本多　由起子</v>
          </cell>
          <cell r="C177" t="str">
            <v>特任助教</v>
          </cell>
          <cell r="D177">
            <v>7160787</v>
          </cell>
          <cell r="E177">
            <v>11300000</v>
          </cell>
          <cell r="F177" t="str">
            <v>八景キャンパス</v>
          </cell>
          <cell r="G177">
            <v>11302023</v>
          </cell>
          <cell r="H177" t="str">
            <v>客）本多　由起子（29-）</v>
          </cell>
          <cell r="I177" t="str">
            <v>ホンダ　ユキコ</v>
          </cell>
          <cell r="K177" t="str">
            <v>H28は福浦で執行→H29は八景で執行</v>
          </cell>
        </row>
        <row r="178">
          <cell r="A178">
            <v>11351101</v>
          </cell>
          <cell r="B178" t="str">
            <v>田島　一樹</v>
          </cell>
          <cell r="C178" t="str">
            <v>客員研究員</v>
          </cell>
          <cell r="D178">
            <v>1130618</v>
          </cell>
          <cell r="E178">
            <v>11350000</v>
          </cell>
          <cell r="F178" t="str">
            <v>医学研究科</v>
          </cell>
          <cell r="G178">
            <v>11351101</v>
          </cell>
          <cell r="H178" t="str">
            <v>客）田島　一樹（29-）</v>
          </cell>
          <cell r="J178" t="str">
            <v>★</v>
          </cell>
          <cell r="K178" t="str">
            <v>H29.3.31退職→4月から客員</v>
          </cell>
        </row>
        <row r="179">
          <cell r="A179">
            <v>11351102</v>
          </cell>
          <cell r="B179" t="str">
            <v>峯岸　慎太郎</v>
          </cell>
          <cell r="C179" t="str">
            <v>客員研究員</v>
          </cell>
          <cell r="D179">
            <v>1150150</v>
          </cell>
          <cell r="E179">
            <v>11350000</v>
          </cell>
          <cell r="F179" t="str">
            <v>医学研究科</v>
          </cell>
          <cell r="G179">
            <v>11351102</v>
          </cell>
          <cell r="H179" t="str">
            <v>客）峯岸　慎太郎（29-）</v>
          </cell>
          <cell r="J179" t="str">
            <v>★</v>
          </cell>
          <cell r="K179" t="str">
            <v>H29.3.31退職→4月から客員</v>
          </cell>
        </row>
        <row r="180">
          <cell r="A180">
            <v>11351103</v>
          </cell>
          <cell r="B180" t="str">
            <v>堀田　信之</v>
          </cell>
          <cell r="C180" t="str">
            <v>客員研究員</v>
          </cell>
          <cell r="D180">
            <v>1150117</v>
          </cell>
          <cell r="E180">
            <v>11350000</v>
          </cell>
          <cell r="F180" t="str">
            <v>医学研究科</v>
          </cell>
          <cell r="G180">
            <v>11351103</v>
          </cell>
          <cell r="H180" t="str">
            <v>客）堀田　信之（29-）</v>
          </cell>
          <cell r="J180" t="str">
            <v>★</v>
          </cell>
          <cell r="K180" t="str">
            <v>H29.3.31退職→4月から客員</v>
          </cell>
        </row>
        <row r="181">
          <cell r="A181">
            <v>11351094</v>
          </cell>
          <cell r="B181" t="str">
            <v>田村　寿英</v>
          </cell>
          <cell r="C181" t="str">
            <v>共同研究員</v>
          </cell>
          <cell r="D181">
            <v>1150128</v>
          </cell>
          <cell r="E181">
            <v>11350000</v>
          </cell>
          <cell r="F181" t="str">
            <v>医学研究科</v>
          </cell>
          <cell r="G181">
            <v>11351094</v>
          </cell>
          <cell r="H181" t="str">
            <v>客）田村　寿英（29-）</v>
          </cell>
          <cell r="I181" t="str">
            <v>ﾀﾑﾗ　ﾄｼﾋﾃﾞ</v>
          </cell>
          <cell r="J181" t="str">
            <v>★5160217</v>
          </cell>
          <cell r="K181" t="str">
            <v>H29.3.31退職→4月から客員、受入：前田　愼</v>
          </cell>
        </row>
        <row r="182">
          <cell r="A182">
            <v>11351091</v>
          </cell>
          <cell r="B182" t="str">
            <v>筑丸　寛</v>
          </cell>
          <cell r="C182" t="str">
            <v>客員研究員</v>
          </cell>
          <cell r="D182">
            <v>890997</v>
          </cell>
          <cell r="E182">
            <v>11350000</v>
          </cell>
          <cell r="F182" t="str">
            <v>医学研究科</v>
          </cell>
          <cell r="G182">
            <v>11351091</v>
          </cell>
          <cell r="H182" t="str">
            <v>客）筑丸　寛（29-）</v>
          </cell>
          <cell r="I182" t="str">
            <v>ﾁｸﾏﾙ ﾋﾛｼ</v>
          </cell>
          <cell r="J182" t="str">
            <v>★5160216</v>
          </cell>
          <cell r="K182" t="str">
            <v>H29.3.31退職→4月から客員、受入：藤内　祝</v>
          </cell>
        </row>
        <row r="183">
          <cell r="A183">
            <v>11351099</v>
          </cell>
          <cell r="B183" t="str">
            <v>岸田　郁子</v>
          </cell>
          <cell r="C183" t="str">
            <v>客員研究員</v>
          </cell>
          <cell r="D183">
            <v>5160029</v>
          </cell>
          <cell r="E183">
            <v>11350000</v>
          </cell>
          <cell r="F183" t="str">
            <v>医学研究科</v>
          </cell>
          <cell r="G183">
            <v>11351099</v>
          </cell>
          <cell r="H183" t="str">
            <v>客）岸田　郁子（29-）</v>
          </cell>
          <cell r="J183" t="str">
            <v>★</v>
          </cell>
          <cell r="K183" t="str">
            <v>H29.3.31退職→4月から客員</v>
          </cell>
        </row>
        <row r="184">
          <cell r="A184">
            <v>11351096</v>
          </cell>
          <cell r="B184" t="str">
            <v>菊地　尚久</v>
          </cell>
          <cell r="C184" t="str">
            <v>客員教員</v>
          </cell>
          <cell r="D184">
            <v>990063</v>
          </cell>
          <cell r="E184">
            <v>11350000</v>
          </cell>
          <cell r="F184" t="str">
            <v>医学研究科</v>
          </cell>
          <cell r="G184">
            <v>11351096</v>
          </cell>
          <cell r="H184" t="str">
            <v>客）菊地　尚久（29-）</v>
          </cell>
          <cell r="J184" t="str">
            <v>★5160218</v>
          </cell>
          <cell r="K184" t="str">
            <v>H29.3.31退職→4月から客員、受入：中村　健</v>
          </cell>
        </row>
        <row r="185">
          <cell r="A185">
            <v>11351114</v>
          </cell>
          <cell r="B185" t="str">
            <v>岩崎　志穂</v>
          </cell>
          <cell r="C185" t="str">
            <v>客員教員</v>
          </cell>
          <cell r="D185">
            <v>1020140</v>
          </cell>
          <cell r="E185">
            <v>11350000</v>
          </cell>
          <cell r="F185" t="str">
            <v>医学研究科</v>
          </cell>
          <cell r="G185">
            <v>11351114</v>
          </cell>
          <cell r="H185" t="str">
            <v>客）岩崎　志穂（29-）</v>
          </cell>
          <cell r="K185" t="str">
            <v>H29.3.31退職→H29から客員</v>
          </cell>
        </row>
        <row r="186">
          <cell r="A186">
            <v>11351115</v>
          </cell>
          <cell r="B186" t="str">
            <v>工藤　あゆみ</v>
          </cell>
          <cell r="C186" t="str">
            <v>客員教員</v>
          </cell>
          <cell r="D186">
            <v>1120588</v>
          </cell>
          <cell r="E186">
            <v>11350000</v>
          </cell>
          <cell r="F186" t="str">
            <v>医学研究科</v>
          </cell>
          <cell r="G186">
            <v>11351115</v>
          </cell>
          <cell r="H186" t="str">
            <v>客）工藤　あゆみ（29-）</v>
          </cell>
          <cell r="K186" t="str">
            <v>H29.3.31退職→H29から客員</v>
          </cell>
        </row>
        <row r="187">
          <cell r="A187">
            <v>11351113</v>
          </cell>
          <cell r="B187" t="str">
            <v>國分　沙帆</v>
          </cell>
          <cell r="C187" t="str">
            <v>共同研究員</v>
          </cell>
          <cell r="D187">
            <v>1150516</v>
          </cell>
          <cell r="E187">
            <v>11350000</v>
          </cell>
          <cell r="F187" t="str">
            <v>医学研究科</v>
          </cell>
          <cell r="G187">
            <v>11351113</v>
          </cell>
          <cell r="H187" t="str">
            <v>客）國分　沙帆（29-）</v>
          </cell>
          <cell r="K187" t="str">
            <v>H29.3.31退職→H29から共同研究員</v>
          </cell>
        </row>
        <row r="188">
          <cell r="A188">
            <v>11351111</v>
          </cell>
          <cell r="B188" t="str">
            <v>山口　修</v>
          </cell>
          <cell r="C188" t="str">
            <v>特別指導診療医</v>
          </cell>
          <cell r="D188">
            <v>840070</v>
          </cell>
          <cell r="E188">
            <v>11350000</v>
          </cell>
          <cell r="F188" t="str">
            <v>医学研究科</v>
          </cell>
          <cell r="G188">
            <v>11351111</v>
          </cell>
          <cell r="H188" t="str">
            <v>客）山口　修（29-）</v>
          </cell>
          <cell r="K188" t="str">
            <v>H29.3.31退職→H29から特別指導診療医</v>
          </cell>
        </row>
        <row r="189">
          <cell r="A189">
            <v>11001062</v>
          </cell>
          <cell r="B189" t="str">
            <v>加藤　英明</v>
          </cell>
          <cell r="E189">
            <v>11000000</v>
          </cell>
          <cell r="F189" t="str">
            <v>附属病院</v>
          </cell>
          <cell r="G189">
            <v>11001062</v>
          </cell>
          <cell r="H189" t="str">
            <v>病附）加藤　英明（29-）</v>
          </cell>
          <cell r="K189" t="str">
            <v>H29異動</v>
          </cell>
        </row>
        <row r="190">
          <cell r="A190">
            <v>11001267</v>
          </cell>
          <cell r="B190" t="str">
            <v>荒井　康裕</v>
          </cell>
          <cell r="D190">
            <v>1110566</v>
          </cell>
          <cell r="E190">
            <v>11000000</v>
          </cell>
          <cell r="F190" t="str">
            <v>附属病院</v>
          </cell>
          <cell r="G190">
            <v>11001267</v>
          </cell>
          <cell r="H190" t="str">
            <v>病附）荒井　康裕（H29-）</v>
          </cell>
          <cell r="K190" t="str">
            <v>H29異動</v>
          </cell>
        </row>
        <row r="191">
          <cell r="A191">
            <v>11001072</v>
          </cell>
          <cell r="B191" t="str">
            <v>青木　直哉</v>
          </cell>
          <cell r="E191">
            <v>11000000</v>
          </cell>
          <cell r="F191" t="str">
            <v>附属病院</v>
          </cell>
          <cell r="G191">
            <v>11001072</v>
          </cell>
          <cell r="H191" t="str">
            <v>病附）青木　直哉（29-）</v>
          </cell>
          <cell r="K191" t="str">
            <v>H29異動</v>
          </cell>
        </row>
        <row r="192">
          <cell r="A192">
            <v>10952181</v>
          </cell>
          <cell r="B192" t="str">
            <v>赤松　泰</v>
          </cell>
          <cell r="D192">
            <v>1030054</v>
          </cell>
          <cell r="E192">
            <v>10950000</v>
          </cell>
          <cell r="F192" t="str">
            <v>医学研究科</v>
          </cell>
          <cell r="G192">
            <v>10952181</v>
          </cell>
          <cell r="H192" t="str">
            <v>研）赤松　泰（29-）</v>
          </cell>
          <cell r="K192" t="str">
            <v>H29異動</v>
          </cell>
        </row>
        <row r="193">
          <cell r="A193">
            <v>10952215</v>
          </cell>
          <cell r="B193" t="str">
            <v>千葉　欣大</v>
          </cell>
          <cell r="E193">
            <v>10950000</v>
          </cell>
          <cell r="F193" t="str">
            <v>医学研究科</v>
          </cell>
          <cell r="G193">
            <v>10952215</v>
          </cell>
          <cell r="H193" t="str">
            <v>研）千葉　欣大（29-）</v>
          </cell>
          <cell r="K193" t="str">
            <v>H29異動</v>
          </cell>
        </row>
        <row r="194">
          <cell r="A194">
            <v>10952446</v>
          </cell>
          <cell r="B194" t="str">
            <v>浅見　剛</v>
          </cell>
          <cell r="D194">
            <v>1120531</v>
          </cell>
          <cell r="E194">
            <v>10950000</v>
          </cell>
          <cell r="F194" t="str">
            <v>医学研究科</v>
          </cell>
          <cell r="G194">
            <v>10952446</v>
          </cell>
          <cell r="H194" t="str">
            <v>研）浅見　剛（H29-）</v>
          </cell>
          <cell r="K194" t="str">
            <v>H29異動</v>
          </cell>
        </row>
        <row r="195">
          <cell r="A195">
            <v>10952221</v>
          </cell>
          <cell r="B195" t="str">
            <v>倉澤　健太郎</v>
          </cell>
          <cell r="E195">
            <v>10950000</v>
          </cell>
          <cell r="F195" t="str">
            <v>医学研究科</v>
          </cell>
          <cell r="G195">
            <v>10952221</v>
          </cell>
          <cell r="H195" t="str">
            <v>研）倉澤　健太郎（29-）</v>
          </cell>
          <cell r="K195" t="str">
            <v>H29異動</v>
          </cell>
        </row>
        <row r="196">
          <cell r="A196">
            <v>11001076</v>
          </cell>
          <cell r="B196" t="str">
            <v>大川　卓巳</v>
          </cell>
          <cell r="E196">
            <v>11000000</v>
          </cell>
          <cell r="F196" t="str">
            <v>附属病院</v>
          </cell>
          <cell r="G196">
            <v>11001076</v>
          </cell>
          <cell r="H196" t="str">
            <v>病附）大川　卓巳（29-）</v>
          </cell>
          <cell r="K196" t="str">
            <v>H29異動</v>
          </cell>
        </row>
        <row r="197">
          <cell r="A197">
            <v>11001070</v>
          </cell>
          <cell r="B197" t="str">
            <v>大田　貢由</v>
          </cell>
          <cell r="E197">
            <v>11000000</v>
          </cell>
          <cell r="F197" t="str">
            <v>附属病院</v>
          </cell>
          <cell r="G197">
            <v>11001070</v>
          </cell>
          <cell r="H197" t="str">
            <v>病附）大田　貢由（29-）</v>
          </cell>
          <cell r="K197" t="str">
            <v>H29異動</v>
          </cell>
        </row>
        <row r="198">
          <cell r="A198">
            <v>11001108</v>
          </cell>
          <cell r="B198" t="str">
            <v>中山　博貴</v>
          </cell>
          <cell r="E198">
            <v>11000000</v>
          </cell>
          <cell r="F198" t="str">
            <v>附属病院</v>
          </cell>
          <cell r="G198">
            <v>11001108</v>
          </cell>
          <cell r="H198" t="str">
            <v>病附）中山　博貴</v>
          </cell>
          <cell r="K198" t="str">
            <v>H29異動</v>
          </cell>
        </row>
        <row r="199">
          <cell r="A199">
            <v>11001063</v>
          </cell>
          <cell r="B199" t="str">
            <v>富樫　優</v>
          </cell>
          <cell r="D199">
            <v>1130552</v>
          </cell>
          <cell r="E199">
            <v>11000000</v>
          </cell>
          <cell r="F199" t="str">
            <v>附属病院</v>
          </cell>
          <cell r="G199">
            <v>11001063</v>
          </cell>
          <cell r="H199" t="str">
            <v>病附）富樫　優（29-）</v>
          </cell>
          <cell r="K199" t="str">
            <v>H29異動</v>
          </cell>
        </row>
        <row r="200">
          <cell r="A200">
            <v>11001419</v>
          </cell>
          <cell r="B200" t="str">
            <v>崔　賢民</v>
          </cell>
          <cell r="D200">
            <v>1150152</v>
          </cell>
          <cell r="E200">
            <v>11000000</v>
          </cell>
          <cell r="F200" t="str">
            <v>附属病院</v>
          </cell>
          <cell r="G200">
            <v>11001419</v>
          </cell>
          <cell r="H200" t="str">
            <v>病附）崔　賢民（H29-）</v>
          </cell>
          <cell r="K200" t="str">
            <v>H29異動</v>
          </cell>
        </row>
        <row r="201">
          <cell r="A201">
            <v>11001476</v>
          </cell>
          <cell r="B201" t="str">
            <v>廣島　幸彦</v>
          </cell>
          <cell r="C201" t="str">
            <v>助教</v>
          </cell>
          <cell r="D201">
            <v>5160117</v>
          </cell>
          <cell r="E201">
            <v>11000000</v>
          </cell>
          <cell r="F201" t="str">
            <v>附属病院</v>
          </cell>
          <cell r="G201">
            <v>11001476</v>
          </cell>
          <cell r="H201" t="str">
            <v>病附）廣島　幸彦（H29-）</v>
          </cell>
          <cell r="K201" t="str">
            <v>H29異動</v>
          </cell>
        </row>
        <row r="202">
          <cell r="A202">
            <v>11001068</v>
          </cell>
          <cell r="B202" t="str">
            <v>山口　嘉一</v>
          </cell>
          <cell r="D202">
            <v>1110520</v>
          </cell>
          <cell r="E202">
            <v>11000000</v>
          </cell>
          <cell r="F202" t="str">
            <v>附属病院</v>
          </cell>
          <cell r="G202">
            <v>11001068</v>
          </cell>
          <cell r="H202" t="str">
            <v>病附）山口　嘉一（29-）</v>
          </cell>
          <cell r="K202" t="str">
            <v>H29異動（旧：医学部）</v>
          </cell>
        </row>
        <row r="203">
          <cell r="A203">
            <v>10952222</v>
          </cell>
          <cell r="B203" t="str">
            <v>岡本　光生</v>
          </cell>
          <cell r="C203" t="str">
            <v>助教</v>
          </cell>
          <cell r="D203">
            <v>1160570</v>
          </cell>
          <cell r="E203">
            <v>10950000</v>
          </cell>
          <cell r="F203" t="str">
            <v>医学研究科</v>
          </cell>
          <cell r="G203">
            <v>10952222</v>
          </cell>
          <cell r="H203" t="str">
            <v>研）岡本　光生（29-）</v>
          </cell>
          <cell r="K203" t="str">
            <v>H29異動（旧：センター）</v>
          </cell>
        </row>
        <row r="204">
          <cell r="A204">
            <v>10952442</v>
          </cell>
          <cell r="B204" t="str">
            <v>山田　勝崇</v>
          </cell>
          <cell r="E204">
            <v>10950000</v>
          </cell>
          <cell r="F204" t="str">
            <v>医学研究科</v>
          </cell>
          <cell r="G204">
            <v>10952442</v>
          </cell>
          <cell r="H204" t="str">
            <v>研）山田　勝崇（H29-）</v>
          </cell>
          <cell r="K204" t="str">
            <v>H29異動（旧：附属）</v>
          </cell>
        </row>
        <row r="205">
          <cell r="A205">
            <v>11005104</v>
          </cell>
          <cell r="B205" t="str">
            <v>山本　昌樹</v>
          </cell>
          <cell r="E205">
            <v>11000000</v>
          </cell>
          <cell r="F205" t="str">
            <v>センター病院</v>
          </cell>
          <cell r="G205">
            <v>11005104</v>
          </cell>
          <cell r="H205" t="str">
            <v>病）山本　昌樹（29-）</v>
          </cell>
          <cell r="K205" t="str">
            <v>H29異動（旧：附属）</v>
          </cell>
        </row>
        <row r="206">
          <cell r="A206">
            <v>10952226</v>
          </cell>
          <cell r="B206" t="str">
            <v>竹内　英之</v>
          </cell>
          <cell r="D206">
            <v>1160505</v>
          </cell>
          <cell r="E206">
            <v>10950000</v>
          </cell>
          <cell r="F206" t="str">
            <v>医学研究科</v>
          </cell>
          <cell r="G206">
            <v>10952226</v>
          </cell>
          <cell r="H206" t="str">
            <v>研）竹内　英之（29-）</v>
          </cell>
          <cell r="K206" t="str">
            <v>H29異動（旧：附属）</v>
          </cell>
        </row>
        <row r="207">
          <cell r="A207">
            <v>10952209</v>
          </cell>
          <cell r="B207" t="str">
            <v>竹内　正宣</v>
          </cell>
          <cell r="C207" t="str">
            <v>助教</v>
          </cell>
          <cell r="D207">
            <v>1160598</v>
          </cell>
          <cell r="E207">
            <v>10950000</v>
          </cell>
          <cell r="F207" t="str">
            <v>医学研究科</v>
          </cell>
          <cell r="G207">
            <v>10952209</v>
          </cell>
          <cell r="H207" t="str">
            <v>研）竹内　正宣（29-）</v>
          </cell>
          <cell r="K207" t="str">
            <v>H29異動（旧：附属）</v>
          </cell>
        </row>
        <row r="208">
          <cell r="A208">
            <v>10901011</v>
          </cell>
          <cell r="B208" t="str">
            <v>増田　公香</v>
          </cell>
          <cell r="C208" t="str">
            <v>教授</v>
          </cell>
          <cell r="D208">
            <v>1170501</v>
          </cell>
          <cell r="E208">
            <v>10900000</v>
          </cell>
          <cell r="F208" t="str">
            <v>八景キャンパス</v>
          </cell>
          <cell r="G208">
            <v>10901011</v>
          </cell>
          <cell r="H208" t="str">
            <v>研）増田　公香（29-）</v>
          </cell>
          <cell r="K208" t="str">
            <v>H29採用</v>
          </cell>
        </row>
        <row r="209">
          <cell r="A209">
            <v>10901019</v>
          </cell>
          <cell r="B209" t="str">
            <v>土屋　慶子</v>
          </cell>
          <cell r="C209" t="str">
            <v>准教授</v>
          </cell>
          <cell r="D209">
            <v>1170504</v>
          </cell>
          <cell r="E209">
            <v>10900000</v>
          </cell>
          <cell r="F209" t="str">
            <v>八景キャンパス</v>
          </cell>
          <cell r="G209">
            <v>10901019</v>
          </cell>
          <cell r="H209" t="str">
            <v>研）土屋　慶子（29-）</v>
          </cell>
          <cell r="K209" t="str">
            <v>H29採用</v>
          </cell>
        </row>
        <row r="210">
          <cell r="A210">
            <v>11001031</v>
          </cell>
          <cell r="B210" t="str">
            <v>高橋　慶太</v>
          </cell>
          <cell r="D210">
            <v>5160160</v>
          </cell>
          <cell r="E210">
            <v>11000000</v>
          </cell>
          <cell r="F210" t="str">
            <v>附属病院</v>
          </cell>
          <cell r="G210">
            <v>11001031</v>
          </cell>
          <cell r="H210" t="str">
            <v>病附）高橋　慶太（29-）</v>
          </cell>
          <cell r="K210" t="str">
            <v>H29採用（旧：客員）</v>
          </cell>
        </row>
        <row r="211">
          <cell r="A211">
            <v>11001032</v>
          </cell>
          <cell r="B211" t="str">
            <v>須江　聡一郎</v>
          </cell>
          <cell r="D211">
            <v>7807569</v>
          </cell>
          <cell r="E211">
            <v>11000000</v>
          </cell>
          <cell r="F211" t="str">
            <v>附属病院</v>
          </cell>
          <cell r="G211">
            <v>11001032</v>
          </cell>
          <cell r="H211" t="str">
            <v>病附）須江　聡一郎（29-）</v>
          </cell>
          <cell r="K211" t="str">
            <v>H29採用（旧：客員）</v>
          </cell>
        </row>
        <row r="212">
          <cell r="A212">
            <v>11001018</v>
          </cell>
          <cell r="B212" t="str">
            <v>水原　敬洋</v>
          </cell>
          <cell r="C212" t="str">
            <v>講師</v>
          </cell>
          <cell r="D212">
            <v>1120547</v>
          </cell>
          <cell r="E212">
            <v>11000000</v>
          </cell>
          <cell r="F212" t="str">
            <v>附属病院</v>
          </cell>
          <cell r="G212">
            <v>11001018</v>
          </cell>
          <cell r="H212" t="str">
            <v>病附）水原　敬洋（29-）</v>
          </cell>
          <cell r="I212" t="str">
            <v>ミハラ　タカヒロ</v>
          </cell>
          <cell r="K212" t="str">
            <v>H29採用（旧：客員）</v>
          </cell>
        </row>
        <row r="213">
          <cell r="A213">
            <v>11005087</v>
          </cell>
          <cell r="B213" t="str">
            <v>雪澤　洋平</v>
          </cell>
          <cell r="C213" t="str">
            <v>講師</v>
          </cell>
          <cell r="D213">
            <v>1120541</v>
          </cell>
          <cell r="E213">
            <v>11000000</v>
          </cell>
          <cell r="F213" t="str">
            <v>センター病院</v>
          </cell>
          <cell r="G213">
            <v>11005087</v>
          </cell>
          <cell r="H213" t="str">
            <v>病）雪澤　洋平（29-）</v>
          </cell>
          <cell r="K213" t="str">
            <v>H29採用（旧：客員）</v>
          </cell>
        </row>
        <row r="214">
          <cell r="A214">
            <v>11005034</v>
          </cell>
          <cell r="B214" t="str">
            <v>泉　浩司</v>
          </cell>
          <cell r="D214">
            <v>7807245</v>
          </cell>
          <cell r="E214">
            <v>11000000</v>
          </cell>
          <cell r="F214" t="str">
            <v>センター病院</v>
          </cell>
          <cell r="G214">
            <v>11005034</v>
          </cell>
          <cell r="H214" t="str">
            <v>病）泉　浩司（29-）</v>
          </cell>
          <cell r="K214" t="str">
            <v>H29採用（旧：客員）</v>
          </cell>
        </row>
        <row r="215">
          <cell r="A215">
            <v>10952233</v>
          </cell>
          <cell r="B215" t="str">
            <v>大屋　貴志</v>
          </cell>
          <cell r="C215" t="str">
            <v>助教</v>
          </cell>
          <cell r="D215">
            <v>7807832</v>
          </cell>
          <cell r="E215">
            <v>10950000</v>
          </cell>
          <cell r="F215" t="str">
            <v>医学研究科</v>
          </cell>
          <cell r="G215">
            <v>10952233</v>
          </cell>
          <cell r="H215" t="str">
            <v>研）大屋　貴志（29-）</v>
          </cell>
          <cell r="K215" t="str">
            <v>H29採用（旧：客員）</v>
          </cell>
        </row>
        <row r="216">
          <cell r="A216">
            <v>11351190</v>
          </cell>
          <cell r="B216" t="str">
            <v>大竹　誠</v>
          </cell>
          <cell r="C216" t="str">
            <v>客員研究員</v>
          </cell>
          <cell r="D216">
            <v>7808202</v>
          </cell>
          <cell r="E216">
            <v>11350000</v>
          </cell>
          <cell r="F216" t="str">
            <v>附属病院</v>
          </cell>
          <cell r="G216">
            <v>11351190</v>
          </cell>
          <cell r="H216" t="str">
            <v>客）大竹　誠(27-)（H31.3.31まで）</v>
          </cell>
          <cell r="K216" t="str">
            <v>H30から再び客員→H32まで（旧：病附）</v>
          </cell>
        </row>
        <row r="217">
          <cell r="A217">
            <v>10952207</v>
          </cell>
          <cell r="B217" t="str">
            <v>飯田　昌樹</v>
          </cell>
          <cell r="D217">
            <v>7804823</v>
          </cell>
          <cell r="E217">
            <v>10950000</v>
          </cell>
          <cell r="F217" t="str">
            <v>医学研究科</v>
          </cell>
          <cell r="G217">
            <v>10952207</v>
          </cell>
          <cell r="H217" t="str">
            <v>研）飯田　昌樹（29-）</v>
          </cell>
          <cell r="K217" t="str">
            <v>H29採用（旧：客員）</v>
          </cell>
        </row>
        <row r="218">
          <cell r="A218">
            <v>11005077</v>
          </cell>
          <cell r="B218" t="str">
            <v>木村　活生</v>
          </cell>
          <cell r="C218" t="str">
            <v>助教</v>
          </cell>
          <cell r="D218">
            <v>1060517</v>
          </cell>
          <cell r="E218">
            <v>11000000</v>
          </cell>
          <cell r="F218" t="str">
            <v>センター病院</v>
          </cell>
          <cell r="G218">
            <v>11005077</v>
          </cell>
          <cell r="H218" t="str">
            <v>病）木村　活生（29-）</v>
          </cell>
          <cell r="K218" t="str">
            <v>H29採用（旧：客員）</v>
          </cell>
        </row>
        <row r="219">
          <cell r="A219">
            <v>10953005</v>
          </cell>
          <cell r="B219" t="str">
            <v>槇原　弘子</v>
          </cell>
          <cell r="D219">
            <v>1130521</v>
          </cell>
          <cell r="E219">
            <v>10950000</v>
          </cell>
          <cell r="F219" t="str">
            <v>医学研究科</v>
          </cell>
          <cell r="G219">
            <v>10953005</v>
          </cell>
          <cell r="H219" t="str">
            <v>研）槇原　弘子（29-）</v>
          </cell>
          <cell r="K219" t="str">
            <v>H29採用（旧：客員）</v>
          </cell>
        </row>
        <row r="220">
          <cell r="A220">
            <v>10952198</v>
          </cell>
          <cell r="B220" t="str">
            <v>東條　健太郎</v>
          </cell>
          <cell r="D220">
            <v>7807599</v>
          </cell>
          <cell r="E220">
            <v>10950000</v>
          </cell>
          <cell r="F220" t="str">
            <v>医学研究科</v>
          </cell>
          <cell r="G220">
            <v>10952198</v>
          </cell>
          <cell r="H220" t="str">
            <v>研）東條　健太郎（29-）</v>
          </cell>
          <cell r="K220" t="str">
            <v>H29採用（旧：特任）</v>
          </cell>
        </row>
        <row r="221">
          <cell r="A221">
            <v>10901311</v>
          </cell>
          <cell r="B221" t="str">
            <v>黒木　淳</v>
          </cell>
          <cell r="C221" t="str">
            <v>准教授</v>
          </cell>
          <cell r="D221">
            <v>1150106</v>
          </cell>
          <cell r="E221">
            <v>10900000</v>
          </cell>
          <cell r="F221" t="str">
            <v>八景キャンパス</v>
          </cell>
          <cell r="G221">
            <v>10901311</v>
          </cell>
          <cell r="H221" t="str">
            <v>研）黒木　淳（27-）</v>
          </cell>
          <cell r="K221" t="str">
            <v>H29昇任</v>
          </cell>
        </row>
        <row r="222">
          <cell r="A222">
            <v>10901081</v>
          </cell>
          <cell r="B222" t="str">
            <v>山根　徹也</v>
          </cell>
          <cell r="C222" t="str">
            <v>教授</v>
          </cell>
          <cell r="D222">
            <v>990021</v>
          </cell>
          <cell r="E222">
            <v>10900000</v>
          </cell>
          <cell r="F222" t="str">
            <v>八景キャンパス</v>
          </cell>
          <cell r="G222">
            <v>10901081</v>
          </cell>
          <cell r="H222" t="str">
            <v>研）山根　徹也</v>
          </cell>
          <cell r="K222" t="str">
            <v>H29昇任</v>
          </cell>
        </row>
        <row r="223">
          <cell r="A223">
            <v>10901196</v>
          </cell>
          <cell r="B223" t="str">
            <v>藤井　道彦</v>
          </cell>
          <cell r="C223" t="str">
            <v>教授</v>
          </cell>
          <cell r="D223">
            <v>960049</v>
          </cell>
          <cell r="E223">
            <v>10900000</v>
          </cell>
          <cell r="F223" t="str">
            <v>八景キャンパス</v>
          </cell>
          <cell r="G223">
            <v>10901196</v>
          </cell>
          <cell r="H223" t="str">
            <v>研）藤井　道彦</v>
          </cell>
          <cell r="K223" t="str">
            <v>H29昇任</v>
          </cell>
        </row>
        <row r="224">
          <cell r="A224">
            <v>10952201</v>
          </cell>
          <cell r="B224" t="str">
            <v>柴　徳生</v>
          </cell>
          <cell r="C224" t="str">
            <v>助教</v>
          </cell>
          <cell r="D224">
            <v>1170529</v>
          </cell>
          <cell r="E224">
            <v>10950000</v>
          </cell>
          <cell r="F224" t="str">
            <v>医学研究科</v>
          </cell>
          <cell r="G224">
            <v>10952201</v>
          </cell>
          <cell r="H224" t="str">
            <v>研）柴　徳生（29-）</v>
          </cell>
          <cell r="K224" t="str">
            <v>H29転入</v>
          </cell>
        </row>
        <row r="225">
          <cell r="A225">
            <v>10952214</v>
          </cell>
          <cell r="B225" t="str">
            <v>岩田　潤一</v>
          </cell>
          <cell r="E225">
            <v>10950000</v>
          </cell>
          <cell r="F225" t="str">
            <v>医学研究科</v>
          </cell>
          <cell r="G225">
            <v>10952214</v>
          </cell>
          <cell r="H225" t="str">
            <v>研）岩田　潤一（29-）</v>
          </cell>
          <cell r="K225" t="str">
            <v>異動</v>
          </cell>
        </row>
        <row r="226">
          <cell r="A226">
            <v>10952406</v>
          </cell>
          <cell r="B226" t="str">
            <v>吉見　竜介</v>
          </cell>
          <cell r="E226">
            <v>10950000</v>
          </cell>
          <cell r="F226" t="str">
            <v>医学研究科</v>
          </cell>
          <cell r="G226">
            <v>10952406</v>
          </cell>
          <cell r="H226" t="str">
            <v>研）吉見　竜介（H29-）</v>
          </cell>
          <cell r="K226" t="str">
            <v>異動</v>
          </cell>
        </row>
        <row r="227">
          <cell r="A227">
            <v>11001069</v>
          </cell>
          <cell r="B227" t="str">
            <v>篠田　雅宏</v>
          </cell>
          <cell r="E227">
            <v>11000000</v>
          </cell>
          <cell r="F227" t="str">
            <v>附属病院</v>
          </cell>
          <cell r="G227">
            <v>11001069</v>
          </cell>
          <cell r="H227" t="str">
            <v>病附）篠田　雅宏（29-）</v>
          </cell>
          <cell r="K227" t="str">
            <v>異動</v>
          </cell>
        </row>
        <row r="228">
          <cell r="A228">
            <v>10952217</v>
          </cell>
          <cell r="B228" t="str">
            <v>手塚　太郎</v>
          </cell>
          <cell r="E228">
            <v>10950000</v>
          </cell>
          <cell r="F228" t="str">
            <v>医学研究科</v>
          </cell>
          <cell r="G228">
            <v>10952217</v>
          </cell>
          <cell r="H228" t="str">
            <v>研）手塚　太郎（29-）</v>
          </cell>
          <cell r="K228" t="str">
            <v>異動</v>
          </cell>
        </row>
        <row r="229">
          <cell r="A229">
            <v>11001067</v>
          </cell>
          <cell r="B229" t="str">
            <v>秋山　浩利</v>
          </cell>
          <cell r="E229">
            <v>11000000</v>
          </cell>
          <cell r="F229" t="str">
            <v>附属病院</v>
          </cell>
          <cell r="G229">
            <v>11001067</v>
          </cell>
          <cell r="H229" t="str">
            <v>病附）秋山　浩利（29-）</v>
          </cell>
          <cell r="K229" t="str">
            <v>異動</v>
          </cell>
        </row>
        <row r="230">
          <cell r="A230">
            <v>11302007</v>
          </cell>
          <cell r="B230" t="str">
            <v>奥田　昌彦</v>
          </cell>
          <cell r="C230" t="str">
            <v>客員研究員</v>
          </cell>
          <cell r="D230">
            <v>7160286</v>
          </cell>
          <cell r="E230">
            <v>11300000</v>
          </cell>
          <cell r="F230" t="str">
            <v>鶴見キャンパス</v>
          </cell>
          <cell r="G230">
            <v>11302007</v>
          </cell>
          <cell r="H230" t="str">
            <v>客）奥田　昌彦（19-）</v>
          </cell>
          <cell r="K230" t="str">
            <v>受入：池上　貴久（構造エピゲノム科学）</v>
          </cell>
        </row>
        <row r="231">
          <cell r="A231">
            <v>11302065</v>
          </cell>
          <cell r="B231" t="str">
            <v>殿崎　薫</v>
          </cell>
          <cell r="C231" t="str">
            <v>特別研究員</v>
          </cell>
          <cell r="D231">
            <v>5160130</v>
          </cell>
          <cell r="E231">
            <v>11300000</v>
          </cell>
          <cell r="F231" t="str">
            <v>舞岡キャンパス</v>
          </cell>
          <cell r="G231">
            <v>11302065</v>
          </cell>
          <cell r="H231" t="str">
            <v>客）殿崎　薫（26-）</v>
          </cell>
          <cell r="K231" t="str">
            <v>受入：木下　哲（植物エピゲノム）、「埼」「﨑」の両方用意</v>
          </cell>
        </row>
        <row r="232">
          <cell r="A232">
            <v>11302065</v>
          </cell>
          <cell r="B232" t="str">
            <v>殿﨑　薫</v>
          </cell>
          <cell r="C232" t="str">
            <v>特別研究員</v>
          </cell>
          <cell r="D232">
            <v>5160130</v>
          </cell>
          <cell r="E232">
            <v>11300000</v>
          </cell>
          <cell r="F232" t="str">
            <v>舞岡キャンパス</v>
          </cell>
          <cell r="G232">
            <v>11302065</v>
          </cell>
          <cell r="H232" t="str">
            <v>客）殿崎　薫（26-）</v>
          </cell>
          <cell r="K232" t="str">
            <v>受入：木下　哲（植物エピゲノム）、「埼」「﨑」の両方用意</v>
          </cell>
        </row>
        <row r="233">
          <cell r="A233">
            <v>11302010</v>
          </cell>
          <cell r="B233" t="str">
            <v>井口　泰泉</v>
          </cell>
          <cell r="C233" t="str">
            <v>客員教授</v>
          </cell>
          <cell r="D233">
            <v>5160169</v>
          </cell>
          <cell r="E233">
            <v>11300000</v>
          </cell>
          <cell r="F233" t="str">
            <v>八景キャンパス</v>
          </cell>
          <cell r="G233">
            <v>11302010</v>
          </cell>
          <cell r="H233" t="str">
            <v>客）井口　泰泉（28-）</v>
          </cell>
          <cell r="K233" t="str">
            <v>受入：佐藤友美</v>
          </cell>
        </row>
        <row r="234">
          <cell r="A234">
            <v>11351017</v>
          </cell>
          <cell r="B234" t="str">
            <v>河野　洋治</v>
          </cell>
          <cell r="C234" t="str">
            <v>客員教員</v>
          </cell>
          <cell r="D234">
            <v>5160163</v>
          </cell>
          <cell r="E234">
            <v>11350000</v>
          </cell>
          <cell r="F234" t="str">
            <v>舞岡キャンパス</v>
          </cell>
          <cell r="G234">
            <v>11351017</v>
          </cell>
          <cell r="H234" t="str">
            <v>客）河野　洋治（28-）</v>
          </cell>
          <cell r="K234" t="str">
            <v>受入：植物エピゲノム、1135…なのは登録誤り</v>
          </cell>
        </row>
        <row r="235">
          <cell r="A235">
            <v>11351199</v>
          </cell>
          <cell r="B235" t="str">
            <v>高橋　禎暢</v>
          </cell>
          <cell r="C235" t="str">
            <v>特別研究員</v>
          </cell>
          <cell r="D235">
            <v>5160151</v>
          </cell>
          <cell r="E235">
            <v>11350000</v>
          </cell>
          <cell r="F235" t="str">
            <v>医学研究科</v>
          </cell>
          <cell r="G235">
            <v>11351199</v>
          </cell>
          <cell r="H235" t="str">
            <v>客）高橋　禎暢（27-）</v>
          </cell>
          <cell r="K235" t="str">
            <v>受入：谷口　英樹</v>
          </cell>
        </row>
        <row r="236">
          <cell r="A236">
            <v>11351198</v>
          </cell>
          <cell r="B236" t="str">
            <v>佐々木　悠</v>
          </cell>
          <cell r="C236" t="str">
            <v>特別研究員</v>
          </cell>
          <cell r="D236">
            <v>5160152</v>
          </cell>
          <cell r="E236">
            <v>11350000</v>
          </cell>
          <cell r="F236" t="str">
            <v>医学研究科</v>
          </cell>
          <cell r="G236">
            <v>11351198</v>
          </cell>
          <cell r="H236" t="str">
            <v>客）佐々木　悠（27-）</v>
          </cell>
          <cell r="K236" t="str">
            <v>受入：田村　智彦</v>
          </cell>
        </row>
        <row r="237">
          <cell r="A237">
            <v>11302009</v>
          </cell>
          <cell r="B237" t="str">
            <v>堀　裕典</v>
          </cell>
          <cell r="C237" t="str">
            <v>客員教員</v>
          </cell>
          <cell r="D237">
            <v>5160168</v>
          </cell>
          <cell r="E237">
            <v>11300000</v>
          </cell>
          <cell r="F237" t="str">
            <v>八景キャンパス</v>
          </cell>
          <cell r="G237">
            <v>11302009</v>
          </cell>
          <cell r="H237" t="str">
            <v>客）堀　裕典（28-）</v>
          </cell>
          <cell r="K237" t="str">
            <v>受入：中西　正彦</v>
          </cell>
        </row>
        <row r="238">
          <cell r="A238">
            <v>11302025</v>
          </cell>
          <cell r="B238" t="str">
            <v>米崎　克彦</v>
          </cell>
          <cell r="C238" t="str">
            <v>特任教員</v>
          </cell>
          <cell r="D238">
            <v>7160854</v>
          </cell>
          <cell r="E238">
            <v>11300000</v>
          </cell>
          <cell r="F238" t="str">
            <v>八景キャンパス</v>
          </cell>
          <cell r="G238">
            <v>11302025</v>
          </cell>
          <cell r="H238" t="str">
            <v>客）米崎　克彦（29-）</v>
          </cell>
          <cell r="I238" t="str">
            <v>ヨネザキ　カツヒコ</v>
          </cell>
          <cell r="K238" t="str">
            <v>受入：井村　秀文（GCI）</v>
          </cell>
        </row>
        <row r="239">
          <cell r="A239">
            <v>11351046</v>
          </cell>
          <cell r="B239" t="str">
            <v>杤久保　修</v>
          </cell>
          <cell r="C239" t="str">
            <v>特任教員</v>
          </cell>
          <cell r="D239">
            <v>810018</v>
          </cell>
          <cell r="E239">
            <v>11350000</v>
          </cell>
          <cell r="F239" t="str">
            <v>医学研究科</v>
          </cell>
          <cell r="G239">
            <v>11351046</v>
          </cell>
          <cell r="H239" t="str">
            <v>客）杤久保　修(（20-）</v>
          </cell>
          <cell r="I239" t="str">
            <v>トチクボ　オサム</v>
          </cell>
          <cell r="K239" t="str">
            <v>受入：稲森　正彦</v>
          </cell>
        </row>
        <row r="240">
          <cell r="A240">
            <v>11351072</v>
          </cell>
          <cell r="B240" t="str">
            <v>新倉　怜</v>
          </cell>
          <cell r="C240" t="str">
            <v>特任助教</v>
          </cell>
          <cell r="D240">
            <v>7160828</v>
          </cell>
          <cell r="E240">
            <v>11350000</v>
          </cell>
          <cell r="F240" t="str">
            <v>医学研究科</v>
          </cell>
          <cell r="G240">
            <v>11351072</v>
          </cell>
          <cell r="H240" t="str">
            <v>客）新倉　怜（29-）</v>
          </cell>
          <cell r="I240" t="str">
            <v>ニイクラ　リョウ</v>
          </cell>
          <cell r="K240" t="str">
            <v>受入：後藤　隆久</v>
          </cell>
        </row>
        <row r="241">
          <cell r="A241">
            <v>11302013</v>
          </cell>
          <cell r="B241" t="str">
            <v>筒井　健太</v>
          </cell>
          <cell r="C241" t="str">
            <v>特別研究員</v>
          </cell>
          <cell r="D241">
            <v>5160177</v>
          </cell>
          <cell r="E241">
            <v>11300000</v>
          </cell>
          <cell r="F241" t="str">
            <v>舞岡キャンパス</v>
          </cell>
          <cell r="G241">
            <v>11302013</v>
          </cell>
          <cell r="H241" t="str">
            <v>客）筒井　健太（28-）</v>
          </cell>
          <cell r="K241" t="str">
            <v>受入：佐藤　友美</v>
          </cell>
        </row>
        <row r="242">
          <cell r="A242">
            <v>11302021</v>
          </cell>
          <cell r="B242" t="str">
            <v>佐用　かなえ</v>
          </cell>
          <cell r="C242" t="str">
            <v>特別研究員</v>
          </cell>
          <cell r="D242">
            <v>5160213</v>
          </cell>
          <cell r="E242">
            <v>11300000</v>
          </cell>
          <cell r="F242" t="str">
            <v>八景キャンパス</v>
          </cell>
          <cell r="G242">
            <v>11302021</v>
          </cell>
          <cell r="H242" t="str">
            <v>客）佐用　かなえ（29-）</v>
          </cell>
          <cell r="I242" t="str">
            <v>サヨウ　カナエ</v>
          </cell>
          <cell r="K242" t="str">
            <v>受入：小島　伸彦</v>
          </cell>
        </row>
        <row r="243">
          <cell r="A243">
            <v>11351054</v>
          </cell>
          <cell r="B243" t="str">
            <v>藤田　京志</v>
          </cell>
          <cell r="C243" t="str">
            <v>特任助手</v>
          </cell>
          <cell r="D243">
            <v>7160889</v>
          </cell>
          <cell r="E243">
            <v>11350000</v>
          </cell>
          <cell r="F243" t="str">
            <v>医学研究科</v>
          </cell>
          <cell r="G243">
            <v>11351054</v>
          </cell>
          <cell r="H243" t="str">
            <v>客）藤田　京志（29-）</v>
          </cell>
          <cell r="I243" t="str">
            <v>フジタ　アツシ</v>
          </cell>
          <cell r="K243" t="str">
            <v>受入：松本　直通（遺伝学）</v>
          </cell>
        </row>
        <row r="244">
          <cell r="A244">
            <v>10952013</v>
          </cell>
          <cell r="B244" t="str">
            <v>竹内　正樹</v>
          </cell>
          <cell r="C244" t="str">
            <v>助教</v>
          </cell>
          <cell r="D244">
            <v>7160858</v>
          </cell>
          <cell r="E244">
            <v>10950000</v>
          </cell>
          <cell r="F244" t="str">
            <v>医学研究科</v>
          </cell>
          <cell r="G244">
            <v>10952013</v>
          </cell>
          <cell r="H244" t="str">
            <v>研）竹内　正樹（30-）</v>
          </cell>
          <cell r="I244" t="str">
            <v>タケウチ　マサキ</v>
          </cell>
          <cell r="K244" t="str">
            <v>H29.10～助教、変更漏れのためH30に登録</v>
          </cell>
        </row>
        <row r="245">
          <cell r="A245">
            <v>11351068</v>
          </cell>
          <cell r="B245" t="str">
            <v>伊藤　智子</v>
          </cell>
          <cell r="C245" t="str">
            <v>共同研究員</v>
          </cell>
          <cell r="D245">
            <v>5160215</v>
          </cell>
          <cell r="E245">
            <v>11350000</v>
          </cell>
          <cell r="F245" t="str">
            <v>医学研究科</v>
          </cell>
          <cell r="G245">
            <v>11351068</v>
          </cell>
          <cell r="H245" t="str">
            <v>客）伊藤　智子（29-）</v>
          </cell>
          <cell r="I245" t="str">
            <v>イトウ　サトコ</v>
          </cell>
          <cell r="K245" t="str">
            <v>受入：石川　義弘</v>
          </cell>
        </row>
        <row r="246">
          <cell r="A246">
            <v>11351073</v>
          </cell>
          <cell r="B246" t="str">
            <v>蔡　文倩</v>
          </cell>
          <cell r="C246" t="str">
            <v>客員研究員</v>
          </cell>
          <cell r="D246">
            <v>5160144</v>
          </cell>
          <cell r="E246">
            <v>11350000</v>
          </cell>
          <cell r="F246" t="str">
            <v>医学研究科</v>
          </cell>
          <cell r="G246">
            <v>11351073</v>
          </cell>
          <cell r="H246" t="str">
            <v>客）蔡　文倩（29-）</v>
          </cell>
          <cell r="I246" t="str">
            <v>サイ　ブンセン</v>
          </cell>
          <cell r="K246" t="str">
            <v>受入：石川　義弘</v>
          </cell>
        </row>
        <row r="247">
          <cell r="A247">
            <v>11302012</v>
          </cell>
          <cell r="B247" t="str">
            <v>小出　康裕</v>
          </cell>
          <cell r="C247" t="str">
            <v>特別研究員</v>
          </cell>
          <cell r="D247">
            <v>5160176</v>
          </cell>
          <cell r="E247">
            <v>11300000</v>
          </cell>
          <cell r="F247" t="str">
            <v>八景キャンパス</v>
          </cell>
          <cell r="G247">
            <v>11302012</v>
          </cell>
          <cell r="H247" t="str">
            <v>客）小出　康裕（28-）</v>
          </cell>
          <cell r="K247" t="str">
            <v>受入：大関　泰裕</v>
          </cell>
        </row>
        <row r="248">
          <cell r="A248">
            <v>11351087</v>
          </cell>
          <cell r="B248" t="str">
            <v>奥田　諒</v>
          </cell>
          <cell r="C248" t="str">
            <v>特別研究員</v>
          </cell>
          <cell r="D248">
            <v>5160214</v>
          </cell>
          <cell r="E248">
            <v>11350000</v>
          </cell>
          <cell r="F248" t="str">
            <v>医学研究科</v>
          </cell>
          <cell r="G248">
            <v>11351087</v>
          </cell>
          <cell r="H248" t="str">
            <v>客）奥田　諒（29-）</v>
          </cell>
          <cell r="I248" t="str">
            <v>オクダ　リョウ</v>
          </cell>
          <cell r="K248" t="str">
            <v>受入：谷口　英樹</v>
          </cell>
        </row>
        <row r="249">
          <cell r="A249">
            <v>11351063</v>
          </cell>
          <cell r="B249" t="str">
            <v>岡本　理志</v>
          </cell>
          <cell r="C249" t="str">
            <v>特任講師</v>
          </cell>
          <cell r="D249">
            <v>7160761</v>
          </cell>
          <cell r="E249">
            <v>11350000</v>
          </cell>
          <cell r="F249" t="str">
            <v>医学研究科</v>
          </cell>
          <cell r="G249">
            <v>11351063</v>
          </cell>
          <cell r="H249" t="str">
            <v>客）岡本　理志（29-）</v>
          </cell>
          <cell r="I249" t="str">
            <v>オカモト　サトシ</v>
          </cell>
          <cell r="K249" t="str">
            <v>受入：谷口　英樹</v>
          </cell>
        </row>
        <row r="250">
          <cell r="A250">
            <v>11302075</v>
          </cell>
          <cell r="B250" t="str">
            <v>古川　亜矢子</v>
          </cell>
          <cell r="C250" t="str">
            <v>特任教員</v>
          </cell>
          <cell r="D250">
            <v>5160155</v>
          </cell>
          <cell r="E250">
            <v>11300000</v>
          </cell>
          <cell r="F250" t="str">
            <v>鶴見キャンパス</v>
          </cell>
          <cell r="G250">
            <v>11302075</v>
          </cell>
          <cell r="H250" t="str">
            <v>客）古川　亜矢子（H27-）</v>
          </cell>
          <cell r="K250" t="str">
            <v>受入：池上　貴久（構造エピゲノム科学）</v>
          </cell>
        </row>
        <row r="251">
          <cell r="A251">
            <v>11351124</v>
          </cell>
          <cell r="B251" t="str">
            <v>栗原　裕司</v>
          </cell>
          <cell r="C251" t="str">
            <v>客員教員</v>
          </cell>
          <cell r="D251">
            <v>7160561</v>
          </cell>
          <cell r="E251">
            <v>11350000</v>
          </cell>
          <cell r="F251" t="str">
            <v>生命医科学研究科（医学系）</v>
          </cell>
          <cell r="G251">
            <v>11351124</v>
          </cell>
          <cell r="H251" t="str">
            <v>客）栗原　裕司（24-）</v>
          </cell>
          <cell r="K251" t="str">
            <v>受入：竹居　光太郎（福浦）</v>
          </cell>
        </row>
        <row r="252">
          <cell r="A252">
            <v>11302022</v>
          </cell>
          <cell r="B252" t="str">
            <v>吉田　英樹</v>
          </cell>
          <cell r="C252" t="str">
            <v>特別研究員</v>
          </cell>
          <cell r="D252">
            <v>5160210</v>
          </cell>
          <cell r="E252">
            <v>11300000</v>
          </cell>
          <cell r="F252" t="str">
            <v>舞岡キャンパス</v>
          </cell>
          <cell r="G252">
            <v>11302022</v>
          </cell>
          <cell r="H252" t="str">
            <v>客）吉田　英樹（29-）</v>
          </cell>
          <cell r="I252" t="str">
            <v>ヨシダ　ヒデキ</v>
          </cell>
          <cell r="K252" t="str">
            <v>受入：辻　寛之</v>
          </cell>
        </row>
        <row r="253">
          <cell r="A253">
            <v>11302074</v>
          </cell>
          <cell r="B253" t="str">
            <v>田岡　健一郎</v>
          </cell>
          <cell r="C253" t="str">
            <v>特任教員</v>
          </cell>
          <cell r="D253">
            <v>7160737</v>
          </cell>
          <cell r="E253">
            <v>11300000</v>
          </cell>
          <cell r="F253" t="str">
            <v>舞岡キャンパス</v>
          </cell>
          <cell r="G253">
            <v>11302074</v>
          </cell>
          <cell r="H253" t="str">
            <v>客）田岡　健一郎（27-）</v>
          </cell>
          <cell r="K253" t="str">
            <v>受入：辻　寛之（植物遺伝資源科学）</v>
          </cell>
        </row>
        <row r="254">
          <cell r="A254">
            <v>11302016</v>
          </cell>
          <cell r="B254" t="str">
            <v>平野　良憲</v>
          </cell>
          <cell r="C254" t="str">
            <v>特任教員</v>
          </cell>
          <cell r="D254">
            <v>7160851</v>
          </cell>
          <cell r="E254">
            <v>11300000</v>
          </cell>
          <cell r="F254" t="str">
            <v>舞岡キャンパス</v>
          </cell>
          <cell r="G254">
            <v>11302016</v>
          </cell>
          <cell r="H254" t="str">
            <v>客）平野　良憲（29-）</v>
          </cell>
          <cell r="K254" t="str">
            <v>受入：辻　寛之（植物遺伝資源科学）</v>
          </cell>
        </row>
        <row r="255">
          <cell r="A255">
            <v>11351062</v>
          </cell>
          <cell r="B255" t="str">
            <v>児矢野　繁</v>
          </cell>
          <cell r="C255" t="str">
            <v>客員教員</v>
          </cell>
          <cell r="D255">
            <v>990153</v>
          </cell>
          <cell r="E255">
            <v>11350000</v>
          </cell>
          <cell r="F255" t="str">
            <v>医学研究科</v>
          </cell>
          <cell r="G255">
            <v>11351062</v>
          </cell>
          <cell r="H255" t="str">
            <v>客）児矢野　繁（29-）</v>
          </cell>
          <cell r="I255" t="str">
            <v>コヤノ　シゲル</v>
          </cell>
          <cell r="J255">
            <v>5160205</v>
          </cell>
          <cell r="K255" t="str">
            <v>受入：田中　章景</v>
          </cell>
        </row>
        <row r="256">
          <cell r="A256">
            <v>11302011</v>
          </cell>
          <cell r="B256" t="str">
            <v>三上　雅史</v>
          </cell>
          <cell r="C256" t="str">
            <v>特別研究員</v>
          </cell>
          <cell r="D256">
            <v>5160175</v>
          </cell>
          <cell r="E256">
            <v>11300000</v>
          </cell>
          <cell r="F256" t="str">
            <v>舞岡キャンパス</v>
          </cell>
          <cell r="G256">
            <v>11302011</v>
          </cell>
          <cell r="H256" t="str">
            <v>客）三上　雅史（28-）</v>
          </cell>
          <cell r="K256" t="str">
            <v>受入：土岐　精一</v>
          </cell>
        </row>
        <row r="257">
          <cell r="A257">
            <v>11351019</v>
          </cell>
          <cell r="B257" t="str">
            <v>松崎　賢寿</v>
          </cell>
          <cell r="C257" t="str">
            <v>特別研究員</v>
          </cell>
          <cell r="D257">
            <v>5160179</v>
          </cell>
          <cell r="E257">
            <v>11350000</v>
          </cell>
          <cell r="F257" t="str">
            <v>医学研究科</v>
          </cell>
          <cell r="G257">
            <v>11351019</v>
          </cell>
          <cell r="H257" t="str">
            <v>客）松崎　賢寿（28-）</v>
          </cell>
          <cell r="K257" t="str">
            <v>受入：武部　貴則</v>
          </cell>
        </row>
        <row r="258">
          <cell r="A258">
            <v>11351069</v>
          </cell>
          <cell r="B258" t="str">
            <v>斎藤　知之</v>
          </cell>
          <cell r="C258" t="str">
            <v>共同研究員</v>
          </cell>
          <cell r="D258">
            <v>1120602</v>
          </cell>
          <cell r="E258">
            <v>11350000</v>
          </cell>
          <cell r="F258" t="str">
            <v>医学研究科</v>
          </cell>
          <cell r="G258">
            <v>11351069</v>
          </cell>
          <cell r="H258" t="str">
            <v>客）斎藤　知之（29-）</v>
          </cell>
          <cell r="I258" t="str">
            <v>サイトウ　トモユキ</v>
          </cell>
          <cell r="K258" t="str">
            <v>受入：平安　良雄</v>
          </cell>
        </row>
        <row r="259">
          <cell r="A259">
            <v>11351030</v>
          </cell>
          <cell r="B259" t="str">
            <v>千葉　悠平</v>
          </cell>
          <cell r="C259" t="str">
            <v>客員研究員</v>
          </cell>
          <cell r="D259">
            <v>1130556</v>
          </cell>
          <cell r="E259">
            <v>11350000</v>
          </cell>
          <cell r="F259" t="str">
            <v>医学研究科</v>
          </cell>
          <cell r="G259">
            <v>11351030</v>
          </cell>
          <cell r="H259" t="str">
            <v>客）千葉　悠平（28-）</v>
          </cell>
          <cell r="K259" t="str">
            <v>受入：平安　良雄</v>
          </cell>
        </row>
        <row r="260">
          <cell r="A260">
            <v>11302019</v>
          </cell>
          <cell r="B260" t="str">
            <v>大木　規央</v>
          </cell>
          <cell r="C260" t="str">
            <v>特任教員</v>
          </cell>
          <cell r="D260">
            <v>7160800</v>
          </cell>
          <cell r="E260">
            <v>11300000</v>
          </cell>
          <cell r="F260" t="str">
            <v>鶴見キャンパス</v>
          </cell>
          <cell r="G260">
            <v>11302019</v>
          </cell>
          <cell r="H260" t="str">
            <v>客））大木　規央（29-）</v>
          </cell>
          <cell r="I260" t="str">
            <v>オオキ　ミオ</v>
          </cell>
          <cell r="K260" t="str">
            <v>受入：朴　三用（構造創薬科学）</v>
          </cell>
        </row>
        <row r="261">
          <cell r="A261">
            <v>11351085</v>
          </cell>
          <cell r="B261" t="str">
            <v>籾内　義希</v>
          </cell>
          <cell r="C261" t="str">
            <v>特別研究員</v>
          </cell>
          <cell r="D261">
            <v>5160212</v>
          </cell>
          <cell r="E261">
            <v>11350000</v>
          </cell>
          <cell r="F261" t="str">
            <v>鶴見キャンパス</v>
          </cell>
          <cell r="G261">
            <v>11351085</v>
          </cell>
          <cell r="H261" t="str">
            <v>客）籾内　義希（29-）</v>
          </cell>
          <cell r="I261" t="str">
            <v>モミウチ　ヨシキ</v>
          </cell>
          <cell r="K261" t="str">
            <v>受入：茂呂　和世、1135…なのは登録誤り</v>
          </cell>
        </row>
        <row r="262">
          <cell r="A262">
            <v>11302028</v>
          </cell>
          <cell r="B262" t="str">
            <v>爲重　才覚</v>
          </cell>
          <cell r="C262" t="str">
            <v>特任助教</v>
          </cell>
          <cell r="D262">
            <v>7160848</v>
          </cell>
          <cell r="E262">
            <v>11300000</v>
          </cell>
          <cell r="F262" t="str">
            <v>舞岡キャンパス</v>
          </cell>
          <cell r="G262">
            <v>11302028</v>
          </cell>
          <cell r="H262" t="str">
            <v>客）爲重　才覚（29-）</v>
          </cell>
          <cell r="I262" t="str">
            <v>タメシゲ　トシアキ</v>
          </cell>
          <cell r="K262" t="str">
            <v>受入：木下　哲（植物エピゲノム科学）</v>
          </cell>
        </row>
        <row r="263">
          <cell r="A263">
            <v>11302069</v>
          </cell>
          <cell r="B263" t="str">
            <v>小野　明美</v>
          </cell>
          <cell r="C263" t="str">
            <v>特任教員</v>
          </cell>
          <cell r="D263">
            <v>7160691</v>
          </cell>
          <cell r="E263">
            <v>11300000</v>
          </cell>
          <cell r="F263" t="str">
            <v>舞岡キャンパス</v>
          </cell>
          <cell r="G263">
            <v>11302069</v>
          </cell>
          <cell r="H263" t="str">
            <v>客）小野　明美（27-）</v>
          </cell>
          <cell r="K263" t="str">
            <v>受入：木下　哲（植物エピゲノム科学）</v>
          </cell>
        </row>
        <row r="264">
          <cell r="A264">
            <v>11302050</v>
          </cell>
          <cell r="B264" t="str">
            <v>森次　圭</v>
          </cell>
          <cell r="C264" t="str">
            <v>特任准教授</v>
          </cell>
          <cell r="D264">
            <v>7160628</v>
          </cell>
          <cell r="E264">
            <v>11300000</v>
          </cell>
          <cell r="F264" t="str">
            <v>鶴見キャンパス</v>
          </cell>
          <cell r="G264">
            <v>11302050</v>
          </cell>
          <cell r="H264" t="str">
            <v>客）森次　圭（25-）</v>
          </cell>
          <cell r="K264" t="str">
            <v>受入：木寺　詔紀（生命情報科学）</v>
          </cell>
        </row>
        <row r="265">
          <cell r="A265">
            <v>11302017</v>
          </cell>
          <cell r="B265" t="str">
            <v>清水　沙耶香</v>
          </cell>
          <cell r="C265" t="str">
            <v>特別研究員</v>
          </cell>
          <cell r="D265">
            <v>5160195</v>
          </cell>
          <cell r="E265">
            <v>11300000</v>
          </cell>
          <cell r="F265" t="str">
            <v>八景キャンパス</v>
          </cell>
          <cell r="G265">
            <v>11302017</v>
          </cell>
          <cell r="H265" t="str">
            <v>客）清水　沙耶香（28-）</v>
          </cell>
          <cell r="K265" t="str">
            <v>受入：木村　琢郎</v>
          </cell>
        </row>
        <row r="266">
          <cell r="A266">
            <v>11351071</v>
          </cell>
          <cell r="B266" t="str">
            <v>山下　和成</v>
          </cell>
          <cell r="C266" t="str">
            <v>特任助教</v>
          </cell>
          <cell r="D266">
            <v>5160025</v>
          </cell>
          <cell r="E266">
            <v>11350000</v>
          </cell>
          <cell r="F266" t="str">
            <v>先端医科学研究センター</v>
          </cell>
          <cell r="G266">
            <v>11351071</v>
          </cell>
          <cell r="H266" t="str">
            <v>客）山下　和成（29-）</v>
          </cell>
          <cell r="I266" t="str">
            <v>ヤマシタ　カズナリ</v>
          </cell>
          <cell r="J266">
            <v>7160421</v>
          </cell>
          <cell r="K266" t="str">
            <v>受入：木村　弥生</v>
          </cell>
        </row>
        <row r="267">
          <cell r="A267">
            <v>11351064</v>
          </cell>
          <cell r="B267" t="str">
            <v>中島　和希</v>
          </cell>
          <cell r="C267" t="str">
            <v>特任助教</v>
          </cell>
          <cell r="D267">
            <v>7160694</v>
          </cell>
          <cell r="E267">
            <v>11350000</v>
          </cell>
          <cell r="F267" t="str">
            <v>医学研究科</v>
          </cell>
          <cell r="G267">
            <v>11351064</v>
          </cell>
          <cell r="H267" t="str">
            <v>客）中島　和希（29-）</v>
          </cell>
          <cell r="I267" t="str">
            <v>ナカジマ　ワキ</v>
          </cell>
          <cell r="K267" t="str">
            <v>受入：髙橋　琢哉</v>
          </cell>
        </row>
        <row r="268">
          <cell r="A268">
            <v>11302077</v>
          </cell>
          <cell r="B268" t="str">
            <v>藤岡　麻理子</v>
          </cell>
          <cell r="C268" t="str">
            <v>客員教員</v>
          </cell>
          <cell r="D268">
            <v>7160719</v>
          </cell>
          <cell r="E268">
            <v>11300000</v>
          </cell>
          <cell r="F268" t="str">
            <v>八景キャンパス</v>
          </cell>
          <cell r="G268">
            <v>11302077</v>
          </cell>
          <cell r="H268" t="str">
            <v>客）藤岡　麻理子（27-）</v>
          </cell>
          <cell r="K268" t="str">
            <v>グローバル都市協力研究センター（GCI）</v>
          </cell>
        </row>
        <row r="269">
          <cell r="A269">
            <v>11351029</v>
          </cell>
          <cell r="B269" t="str">
            <v>安藤　富男</v>
          </cell>
          <cell r="C269" t="str">
            <v>客員</v>
          </cell>
          <cell r="D269">
            <v>820933</v>
          </cell>
          <cell r="E269">
            <v>11350000</v>
          </cell>
          <cell r="F269" t="str">
            <v>医学研究科</v>
          </cell>
          <cell r="G269">
            <v>11351029</v>
          </cell>
          <cell r="H269" t="str">
            <v>客）安藤　富男</v>
          </cell>
          <cell r="J269" t="str">
            <v>★</v>
          </cell>
          <cell r="K269" t="str">
            <v>継続</v>
          </cell>
        </row>
        <row r="270">
          <cell r="A270">
            <v>11351059</v>
          </cell>
          <cell r="B270" t="str">
            <v>渡辺　至</v>
          </cell>
          <cell r="C270" t="str">
            <v>客員教員</v>
          </cell>
          <cell r="D270">
            <v>5160042</v>
          </cell>
          <cell r="E270">
            <v>11350000</v>
          </cell>
          <cell r="F270" t="str">
            <v>医学研究科</v>
          </cell>
          <cell r="G270">
            <v>11351059</v>
          </cell>
          <cell r="H270" t="str">
            <v>客）渡辺　至</v>
          </cell>
          <cell r="J270" t="str">
            <v>★</v>
          </cell>
          <cell r="K270" t="str">
            <v>継続</v>
          </cell>
        </row>
        <row r="271">
          <cell r="A271">
            <v>11351092</v>
          </cell>
          <cell r="B271" t="str">
            <v>不破　信和</v>
          </cell>
          <cell r="D271">
            <v>5160069</v>
          </cell>
          <cell r="E271">
            <v>11350000</v>
          </cell>
          <cell r="F271" t="str">
            <v>医学研究科</v>
          </cell>
          <cell r="G271">
            <v>11351092</v>
          </cell>
          <cell r="H271" t="str">
            <v>客）不破　信和</v>
          </cell>
          <cell r="J271" t="str">
            <v>★</v>
          </cell>
          <cell r="K271" t="str">
            <v>継続</v>
          </cell>
        </row>
        <row r="272">
          <cell r="A272">
            <v>11302015</v>
          </cell>
          <cell r="B272" t="str">
            <v>高崎　祐一</v>
          </cell>
          <cell r="C272" t="str">
            <v>客員教員</v>
          </cell>
          <cell r="D272">
            <v>5160094</v>
          </cell>
          <cell r="E272">
            <v>11300000</v>
          </cell>
          <cell r="F272" t="str">
            <v>八景キャンパス</v>
          </cell>
          <cell r="G272">
            <v>11302015</v>
          </cell>
          <cell r="H272" t="str">
            <v>客）高崎　祐一（28-）</v>
          </cell>
          <cell r="K272" t="str">
            <v>所属：高見沢俊彦</v>
          </cell>
        </row>
        <row r="273">
          <cell r="A273">
            <v>11302041</v>
          </cell>
          <cell r="B273" t="str">
            <v>佐々木　俊之</v>
          </cell>
          <cell r="C273" t="str">
            <v>特別研究員</v>
          </cell>
          <cell r="D273">
            <v>5160221</v>
          </cell>
          <cell r="E273">
            <v>11300000</v>
          </cell>
          <cell r="F273" t="str">
            <v>八景キャンパス</v>
          </cell>
          <cell r="G273">
            <v>11302041</v>
          </cell>
          <cell r="H273" t="str">
            <v>客）佐々木　俊之(29-)</v>
          </cell>
          <cell r="I273" t="str">
            <v>ササキ　トシユキ</v>
          </cell>
          <cell r="K273" t="str">
            <v>高見澤研究室</v>
          </cell>
        </row>
        <row r="274">
          <cell r="A274">
            <v>11351192</v>
          </cell>
          <cell r="B274" t="str">
            <v>滋野　庸子</v>
          </cell>
          <cell r="C274" t="str">
            <v>共同研究員</v>
          </cell>
          <cell r="D274">
            <v>7160598</v>
          </cell>
          <cell r="E274">
            <v>11350000</v>
          </cell>
          <cell r="F274" t="str">
            <v>医学研究科</v>
          </cell>
          <cell r="G274">
            <v>11351192</v>
          </cell>
          <cell r="H274" t="str">
            <v>客）滋野　庸子</v>
          </cell>
          <cell r="J274" t="str">
            <v>★</v>
          </cell>
          <cell r="K274" t="str">
            <v>継続、受入：藤内　祝</v>
          </cell>
        </row>
        <row r="275">
          <cell r="A275">
            <v>11351082</v>
          </cell>
          <cell r="B275" t="str">
            <v>山末　耕太郎</v>
          </cell>
          <cell r="C275" t="str">
            <v>特任講師</v>
          </cell>
          <cell r="D275">
            <v>7160318</v>
          </cell>
          <cell r="E275">
            <v>11350000</v>
          </cell>
          <cell r="F275" t="str">
            <v>医学研究科</v>
          </cell>
          <cell r="G275">
            <v>11351082</v>
          </cell>
          <cell r="H275" t="str">
            <v>客）山末　耕太郎（29-）</v>
          </cell>
          <cell r="I275" t="str">
            <v>ヤマスエ　コウタロウ</v>
          </cell>
          <cell r="K275" t="str">
            <v>受入：稲森　正彦</v>
          </cell>
        </row>
        <row r="276">
          <cell r="A276">
            <v>11351080</v>
          </cell>
          <cell r="B276" t="str">
            <v>百束　紘</v>
          </cell>
          <cell r="C276" t="str">
            <v>客員研究員</v>
          </cell>
          <cell r="D276">
            <v>5160208</v>
          </cell>
          <cell r="E276">
            <v>11350000</v>
          </cell>
          <cell r="F276" t="str">
            <v>医学研究科</v>
          </cell>
          <cell r="G276">
            <v>11351080</v>
          </cell>
          <cell r="H276" t="str">
            <v>客）百束　紘（29-）</v>
          </cell>
          <cell r="I276" t="str">
            <v>ヒャクソク　ヒロシ</v>
          </cell>
          <cell r="K276" t="str">
            <v>受入：折舘　伸彦</v>
          </cell>
        </row>
        <row r="277">
          <cell r="A277">
            <v>11001492</v>
          </cell>
          <cell r="B277" t="str">
            <v>本多　靖</v>
          </cell>
          <cell r="C277" t="str">
            <v>助教</v>
          </cell>
          <cell r="D277">
            <v>7807881</v>
          </cell>
          <cell r="E277">
            <v>11000000</v>
          </cell>
          <cell r="F277" t="str">
            <v>附属病院</v>
          </cell>
          <cell r="G277">
            <v>11001492</v>
          </cell>
          <cell r="H277" t="str">
            <v>病附）本多　靖（30-）</v>
          </cell>
          <cell r="I277" t="str">
            <v>ホンダ　ヤスシ</v>
          </cell>
          <cell r="K277" t="str">
            <v>受入：中島　淳→2018.10.1付助教</v>
          </cell>
        </row>
        <row r="278">
          <cell r="A278">
            <v>11302020</v>
          </cell>
          <cell r="B278" t="str">
            <v>高氏　裕貴</v>
          </cell>
          <cell r="C278" t="str">
            <v>客員研究員</v>
          </cell>
          <cell r="D278">
            <v>5160211</v>
          </cell>
          <cell r="E278">
            <v>11300000</v>
          </cell>
          <cell r="F278" t="str">
            <v>八景キャンパス</v>
          </cell>
          <cell r="G278">
            <v>11302020</v>
          </cell>
          <cell r="H278" t="str">
            <v>客）高氏　裕貴（29-）</v>
          </cell>
          <cell r="I278" t="str">
            <v>タカウジ　ユウキ</v>
          </cell>
          <cell r="K278" t="str">
            <v>受入：藤井　道彦</v>
          </cell>
        </row>
        <row r="279">
          <cell r="A279">
            <v>11351083</v>
          </cell>
          <cell r="B279" t="str">
            <v>岡本　喜之</v>
          </cell>
          <cell r="C279" t="str">
            <v>客員研究員</v>
          </cell>
          <cell r="D279">
            <v>5160209</v>
          </cell>
          <cell r="E279">
            <v>11350000</v>
          </cell>
          <cell r="F279" t="str">
            <v>医学研究科</v>
          </cell>
          <cell r="G279">
            <v>11351083</v>
          </cell>
          <cell r="H279" t="str">
            <v>客）岡本　喜之（29-）</v>
          </cell>
          <cell r="I279" t="str">
            <v>オカモト　ヨシユキ</v>
          </cell>
          <cell r="K279" t="str">
            <v>受入：藤内　祝</v>
          </cell>
        </row>
        <row r="280">
          <cell r="A280">
            <v>11351075</v>
          </cell>
          <cell r="B280" t="str">
            <v>金平　幸輝</v>
          </cell>
          <cell r="C280" t="str">
            <v>客員研究員</v>
          </cell>
          <cell r="D280">
            <v>5160207</v>
          </cell>
          <cell r="E280">
            <v>11350000</v>
          </cell>
          <cell r="F280" t="str">
            <v>医学研究科</v>
          </cell>
          <cell r="G280">
            <v>11351075</v>
          </cell>
          <cell r="H280" t="str">
            <v>客）金平　幸輝（29-）</v>
          </cell>
          <cell r="I280" t="str">
            <v>カネヒラ　コウキ</v>
          </cell>
          <cell r="K280" t="str">
            <v>受入：矢尾　正祐</v>
          </cell>
        </row>
        <row r="281">
          <cell r="A281">
            <v>11351065</v>
          </cell>
          <cell r="B281" t="str">
            <v>高橋　葵</v>
          </cell>
          <cell r="C281" t="str">
            <v>特任助手</v>
          </cell>
          <cell r="D281">
            <v>7160735</v>
          </cell>
          <cell r="E281">
            <v>11350000</v>
          </cell>
          <cell r="F281" t="str">
            <v>医学研究科</v>
          </cell>
          <cell r="G281">
            <v>11351065</v>
          </cell>
          <cell r="H281" t="str">
            <v>客）實木　葵（29-）</v>
          </cell>
          <cell r="I281" t="str">
            <v>ジツギ（タカハシ）　アオイ</v>
          </cell>
          <cell r="K281" t="str">
            <v>受入：髙橋　琢哉、「高橋」「實木」の両方用意</v>
          </cell>
        </row>
        <row r="282">
          <cell r="A282">
            <v>11351065</v>
          </cell>
          <cell r="B282" t="str">
            <v>實木　葵</v>
          </cell>
          <cell r="C282" t="str">
            <v>特任助手</v>
          </cell>
          <cell r="D282">
            <v>7160735</v>
          </cell>
          <cell r="E282">
            <v>11350000</v>
          </cell>
          <cell r="F282" t="str">
            <v>医学研究科</v>
          </cell>
          <cell r="G282">
            <v>11351065</v>
          </cell>
          <cell r="H282" t="str">
            <v>客）實木　葵（29-）</v>
          </cell>
          <cell r="I282" t="str">
            <v>ジツギ（タカハシ）　アオイ</v>
          </cell>
          <cell r="K282" t="str">
            <v>受入：髙橋　琢哉、「高橋」「實木」の両方用意</v>
          </cell>
        </row>
        <row r="283">
          <cell r="A283">
            <v>11351065</v>
          </cell>
          <cell r="B283" t="str">
            <v>實木　葵（高橋葵）</v>
          </cell>
          <cell r="C283" t="str">
            <v>特任助手</v>
          </cell>
          <cell r="D283">
            <v>7160735</v>
          </cell>
          <cell r="E283">
            <v>11350000</v>
          </cell>
          <cell r="F283" t="str">
            <v>医学研究科</v>
          </cell>
          <cell r="G283">
            <v>11351065</v>
          </cell>
          <cell r="H283" t="str">
            <v>客）實木　葵（29-）</v>
          </cell>
          <cell r="I283" t="str">
            <v>ジツギ（タカハシ）　アオイ</v>
          </cell>
          <cell r="K283" t="str">
            <v>受入：髙橋　琢哉、「高橋」「實木」の両方用意</v>
          </cell>
        </row>
        <row r="284">
          <cell r="A284">
            <v>10952133</v>
          </cell>
          <cell r="B284" t="str">
            <v>稲森　正彦</v>
          </cell>
          <cell r="C284" t="str">
            <v>教授</v>
          </cell>
          <cell r="D284">
            <v>1040067</v>
          </cell>
          <cell r="E284">
            <v>10950000</v>
          </cell>
          <cell r="F284" t="str">
            <v>医学研究科</v>
          </cell>
          <cell r="G284">
            <v>10952133</v>
          </cell>
          <cell r="H284" t="str">
            <v>研）稲森　正彦（28-）</v>
          </cell>
        </row>
        <row r="285">
          <cell r="A285">
            <v>10952559</v>
          </cell>
          <cell r="B285" t="str">
            <v>門之園　一明</v>
          </cell>
          <cell r="C285" t="str">
            <v>教授</v>
          </cell>
          <cell r="D285">
            <v>950035</v>
          </cell>
          <cell r="E285">
            <v>10950000</v>
          </cell>
          <cell r="F285" t="str">
            <v>医学研究科</v>
          </cell>
          <cell r="G285">
            <v>10952559</v>
          </cell>
          <cell r="H285" t="str">
            <v>門之園　一明</v>
          </cell>
        </row>
        <row r="286">
          <cell r="A286">
            <v>11005044</v>
          </cell>
          <cell r="B286" t="str">
            <v>國崎　主税</v>
          </cell>
          <cell r="C286" t="str">
            <v>教授</v>
          </cell>
          <cell r="D286">
            <v>941079</v>
          </cell>
          <cell r="E286">
            <v>11000000</v>
          </cell>
          <cell r="F286" t="str">
            <v>センター病院</v>
          </cell>
          <cell r="G286">
            <v>11005044</v>
          </cell>
          <cell r="H286" t="str">
            <v>國崎　主税</v>
          </cell>
        </row>
        <row r="287">
          <cell r="A287">
            <v>10953012</v>
          </cell>
          <cell r="B287" t="str">
            <v>佐藤　みほ</v>
          </cell>
          <cell r="C287" t="str">
            <v>准教授</v>
          </cell>
          <cell r="D287">
            <v>1170617</v>
          </cell>
          <cell r="E287">
            <v>10950000</v>
          </cell>
          <cell r="F287" t="str">
            <v>看護学科</v>
          </cell>
          <cell r="G287">
            <v>10953012</v>
          </cell>
          <cell r="H287" t="str">
            <v>研）佐藤みほ（29-）</v>
          </cell>
          <cell r="I287" t="str">
            <v>サトウ　ミホ</v>
          </cell>
        </row>
        <row r="288">
          <cell r="A288">
            <v>10901107</v>
          </cell>
          <cell r="B288" t="str">
            <v>高見澤　聡</v>
          </cell>
          <cell r="C288" t="str">
            <v>教授</v>
          </cell>
          <cell r="D288">
            <v>1010120</v>
          </cell>
          <cell r="E288">
            <v>10900000</v>
          </cell>
          <cell r="F288" t="str">
            <v>八景キャンパス</v>
          </cell>
          <cell r="G288">
            <v>10901107</v>
          </cell>
          <cell r="H288" t="str">
            <v>研）高見澤　聡</v>
          </cell>
        </row>
        <row r="289">
          <cell r="A289">
            <v>11302018</v>
          </cell>
          <cell r="B289" t="str">
            <v>谷口　新</v>
          </cell>
          <cell r="C289" t="str">
            <v>客員研究員</v>
          </cell>
          <cell r="D289">
            <v>5160204</v>
          </cell>
          <cell r="E289">
            <v>11300000</v>
          </cell>
          <cell r="F289" t="str">
            <v>八景キャンパス</v>
          </cell>
          <cell r="G289">
            <v>11302018</v>
          </cell>
          <cell r="H289" t="str">
            <v>客）谷口　新（29-）</v>
          </cell>
        </row>
        <row r="290">
          <cell r="A290">
            <v>11001078</v>
          </cell>
          <cell r="B290" t="str">
            <v>中村　治子</v>
          </cell>
          <cell r="C290" t="str">
            <v>指導診療医</v>
          </cell>
          <cell r="D290">
            <v>7900105</v>
          </cell>
          <cell r="E290">
            <v>11000000</v>
          </cell>
          <cell r="F290" t="str">
            <v>附属病院</v>
          </cell>
          <cell r="G290">
            <v>11001078</v>
          </cell>
          <cell r="H290" t="str">
            <v>病附）中村　治子（29-）</v>
          </cell>
          <cell r="I290" t="str">
            <v>ナカムラ　ハルコ</v>
          </cell>
        </row>
        <row r="291">
          <cell r="A291">
            <v>10952248</v>
          </cell>
          <cell r="B291" t="str">
            <v>浜田　恵輔</v>
          </cell>
          <cell r="C291" t="str">
            <v>助教</v>
          </cell>
          <cell r="D291">
            <v>1040024</v>
          </cell>
          <cell r="E291">
            <v>10950000</v>
          </cell>
          <cell r="F291" t="str">
            <v>医学研究科</v>
          </cell>
          <cell r="G291">
            <v>10952248</v>
          </cell>
          <cell r="H291" t="str">
            <v>研）濱田　恵輔(19-)</v>
          </cell>
        </row>
        <row r="292">
          <cell r="A292">
            <v>11005123</v>
          </cell>
          <cell r="B292" t="str">
            <v>平澤　欣吾</v>
          </cell>
          <cell r="C292" t="str">
            <v>講師</v>
          </cell>
          <cell r="D292">
            <v>1080502</v>
          </cell>
          <cell r="E292">
            <v>11000000</v>
          </cell>
          <cell r="F292" t="str">
            <v>センター病院</v>
          </cell>
          <cell r="G292">
            <v>11005123</v>
          </cell>
          <cell r="H292" t="str">
            <v>平澤　欣吾</v>
          </cell>
        </row>
        <row r="293">
          <cell r="A293">
            <v>11302027</v>
          </cell>
          <cell r="B293" t="str">
            <v>藤原　一繪</v>
          </cell>
          <cell r="C293" t="str">
            <v>特任教授</v>
          </cell>
          <cell r="D293">
            <v>7160444</v>
          </cell>
          <cell r="E293">
            <v>11300000</v>
          </cell>
          <cell r="F293" t="str">
            <v>八景キャンパス</v>
          </cell>
          <cell r="G293">
            <v>11302027</v>
          </cell>
          <cell r="H293" t="str">
            <v>藤原　一繪</v>
          </cell>
        </row>
        <row r="294">
          <cell r="A294">
            <v>11005073</v>
          </cell>
          <cell r="B294" t="str">
            <v>三ツ木　直人</v>
          </cell>
          <cell r="C294" t="str">
            <v>准教授</v>
          </cell>
          <cell r="D294">
            <v>1030004</v>
          </cell>
          <cell r="E294">
            <v>11000000</v>
          </cell>
          <cell r="F294" t="str">
            <v>センター病院</v>
          </cell>
          <cell r="G294">
            <v>11005073</v>
          </cell>
          <cell r="H294" t="str">
            <v>三ツ木　直人</v>
          </cell>
        </row>
        <row r="295">
          <cell r="A295">
            <v>11005297</v>
          </cell>
          <cell r="B295" t="str">
            <v>山根　真</v>
          </cell>
          <cell r="C295" t="str">
            <v>講師</v>
          </cell>
          <cell r="D295">
            <v>1100572</v>
          </cell>
          <cell r="E295">
            <v>11000000</v>
          </cell>
          <cell r="F295" t="str">
            <v>センター病院</v>
          </cell>
          <cell r="G295">
            <v>11005297</v>
          </cell>
          <cell r="H295" t="str">
            <v>山根　真</v>
          </cell>
        </row>
        <row r="296">
          <cell r="A296">
            <v>10952230</v>
          </cell>
          <cell r="B296" t="str">
            <v>山本　哲哉</v>
          </cell>
          <cell r="C296" t="str">
            <v>教授</v>
          </cell>
          <cell r="D296">
            <v>1170506</v>
          </cell>
          <cell r="E296">
            <v>10950000</v>
          </cell>
          <cell r="F296" t="str">
            <v>医学研究科</v>
          </cell>
          <cell r="G296">
            <v>10952230</v>
          </cell>
          <cell r="H296" t="str">
            <v>研）山本　哲哉（29-）</v>
          </cell>
        </row>
        <row r="297">
          <cell r="A297">
            <v>11005521</v>
          </cell>
          <cell r="B297" t="str">
            <v>湯川　寛夫</v>
          </cell>
          <cell r="C297" t="str">
            <v>准教授</v>
          </cell>
          <cell r="D297">
            <v>1050516</v>
          </cell>
          <cell r="E297">
            <v>11000000</v>
          </cell>
          <cell r="F297" t="str">
            <v>センター病院</v>
          </cell>
          <cell r="G297">
            <v>11005521</v>
          </cell>
          <cell r="H297" t="str">
            <v>病）湯川　寛夫（28-）</v>
          </cell>
        </row>
        <row r="298">
          <cell r="A298">
            <v>10901287</v>
          </cell>
          <cell r="B298" t="str">
            <v>芦澤　美智子</v>
          </cell>
          <cell r="D298">
            <v>1130508</v>
          </cell>
          <cell r="E298">
            <v>10900000</v>
          </cell>
          <cell r="F298" t="str">
            <v>八景キャンパス</v>
          </cell>
          <cell r="G298">
            <v>10901287</v>
          </cell>
          <cell r="H298" t="str">
            <v>研）芦澤　美智子（25-）</v>
          </cell>
        </row>
        <row r="299">
          <cell r="A299">
            <v>10901284</v>
          </cell>
          <cell r="B299" t="str">
            <v>安川　文朗</v>
          </cell>
          <cell r="C299" t="str">
            <v>教授</v>
          </cell>
          <cell r="D299">
            <v>1130504</v>
          </cell>
          <cell r="E299">
            <v>10900000</v>
          </cell>
          <cell r="F299" t="str">
            <v>八景キャンパス</v>
          </cell>
          <cell r="G299">
            <v>10901284</v>
          </cell>
          <cell r="H299" t="str">
            <v>研）安川　文朗（25-）</v>
          </cell>
        </row>
        <row r="300">
          <cell r="A300">
            <v>11351021</v>
          </cell>
          <cell r="B300" t="str">
            <v>安村　玲子</v>
          </cell>
          <cell r="C300" t="str">
            <v>客員</v>
          </cell>
          <cell r="D300">
            <v>1080543</v>
          </cell>
          <cell r="E300">
            <v>11350000</v>
          </cell>
          <cell r="F300" t="str">
            <v>医学研究科</v>
          </cell>
          <cell r="G300">
            <v>11351021</v>
          </cell>
          <cell r="H300" t="str">
            <v>安村　玲子</v>
          </cell>
        </row>
        <row r="301">
          <cell r="A301">
            <v>11351053</v>
          </cell>
          <cell r="B301" t="str">
            <v>安村　和則</v>
          </cell>
          <cell r="D301">
            <v>1050558</v>
          </cell>
          <cell r="E301">
            <v>11350000</v>
          </cell>
          <cell r="F301" t="str">
            <v>医学研究科</v>
          </cell>
          <cell r="G301">
            <v>11351053</v>
          </cell>
          <cell r="H301" t="str">
            <v>客）安村　和則（28-）</v>
          </cell>
        </row>
        <row r="302">
          <cell r="A302">
            <v>11005465</v>
          </cell>
          <cell r="B302" t="str">
            <v>安田　章沢</v>
          </cell>
          <cell r="D302">
            <v>1130612</v>
          </cell>
          <cell r="E302">
            <v>11000000</v>
          </cell>
          <cell r="F302" t="str">
            <v>センター病院</v>
          </cell>
          <cell r="G302">
            <v>11005465</v>
          </cell>
          <cell r="H302" t="str">
            <v>病）安田　章沢（26-）</v>
          </cell>
        </row>
        <row r="303">
          <cell r="A303">
            <v>11005470</v>
          </cell>
          <cell r="B303" t="str">
            <v>安部　猛</v>
          </cell>
          <cell r="D303">
            <v>1150185</v>
          </cell>
          <cell r="E303">
            <v>11000000</v>
          </cell>
          <cell r="F303" t="str">
            <v>センター病院</v>
          </cell>
          <cell r="G303">
            <v>11005470</v>
          </cell>
          <cell r="H303" t="str">
            <v>病）安部　猛（27-）</v>
          </cell>
        </row>
        <row r="304">
          <cell r="A304">
            <v>10953077</v>
          </cell>
          <cell r="B304" t="str">
            <v>伊吹　愛</v>
          </cell>
          <cell r="D304">
            <v>1140526</v>
          </cell>
          <cell r="E304">
            <v>10950000</v>
          </cell>
          <cell r="F304" t="str">
            <v>看護学科</v>
          </cell>
          <cell r="G304">
            <v>10953077</v>
          </cell>
          <cell r="H304" t="str">
            <v>研）伊吹　愛（26-）</v>
          </cell>
        </row>
        <row r="305">
          <cell r="A305">
            <v>10952601</v>
          </cell>
          <cell r="B305" t="str">
            <v>伊藤　秀一</v>
          </cell>
          <cell r="C305" t="str">
            <v>教授</v>
          </cell>
          <cell r="D305">
            <v>1140627</v>
          </cell>
          <cell r="E305">
            <v>10950000</v>
          </cell>
          <cell r="F305" t="str">
            <v>医学研究科</v>
          </cell>
          <cell r="G305">
            <v>10952601</v>
          </cell>
          <cell r="H305" t="str">
            <v>研）伊藤　秀一（26-）</v>
          </cell>
        </row>
        <row r="306">
          <cell r="A306">
            <v>10952447</v>
          </cell>
          <cell r="B306" t="str">
            <v>伊藤　譲</v>
          </cell>
          <cell r="C306" t="str">
            <v>助教</v>
          </cell>
          <cell r="D306">
            <v>1120525</v>
          </cell>
          <cell r="E306">
            <v>10950000</v>
          </cell>
          <cell r="F306" t="str">
            <v>医学研究科</v>
          </cell>
          <cell r="G306">
            <v>10952447</v>
          </cell>
          <cell r="H306" t="str">
            <v>研）伊藤　譲（24-）</v>
          </cell>
        </row>
        <row r="307">
          <cell r="A307">
            <v>11302047</v>
          </cell>
          <cell r="B307" t="str">
            <v>伊藤　祐子</v>
          </cell>
          <cell r="C307" t="str">
            <v>客員教員</v>
          </cell>
          <cell r="D307">
            <v>5160091</v>
          </cell>
          <cell r="E307">
            <v>11300000</v>
          </cell>
          <cell r="G307">
            <v>11302047</v>
          </cell>
          <cell r="H307" t="str">
            <v>客）伊藤　祐子（24-）</v>
          </cell>
        </row>
        <row r="308">
          <cell r="A308">
            <v>11351131</v>
          </cell>
          <cell r="B308" t="str">
            <v>伊奈川　岳</v>
          </cell>
          <cell r="C308" t="str">
            <v>客員教員</v>
          </cell>
          <cell r="D308">
            <v>1060520</v>
          </cell>
          <cell r="E308">
            <v>11350000</v>
          </cell>
          <cell r="F308" t="str">
            <v>医学研究科</v>
          </cell>
          <cell r="G308">
            <v>11351131</v>
          </cell>
          <cell r="H308" t="str">
            <v>客）伊奈川　岳（25-）</v>
          </cell>
        </row>
        <row r="309">
          <cell r="A309">
            <v>11005055</v>
          </cell>
          <cell r="B309" t="str">
            <v>井上　佳祐</v>
          </cell>
          <cell r="D309">
            <v>1170568</v>
          </cell>
          <cell r="E309">
            <v>11000000</v>
          </cell>
          <cell r="F309" t="str">
            <v>センター病院</v>
          </cell>
          <cell r="G309">
            <v>11005055</v>
          </cell>
          <cell r="H309" t="str">
            <v>病）井上　佳祐（29-）</v>
          </cell>
        </row>
        <row r="310">
          <cell r="A310">
            <v>10952521</v>
          </cell>
          <cell r="B310" t="str">
            <v>井村　幸介</v>
          </cell>
          <cell r="C310" t="str">
            <v>講師</v>
          </cell>
          <cell r="D310">
            <v>1140515</v>
          </cell>
          <cell r="E310">
            <v>10950000</v>
          </cell>
          <cell r="F310" t="str">
            <v>医学研究科</v>
          </cell>
          <cell r="G310">
            <v>10952521</v>
          </cell>
          <cell r="H310" t="str">
            <v>研）井村　幸介（26-）</v>
          </cell>
        </row>
        <row r="311">
          <cell r="A311">
            <v>11351135</v>
          </cell>
          <cell r="B311" t="str">
            <v>井畑　淳</v>
          </cell>
          <cell r="D311">
            <v>1050581</v>
          </cell>
          <cell r="E311">
            <v>11350000</v>
          </cell>
          <cell r="F311" t="str">
            <v>医学研究科</v>
          </cell>
          <cell r="G311">
            <v>11351135</v>
          </cell>
          <cell r="H311" t="str">
            <v>客）井畑　淳（25-）</v>
          </cell>
        </row>
        <row r="312">
          <cell r="A312">
            <v>10952566</v>
          </cell>
          <cell r="B312" t="str">
            <v>井濱　容子</v>
          </cell>
          <cell r="C312" t="str">
            <v>教授</v>
          </cell>
          <cell r="D312">
            <v>1150109</v>
          </cell>
          <cell r="E312">
            <v>10950000</v>
          </cell>
          <cell r="F312" t="str">
            <v>医学研究科</v>
          </cell>
          <cell r="G312">
            <v>10952566</v>
          </cell>
          <cell r="H312" t="str">
            <v>研）井濱　容子（27-）</v>
          </cell>
        </row>
        <row r="313">
          <cell r="A313">
            <v>10953919</v>
          </cell>
          <cell r="B313" t="str">
            <v>一柳　理絵</v>
          </cell>
          <cell r="C313" t="str">
            <v>助教</v>
          </cell>
          <cell r="D313">
            <v>1160516</v>
          </cell>
          <cell r="E313">
            <v>10950000</v>
          </cell>
          <cell r="F313" t="str">
            <v>看護学科</v>
          </cell>
          <cell r="G313">
            <v>10953919</v>
          </cell>
          <cell r="H313" t="str">
            <v>研）一柳　理絵（28-）</v>
          </cell>
        </row>
        <row r="314">
          <cell r="A314">
            <v>11005421</v>
          </cell>
          <cell r="B314" t="str">
            <v>稲山　嘉明</v>
          </cell>
          <cell r="D314">
            <v>860018</v>
          </cell>
          <cell r="E314">
            <v>11000000</v>
          </cell>
          <cell r="F314" t="str">
            <v>センター病院</v>
          </cell>
          <cell r="G314">
            <v>11005421</v>
          </cell>
          <cell r="H314" t="str">
            <v>病）稲山　嘉明（25-）</v>
          </cell>
        </row>
        <row r="315">
          <cell r="A315">
            <v>10952016</v>
          </cell>
          <cell r="B315" t="str">
            <v>稲葉　裕</v>
          </cell>
          <cell r="C315" t="str">
            <v>教授</v>
          </cell>
          <cell r="D315">
            <v>1050589</v>
          </cell>
          <cell r="E315">
            <v>10950000</v>
          </cell>
          <cell r="F315" t="str">
            <v>医学研究科</v>
          </cell>
          <cell r="G315">
            <v>10952016</v>
          </cell>
          <cell r="H315" t="str">
            <v>研）稲葉　裕（30-）</v>
          </cell>
          <cell r="K315" t="str">
            <v>2018.10.1～医学部</v>
          </cell>
        </row>
        <row r="316">
          <cell r="A316">
            <v>11351230</v>
          </cell>
          <cell r="B316" t="str">
            <v>碓井　瑠衣</v>
          </cell>
          <cell r="C316" t="str">
            <v>客員研究員</v>
          </cell>
          <cell r="D316">
            <v>1170601</v>
          </cell>
          <cell r="E316">
            <v>11350000</v>
          </cell>
          <cell r="F316" t="str">
            <v>医学研究科</v>
          </cell>
          <cell r="G316">
            <v>11351230</v>
          </cell>
          <cell r="H316" t="str">
            <v>客）碓井　瑠衣（30-）</v>
          </cell>
          <cell r="K316" t="str">
            <v>2018.4.1~客員研究員</v>
          </cell>
        </row>
        <row r="317">
          <cell r="A317">
            <v>10952992</v>
          </cell>
          <cell r="B317" t="str">
            <v>臼元　洋介</v>
          </cell>
          <cell r="C317" t="str">
            <v>助教</v>
          </cell>
          <cell r="D317">
            <v>1150503</v>
          </cell>
          <cell r="E317">
            <v>10950000</v>
          </cell>
          <cell r="F317" t="str">
            <v>医学研究科</v>
          </cell>
          <cell r="G317">
            <v>10952992</v>
          </cell>
          <cell r="H317" t="str">
            <v>研）臼元　洋介（27-）</v>
          </cell>
        </row>
        <row r="318">
          <cell r="A318">
            <v>10901017</v>
          </cell>
          <cell r="B318" t="str">
            <v>影山　摩子弥</v>
          </cell>
          <cell r="C318" t="str">
            <v>教授</v>
          </cell>
          <cell r="D318">
            <v>890036</v>
          </cell>
          <cell r="E318">
            <v>10900000</v>
          </cell>
          <cell r="F318" t="str">
            <v>八景キャンパス</v>
          </cell>
          <cell r="G318">
            <v>10901017</v>
          </cell>
          <cell r="H318" t="str">
            <v>研）影山　摩子弥</v>
          </cell>
        </row>
        <row r="319">
          <cell r="A319">
            <v>11351209</v>
          </cell>
          <cell r="B319" t="str">
            <v>永吉　美智枝</v>
          </cell>
          <cell r="D319">
            <v>1140502</v>
          </cell>
          <cell r="E319">
            <v>11350000</v>
          </cell>
          <cell r="F319" t="str">
            <v>医学研究科</v>
          </cell>
          <cell r="G319">
            <v>11351209</v>
          </cell>
          <cell r="H319" t="str">
            <v>客）永吉　美智枝（27-）</v>
          </cell>
        </row>
        <row r="320">
          <cell r="A320">
            <v>10901286</v>
          </cell>
          <cell r="B320" t="str">
            <v>永松　陽明</v>
          </cell>
          <cell r="C320" t="str">
            <v>准教授</v>
          </cell>
          <cell r="D320">
            <v>1130507</v>
          </cell>
          <cell r="E320">
            <v>10900000</v>
          </cell>
          <cell r="F320" t="str">
            <v>八景キャンパス</v>
          </cell>
          <cell r="G320">
            <v>10901286</v>
          </cell>
          <cell r="H320" t="str">
            <v>研）永松　陽明（25-）</v>
          </cell>
        </row>
        <row r="321">
          <cell r="A321">
            <v>11302040</v>
          </cell>
          <cell r="B321" t="str">
            <v>永岑　三千輝</v>
          </cell>
          <cell r="C321" t="str">
            <v>客員教授</v>
          </cell>
          <cell r="D321">
            <v>5160084</v>
          </cell>
          <cell r="E321">
            <v>11300000</v>
          </cell>
          <cell r="F321" t="str">
            <v>八景キャンパス</v>
          </cell>
          <cell r="G321">
            <v>11302040</v>
          </cell>
          <cell r="H321" t="str">
            <v>客）永岑　三千輝（24-）</v>
          </cell>
        </row>
        <row r="322">
          <cell r="A322">
            <v>11005067</v>
          </cell>
          <cell r="B322" t="str">
            <v>益戸　功彦</v>
          </cell>
          <cell r="D322">
            <v>1050569</v>
          </cell>
          <cell r="E322">
            <v>11000000</v>
          </cell>
          <cell r="F322" t="str">
            <v>センター病院</v>
          </cell>
          <cell r="G322">
            <v>11005067</v>
          </cell>
          <cell r="H322" t="str">
            <v>病）益戸　功彦</v>
          </cell>
        </row>
        <row r="323">
          <cell r="A323">
            <v>10952264</v>
          </cell>
          <cell r="B323" t="str">
            <v>益田　宗孝</v>
          </cell>
          <cell r="C323" t="str">
            <v>教授</v>
          </cell>
          <cell r="D323">
            <v>1060574</v>
          </cell>
          <cell r="E323">
            <v>10950000</v>
          </cell>
          <cell r="F323" t="str">
            <v>医学研究科</v>
          </cell>
          <cell r="G323">
            <v>10952264</v>
          </cell>
          <cell r="H323" t="str">
            <v>研）益田　宗孝(19-)</v>
          </cell>
        </row>
        <row r="324">
          <cell r="A324">
            <v>11005424</v>
          </cell>
          <cell r="B324" t="str">
            <v>円谷　彰</v>
          </cell>
          <cell r="D324">
            <v>1140566</v>
          </cell>
          <cell r="E324">
            <v>11000000</v>
          </cell>
          <cell r="F324" t="str">
            <v>センター病院</v>
          </cell>
          <cell r="G324">
            <v>11005424</v>
          </cell>
          <cell r="H324" t="str">
            <v>病）円谷　彰（26-）</v>
          </cell>
        </row>
        <row r="325">
          <cell r="A325">
            <v>10952132</v>
          </cell>
          <cell r="B325" t="str">
            <v>遠藤　格</v>
          </cell>
          <cell r="C325" t="str">
            <v>教授</v>
          </cell>
          <cell r="D325">
            <v>891005</v>
          </cell>
          <cell r="E325">
            <v>10950000</v>
          </cell>
          <cell r="F325" t="str">
            <v>医学研究科</v>
          </cell>
          <cell r="G325">
            <v>10952132</v>
          </cell>
          <cell r="H325" t="str">
            <v>研）遠藤　格（19-）</v>
          </cell>
        </row>
        <row r="326">
          <cell r="A326">
            <v>11001246</v>
          </cell>
          <cell r="B326" t="str">
            <v>遠藤　宏樹</v>
          </cell>
          <cell r="D326">
            <v>1100550</v>
          </cell>
          <cell r="E326">
            <v>11000000</v>
          </cell>
          <cell r="F326" t="str">
            <v>附属病院</v>
          </cell>
          <cell r="G326">
            <v>11001246</v>
          </cell>
          <cell r="H326" t="str">
            <v>病附）遠藤　宏樹（22-）</v>
          </cell>
        </row>
        <row r="327">
          <cell r="A327">
            <v>11005042</v>
          </cell>
          <cell r="B327" t="str">
            <v>遠藤　大</v>
          </cell>
          <cell r="E327">
            <v>11000000</v>
          </cell>
          <cell r="F327" t="str">
            <v>センター病院</v>
          </cell>
          <cell r="G327">
            <v>11005042</v>
          </cell>
          <cell r="H327" t="str">
            <v>病）遠藤　大（29-）</v>
          </cell>
        </row>
        <row r="328">
          <cell r="A328">
            <v>11351182</v>
          </cell>
          <cell r="B328" t="str">
            <v>塩崎　一昌</v>
          </cell>
          <cell r="D328">
            <v>5160141</v>
          </cell>
          <cell r="E328">
            <v>11350000</v>
          </cell>
          <cell r="F328" t="str">
            <v>医学研究科</v>
          </cell>
          <cell r="G328">
            <v>11351182</v>
          </cell>
          <cell r="H328" t="str">
            <v>客）塩崎　一昌　（26-）</v>
          </cell>
        </row>
        <row r="329">
          <cell r="A329">
            <v>10901123</v>
          </cell>
          <cell r="B329" t="str">
            <v>塩田　肇</v>
          </cell>
          <cell r="D329">
            <v>990017</v>
          </cell>
          <cell r="E329">
            <v>10900000</v>
          </cell>
          <cell r="F329" t="str">
            <v>八景キャンパス</v>
          </cell>
          <cell r="G329">
            <v>10901123</v>
          </cell>
          <cell r="H329" t="str">
            <v>研）塩田　肇</v>
          </cell>
        </row>
        <row r="330">
          <cell r="A330">
            <v>11001030</v>
          </cell>
          <cell r="B330" t="str">
            <v>奥山　朋子</v>
          </cell>
          <cell r="C330" t="str">
            <v>助教</v>
          </cell>
          <cell r="D330">
            <v>1170537</v>
          </cell>
          <cell r="E330">
            <v>11000000</v>
          </cell>
          <cell r="F330" t="str">
            <v>附属病院</v>
          </cell>
          <cell r="G330">
            <v>11001030</v>
          </cell>
          <cell r="H330" t="str">
            <v>病附）奥山　朋子（29-）</v>
          </cell>
        </row>
        <row r="331">
          <cell r="A331">
            <v>10952148</v>
          </cell>
          <cell r="B331" t="str">
            <v>奥寺　康司</v>
          </cell>
          <cell r="C331" t="str">
            <v>准教授</v>
          </cell>
          <cell r="D331">
            <v>1060593</v>
          </cell>
          <cell r="E331">
            <v>10950000</v>
          </cell>
          <cell r="F331" t="str">
            <v>医学研究科</v>
          </cell>
          <cell r="G331">
            <v>10952148</v>
          </cell>
          <cell r="H331" t="str">
            <v>研）奥寺　康司（19-）</v>
          </cell>
        </row>
        <row r="332">
          <cell r="A332">
            <v>11351104</v>
          </cell>
          <cell r="B332" t="str">
            <v>奥村　敏</v>
          </cell>
          <cell r="C332" t="str">
            <v>客員研究員</v>
          </cell>
          <cell r="D332">
            <v>1060578</v>
          </cell>
          <cell r="E332">
            <v>11350000</v>
          </cell>
          <cell r="F332" t="str">
            <v>医学研究科</v>
          </cell>
          <cell r="G332">
            <v>11351104</v>
          </cell>
          <cell r="H332" t="str">
            <v>客）奥村　敏（23-）</v>
          </cell>
        </row>
        <row r="333">
          <cell r="A333">
            <v>10952302</v>
          </cell>
          <cell r="B333" t="str">
            <v>横山　詩子</v>
          </cell>
          <cell r="C333" t="str">
            <v>准教授</v>
          </cell>
          <cell r="D333">
            <v>1080511</v>
          </cell>
          <cell r="E333">
            <v>10950000</v>
          </cell>
          <cell r="F333" t="str">
            <v>医学研究科</v>
          </cell>
          <cell r="G333">
            <v>10952302</v>
          </cell>
          <cell r="H333" t="str">
            <v>研）横山　詩子（20-）</v>
          </cell>
        </row>
        <row r="334">
          <cell r="A334">
            <v>10901118</v>
          </cell>
          <cell r="B334" t="str">
            <v>横山　崇</v>
          </cell>
          <cell r="C334" t="str">
            <v>教授</v>
          </cell>
          <cell r="D334">
            <v>1020179</v>
          </cell>
          <cell r="E334">
            <v>10900000</v>
          </cell>
          <cell r="F334" t="str">
            <v>八景キャンパス</v>
          </cell>
          <cell r="G334">
            <v>10901118</v>
          </cell>
          <cell r="H334" t="str">
            <v>研）横山　崇</v>
          </cell>
        </row>
        <row r="335">
          <cell r="A335">
            <v>11005099</v>
          </cell>
          <cell r="B335" t="str">
            <v>横山　暢幸</v>
          </cell>
          <cell r="E335">
            <v>11000000</v>
          </cell>
          <cell r="F335" t="str">
            <v>センター病院</v>
          </cell>
          <cell r="G335">
            <v>11005099</v>
          </cell>
          <cell r="H335" t="str">
            <v>病）横山　暢幸（29-）</v>
          </cell>
        </row>
        <row r="336">
          <cell r="A336">
            <v>10952206</v>
          </cell>
          <cell r="B336" t="str">
            <v>岡部　哲彦</v>
          </cell>
          <cell r="E336">
            <v>10950000</v>
          </cell>
          <cell r="F336" t="str">
            <v>医学研究科</v>
          </cell>
          <cell r="G336">
            <v>10952206</v>
          </cell>
          <cell r="H336" t="str">
            <v>研）岡部　哲彦（29-）</v>
          </cell>
        </row>
        <row r="337">
          <cell r="A337">
            <v>11005172</v>
          </cell>
          <cell r="B337" t="str">
            <v>荻野　伊知朗</v>
          </cell>
          <cell r="D337">
            <v>951164</v>
          </cell>
          <cell r="E337">
            <v>11000000</v>
          </cell>
          <cell r="F337" t="str">
            <v>センター病院</v>
          </cell>
          <cell r="G337">
            <v>11005172</v>
          </cell>
          <cell r="H337" t="str">
            <v>病）荻野　伊知朗</v>
          </cell>
        </row>
        <row r="338">
          <cell r="A338" t="str">
            <v>※同姓同名あり</v>
          </cell>
          <cell r="B338" t="str">
            <v>加藤　真吾</v>
          </cell>
          <cell r="D338" t="str">
            <v>※同姓同名あり</v>
          </cell>
          <cell r="E338" t="str">
            <v>※同姓同名あり</v>
          </cell>
          <cell r="F338" t="str">
            <v>※同姓同名あり</v>
          </cell>
          <cell r="G338" t="str">
            <v>※同姓同名あり</v>
          </cell>
          <cell r="H338" t="str">
            <v>※同姓同名あり</v>
          </cell>
          <cell r="I338" t="str">
            <v>カトウ　シンゴ</v>
          </cell>
          <cell r="K338" t="str">
            <v>※同姓同名あり</v>
          </cell>
        </row>
        <row r="339">
          <cell r="A339">
            <v>11001418</v>
          </cell>
          <cell r="B339" t="str">
            <v>加藤　真吾（附属）</v>
          </cell>
          <cell r="C339" t="str">
            <v>講師</v>
          </cell>
          <cell r="D339">
            <v>1150151</v>
          </cell>
          <cell r="E339">
            <v>11000000</v>
          </cell>
          <cell r="F339" t="str">
            <v>附属病院</v>
          </cell>
          <cell r="G339">
            <v>11001418</v>
          </cell>
          <cell r="H339" t="str">
            <v>病附）加藤　真吾（がん・ゲノム）（27-）</v>
          </cell>
          <cell r="I339" t="str">
            <v>カトウ　シンゴ</v>
          </cell>
          <cell r="K339" t="str">
            <v>※同姓同名、附属病院がんゲノム診断科</v>
          </cell>
        </row>
        <row r="340">
          <cell r="A340">
            <v>11351231</v>
          </cell>
          <cell r="B340" t="str">
            <v>加藤　真吾（客）</v>
          </cell>
          <cell r="C340" t="str">
            <v>客員教員</v>
          </cell>
          <cell r="D340">
            <v>5160236</v>
          </cell>
          <cell r="E340">
            <v>11350000</v>
          </cell>
          <cell r="F340" t="str">
            <v>医学研究科</v>
          </cell>
          <cell r="G340">
            <v>11351231</v>
          </cell>
          <cell r="H340" t="str">
            <v>客）加藤　真吾（循環器）（30-）</v>
          </cell>
          <cell r="I340" t="str">
            <v>カトウ　シンゴ</v>
          </cell>
          <cell r="K340" t="str">
            <v>※同姓同名、2018/4/1～客員研究員、受入教員：田村先生（循環器・腎臓・高血圧内科学）</v>
          </cell>
        </row>
        <row r="341">
          <cell r="A341">
            <v>10952526</v>
          </cell>
          <cell r="B341" t="str">
            <v>加藤　生真</v>
          </cell>
          <cell r="C341" t="str">
            <v>助教</v>
          </cell>
          <cell r="D341">
            <v>1140520</v>
          </cell>
          <cell r="E341">
            <v>10950000</v>
          </cell>
          <cell r="F341" t="str">
            <v>医学研究科</v>
          </cell>
          <cell r="G341">
            <v>10952526</v>
          </cell>
          <cell r="H341" t="str">
            <v>研）加藤　生真（26-）</v>
          </cell>
        </row>
        <row r="342">
          <cell r="A342">
            <v>10901272</v>
          </cell>
          <cell r="B342" t="str">
            <v>加藤　千博</v>
          </cell>
          <cell r="C342" t="str">
            <v>准教授</v>
          </cell>
          <cell r="D342">
            <v>1120506</v>
          </cell>
          <cell r="E342">
            <v>10900000</v>
          </cell>
          <cell r="F342" t="str">
            <v>八景キャンパス</v>
          </cell>
          <cell r="G342">
            <v>10901272</v>
          </cell>
          <cell r="H342" t="str">
            <v>研）加藤　千博（24-）</v>
          </cell>
        </row>
        <row r="343">
          <cell r="A343">
            <v>11005492</v>
          </cell>
          <cell r="B343" t="str">
            <v>河原　崇司</v>
          </cell>
          <cell r="D343">
            <v>1150178</v>
          </cell>
          <cell r="E343">
            <v>11000000</v>
          </cell>
          <cell r="F343" t="str">
            <v>センター病院</v>
          </cell>
          <cell r="G343">
            <v>11005492</v>
          </cell>
          <cell r="H343" t="str">
            <v>病）河原　崇司（27-）</v>
          </cell>
        </row>
        <row r="344">
          <cell r="A344">
            <v>11302008</v>
          </cell>
          <cell r="B344" t="str">
            <v>河津　励</v>
          </cell>
          <cell r="C344" t="str">
            <v>客員教員</v>
          </cell>
          <cell r="D344">
            <v>5160166</v>
          </cell>
          <cell r="E344">
            <v>11300000</v>
          </cell>
          <cell r="G344">
            <v>11302008</v>
          </cell>
          <cell r="H344" t="str">
            <v>客）河津　励（28-）</v>
          </cell>
        </row>
        <row r="345">
          <cell r="A345">
            <v>10901264</v>
          </cell>
          <cell r="B345" t="str">
            <v>禾　晃和</v>
          </cell>
          <cell r="C345" t="str">
            <v>准教授</v>
          </cell>
          <cell r="D345">
            <v>1110506</v>
          </cell>
          <cell r="E345">
            <v>10900000</v>
          </cell>
          <cell r="F345" t="str">
            <v>鶴見キャンパス</v>
          </cell>
          <cell r="G345">
            <v>10901264</v>
          </cell>
          <cell r="H345" t="str">
            <v>研）禾　晃和（23-）</v>
          </cell>
        </row>
        <row r="346">
          <cell r="A346">
            <v>10901048</v>
          </cell>
          <cell r="B346" t="str">
            <v>柿崎　一郎</v>
          </cell>
          <cell r="C346" t="str">
            <v>教授</v>
          </cell>
          <cell r="D346">
            <v>990018</v>
          </cell>
          <cell r="E346">
            <v>10900000</v>
          </cell>
          <cell r="F346" t="str">
            <v>八景キャンパス</v>
          </cell>
          <cell r="G346">
            <v>10901048</v>
          </cell>
          <cell r="H346" t="str">
            <v>研）柿崎　一郎</v>
          </cell>
        </row>
        <row r="347">
          <cell r="A347">
            <v>10901302</v>
          </cell>
          <cell r="B347" t="str">
            <v>角田　隆一</v>
          </cell>
          <cell r="C347" t="str">
            <v>准教授</v>
          </cell>
          <cell r="D347">
            <v>1140513</v>
          </cell>
          <cell r="E347">
            <v>10900000</v>
          </cell>
          <cell r="F347" t="str">
            <v>八景キャンパス</v>
          </cell>
          <cell r="G347">
            <v>10901302</v>
          </cell>
          <cell r="H347" t="str">
            <v>研）角田　隆一（26-）</v>
          </cell>
        </row>
        <row r="348">
          <cell r="A348">
            <v>10953059</v>
          </cell>
          <cell r="B348" t="str">
            <v>叶谷　由佳</v>
          </cell>
          <cell r="C348" t="str">
            <v>教授</v>
          </cell>
          <cell r="D348">
            <v>1120512</v>
          </cell>
          <cell r="E348">
            <v>10950000</v>
          </cell>
          <cell r="F348" t="str">
            <v>看護学科</v>
          </cell>
          <cell r="G348">
            <v>10953059</v>
          </cell>
          <cell r="H348" t="str">
            <v>研）叶谷　由佳（24-）</v>
          </cell>
        </row>
        <row r="349">
          <cell r="A349">
            <v>11005167</v>
          </cell>
          <cell r="B349" t="str">
            <v>蒲原　毅</v>
          </cell>
          <cell r="C349" t="str">
            <v>准教授</v>
          </cell>
          <cell r="D349">
            <v>1010172</v>
          </cell>
          <cell r="E349">
            <v>11000000</v>
          </cell>
          <cell r="F349" t="str">
            <v>センター病院</v>
          </cell>
          <cell r="G349">
            <v>11005167</v>
          </cell>
          <cell r="H349" t="str">
            <v>蒲原　毅</v>
          </cell>
        </row>
        <row r="350">
          <cell r="A350">
            <v>11351162</v>
          </cell>
          <cell r="B350" t="str">
            <v>鎌田　鮎子</v>
          </cell>
          <cell r="D350">
            <v>1100536</v>
          </cell>
          <cell r="E350">
            <v>11350000</v>
          </cell>
          <cell r="F350" t="str">
            <v>医学研究科</v>
          </cell>
          <cell r="G350">
            <v>11351162</v>
          </cell>
          <cell r="H350" t="str">
            <v>客）鎌田　鮎子（26-）</v>
          </cell>
        </row>
        <row r="351">
          <cell r="A351">
            <v>10901271</v>
          </cell>
          <cell r="B351" t="str">
            <v>鴨志田　晃</v>
          </cell>
          <cell r="C351" t="str">
            <v>教授</v>
          </cell>
          <cell r="D351">
            <v>1120604</v>
          </cell>
          <cell r="E351">
            <v>10900000</v>
          </cell>
          <cell r="F351" t="str">
            <v>八景キャンパス</v>
          </cell>
          <cell r="G351">
            <v>10901271</v>
          </cell>
          <cell r="H351" t="str">
            <v>研）鴨志田　晃（24-）</v>
          </cell>
        </row>
        <row r="352">
          <cell r="A352">
            <v>11005423</v>
          </cell>
          <cell r="B352" t="str">
            <v>刈谷　隆之</v>
          </cell>
          <cell r="D352">
            <v>1110519</v>
          </cell>
          <cell r="E352">
            <v>11000000</v>
          </cell>
          <cell r="F352" t="str">
            <v>センター病院</v>
          </cell>
          <cell r="G352">
            <v>11005423</v>
          </cell>
          <cell r="H352" t="str">
            <v>病）刈谷　隆之（25-）</v>
          </cell>
        </row>
        <row r="353">
          <cell r="A353">
            <v>11005068</v>
          </cell>
          <cell r="B353" t="str">
            <v>乾　健二</v>
          </cell>
          <cell r="C353" t="str">
            <v>教授</v>
          </cell>
          <cell r="D353">
            <v>1020026</v>
          </cell>
          <cell r="E353">
            <v>11000000</v>
          </cell>
          <cell r="F353" t="str">
            <v>センター病院</v>
          </cell>
          <cell r="G353">
            <v>11005068</v>
          </cell>
          <cell r="H353" t="str">
            <v>乾　健二</v>
          </cell>
        </row>
        <row r="354">
          <cell r="A354">
            <v>10952355</v>
          </cell>
          <cell r="B354" t="str">
            <v>関根　圭輔</v>
          </cell>
          <cell r="C354" t="str">
            <v>助教</v>
          </cell>
          <cell r="D354">
            <v>1090565</v>
          </cell>
          <cell r="E354">
            <v>10950000</v>
          </cell>
          <cell r="F354" t="str">
            <v>医学研究科</v>
          </cell>
          <cell r="G354">
            <v>10952355</v>
          </cell>
          <cell r="H354" t="str">
            <v>研）関根　圭輔（21-）</v>
          </cell>
        </row>
        <row r="355">
          <cell r="A355">
            <v>10901266</v>
          </cell>
          <cell r="B355" t="str">
            <v>関本　奏子</v>
          </cell>
          <cell r="C355" t="str">
            <v>助教</v>
          </cell>
          <cell r="D355">
            <v>5160035</v>
          </cell>
          <cell r="E355">
            <v>10900000</v>
          </cell>
          <cell r="F355" t="str">
            <v>八景キャンパス</v>
          </cell>
          <cell r="G355">
            <v>10901266</v>
          </cell>
          <cell r="H355" t="str">
            <v>研）関本　奏子（23-）</v>
          </cell>
        </row>
        <row r="356">
          <cell r="A356">
            <v>11351201</v>
          </cell>
          <cell r="B356" t="str">
            <v>丸山　康世</v>
          </cell>
          <cell r="D356">
            <v>1130539</v>
          </cell>
          <cell r="E356">
            <v>11350000</v>
          </cell>
          <cell r="F356" t="str">
            <v>医学研究科</v>
          </cell>
          <cell r="G356">
            <v>11351201</v>
          </cell>
          <cell r="H356" t="str">
            <v>客）丸山　康世</v>
          </cell>
        </row>
        <row r="357">
          <cell r="A357">
            <v>10901317</v>
          </cell>
          <cell r="B357" t="str">
            <v>丸山　大輔</v>
          </cell>
          <cell r="C357" t="str">
            <v>助教</v>
          </cell>
          <cell r="D357">
            <v>1160503</v>
          </cell>
          <cell r="E357">
            <v>10900000</v>
          </cell>
          <cell r="F357" t="str">
            <v>舞岡キャンパス</v>
          </cell>
          <cell r="G357">
            <v>10901317</v>
          </cell>
          <cell r="H357" t="str">
            <v>研）丸山　大輔（28-）</v>
          </cell>
        </row>
        <row r="358">
          <cell r="A358">
            <v>11005316</v>
          </cell>
          <cell r="B358" t="str">
            <v>岸田　日帯</v>
          </cell>
          <cell r="D358">
            <v>1050515</v>
          </cell>
          <cell r="E358">
            <v>11000000</v>
          </cell>
          <cell r="F358" t="str">
            <v>センター病院</v>
          </cell>
          <cell r="G358">
            <v>11005316</v>
          </cell>
          <cell r="H358" t="str">
            <v>病）岸田　日帯（23-）</v>
          </cell>
        </row>
        <row r="359">
          <cell r="A359">
            <v>11001244</v>
          </cell>
          <cell r="B359" t="str">
            <v>岩井　俊憲</v>
          </cell>
          <cell r="C359" t="str">
            <v>助教</v>
          </cell>
          <cell r="D359">
            <v>7804016</v>
          </cell>
          <cell r="E359">
            <v>11000000</v>
          </cell>
          <cell r="F359" t="str">
            <v>附属病院</v>
          </cell>
          <cell r="G359">
            <v>11001244</v>
          </cell>
          <cell r="H359" t="str">
            <v>病附）岩井　俊憲（22-）</v>
          </cell>
        </row>
        <row r="360">
          <cell r="A360">
            <v>11351186</v>
          </cell>
          <cell r="B360" t="str">
            <v>岩澤　多恵</v>
          </cell>
          <cell r="C360" t="str">
            <v>客員教員</v>
          </cell>
          <cell r="D360">
            <v>5160145</v>
          </cell>
          <cell r="E360">
            <v>11350000</v>
          </cell>
          <cell r="F360" t="str">
            <v>医学研究科</v>
          </cell>
          <cell r="G360">
            <v>11351186</v>
          </cell>
          <cell r="H360" t="str">
            <v>客）岩澤　多恵（27-）</v>
          </cell>
        </row>
        <row r="361">
          <cell r="A361">
            <v>11001318</v>
          </cell>
          <cell r="B361" t="str">
            <v>菊地　龍明</v>
          </cell>
          <cell r="C361" t="str">
            <v>准教授</v>
          </cell>
          <cell r="D361">
            <v>1130532</v>
          </cell>
          <cell r="E361">
            <v>11000000</v>
          </cell>
          <cell r="F361" t="str">
            <v>附属病院</v>
          </cell>
          <cell r="G361">
            <v>11001318</v>
          </cell>
          <cell r="H361" t="str">
            <v>病附）菊地　龍明（25-）</v>
          </cell>
        </row>
        <row r="362">
          <cell r="A362">
            <v>11001047</v>
          </cell>
          <cell r="B362" t="str">
            <v>菊池　賢</v>
          </cell>
          <cell r="E362">
            <v>11000000</v>
          </cell>
          <cell r="F362" t="str">
            <v>附属病院</v>
          </cell>
          <cell r="G362">
            <v>11001047</v>
          </cell>
          <cell r="H362" t="str">
            <v>病附）菊池　賢（29-）</v>
          </cell>
        </row>
        <row r="363">
          <cell r="A363">
            <v>10901008</v>
          </cell>
          <cell r="B363" t="str">
            <v>鞠　重鎬</v>
          </cell>
          <cell r="D363">
            <v>990012</v>
          </cell>
          <cell r="E363">
            <v>10900000</v>
          </cell>
          <cell r="F363" t="str">
            <v>八景キャンパス</v>
          </cell>
          <cell r="G363">
            <v>10901008</v>
          </cell>
          <cell r="H363" t="str">
            <v>研）鞠　重鎬</v>
          </cell>
        </row>
        <row r="364">
          <cell r="A364">
            <v>10901289</v>
          </cell>
          <cell r="B364" t="str">
            <v>吉永　崇史</v>
          </cell>
          <cell r="C364" t="str">
            <v>准教授</v>
          </cell>
          <cell r="D364">
            <v>1130510</v>
          </cell>
          <cell r="E364">
            <v>10900000</v>
          </cell>
          <cell r="F364" t="str">
            <v>八景キャンパス</v>
          </cell>
          <cell r="G364">
            <v>10901289</v>
          </cell>
          <cell r="H364" t="str">
            <v>研）吉永　崇史（25-）</v>
          </cell>
        </row>
        <row r="365">
          <cell r="A365">
            <v>11001366</v>
          </cell>
          <cell r="B365" t="str">
            <v>吉見　明香</v>
          </cell>
          <cell r="C365" t="str">
            <v>助教</v>
          </cell>
          <cell r="D365">
            <v>1140551</v>
          </cell>
          <cell r="E365">
            <v>11000000</v>
          </cell>
          <cell r="F365" t="str">
            <v>附属病院</v>
          </cell>
          <cell r="G365">
            <v>11001366</v>
          </cell>
          <cell r="H365" t="str">
            <v>病附）吉見　明香（26-）</v>
          </cell>
        </row>
        <row r="366">
          <cell r="A366">
            <v>10901261</v>
          </cell>
          <cell r="B366" t="str">
            <v>吉田　栄一</v>
          </cell>
          <cell r="C366" t="str">
            <v>准教授</v>
          </cell>
          <cell r="D366">
            <v>1110503</v>
          </cell>
          <cell r="E366">
            <v>10900000</v>
          </cell>
          <cell r="F366" t="str">
            <v>八景キャンパス</v>
          </cell>
          <cell r="G366">
            <v>10901261</v>
          </cell>
          <cell r="H366" t="str">
            <v>研）吉田　栄一（23-）</v>
          </cell>
        </row>
        <row r="367">
          <cell r="A367">
            <v>11001451</v>
          </cell>
          <cell r="B367" t="str">
            <v>吉田　晴久</v>
          </cell>
          <cell r="C367" t="str">
            <v>助教</v>
          </cell>
          <cell r="D367">
            <v>1160545</v>
          </cell>
          <cell r="E367">
            <v>11000000</v>
          </cell>
          <cell r="F367" t="str">
            <v>附属病院</v>
          </cell>
          <cell r="G367">
            <v>11001451</v>
          </cell>
          <cell r="H367" t="str">
            <v>病附）吉田　晴久（H28-）</v>
          </cell>
        </row>
        <row r="368">
          <cell r="A368">
            <v>10901138</v>
          </cell>
          <cell r="B368" t="str">
            <v>吉本　和生</v>
          </cell>
          <cell r="C368" t="str">
            <v>教授</v>
          </cell>
          <cell r="D368">
            <v>1030143</v>
          </cell>
          <cell r="E368">
            <v>10900000</v>
          </cell>
          <cell r="F368" t="str">
            <v>八景キャンパス</v>
          </cell>
          <cell r="G368">
            <v>10901138</v>
          </cell>
          <cell r="H368" t="str">
            <v>研）吉本　和生</v>
          </cell>
        </row>
        <row r="369">
          <cell r="A369">
            <v>10901105</v>
          </cell>
          <cell r="B369" t="str">
            <v>橘　勝</v>
          </cell>
          <cell r="C369" t="str">
            <v>教授</v>
          </cell>
          <cell r="D369">
            <v>910031</v>
          </cell>
          <cell r="E369">
            <v>10900000</v>
          </cell>
          <cell r="F369" t="str">
            <v>八景キャンパス</v>
          </cell>
          <cell r="G369">
            <v>10901105</v>
          </cell>
          <cell r="H369" t="str">
            <v>研）橘　勝</v>
          </cell>
        </row>
        <row r="370">
          <cell r="A370">
            <v>10901251</v>
          </cell>
          <cell r="B370" t="str">
            <v>及川　雅人</v>
          </cell>
          <cell r="C370" t="str">
            <v>教授</v>
          </cell>
          <cell r="D370">
            <v>1090507</v>
          </cell>
          <cell r="E370">
            <v>10900000</v>
          </cell>
          <cell r="F370" t="str">
            <v>八景キャンパス</v>
          </cell>
          <cell r="G370">
            <v>10901251</v>
          </cell>
          <cell r="H370" t="str">
            <v>研）及川　雅人（21-）</v>
          </cell>
        </row>
        <row r="371">
          <cell r="A371">
            <v>10952554</v>
          </cell>
          <cell r="B371" t="str">
            <v>宮崎　拓也</v>
          </cell>
          <cell r="C371" t="str">
            <v>助教</v>
          </cell>
          <cell r="D371">
            <v>1130547</v>
          </cell>
          <cell r="E371">
            <v>10950000</v>
          </cell>
          <cell r="F371" t="str">
            <v>医学研究科</v>
          </cell>
          <cell r="G371">
            <v>10952554</v>
          </cell>
          <cell r="H371" t="str">
            <v>研）宮崎　拓也（26-）</v>
          </cell>
          <cell r="I371" t="str">
            <v>ミヤザキ タクヤ</v>
          </cell>
        </row>
        <row r="372">
          <cell r="A372">
            <v>10952545</v>
          </cell>
          <cell r="B372" t="str">
            <v>宮城　悦子</v>
          </cell>
          <cell r="D372">
            <v>1000027</v>
          </cell>
          <cell r="E372">
            <v>10950000</v>
          </cell>
          <cell r="F372" t="str">
            <v>医学研究科</v>
          </cell>
          <cell r="G372">
            <v>10952545</v>
          </cell>
          <cell r="H372" t="str">
            <v>研）宮城　悦子（26-）</v>
          </cell>
        </row>
        <row r="373">
          <cell r="A373">
            <v>11351179</v>
          </cell>
          <cell r="B373" t="str">
            <v>宮川　まみ</v>
          </cell>
          <cell r="C373" t="str">
            <v>客員教員</v>
          </cell>
          <cell r="D373">
            <v>7807379</v>
          </cell>
          <cell r="E373">
            <v>11350000</v>
          </cell>
          <cell r="F373" t="str">
            <v>医学研究科</v>
          </cell>
          <cell r="G373">
            <v>11351179</v>
          </cell>
          <cell r="H373" t="str">
            <v>客）宮川　まみ（26-）</v>
          </cell>
        </row>
        <row r="374">
          <cell r="A374">
            <v>10952462</v>
          </cell>
          <cell r="B374" t="str">
            <v>宮川　敬</v>
          </cell>
          <cell r="C374" t="str">
            <v>助教</v>
          </cell>
          <cell r="D374">
            <v>1120603</v>
          </cell>
          <cell r="E374">
            <v>10950000</v>
          </cell>
          <cell r="F374" t="str">
            <v>医学研究科</v>
          </cell>
          <cell r="G374">
            <v>10952462</v>
          </cell>
          <cell r="H374" t="str">
            <v>研）宮川　敬（24-）</v>
          </cell>
        </row>
        <row r="375">
          <cell r="A375">
            <v>11001421</v>
          </cell>
          <cell r="B375" t="str">
            <v>宮武　聡子</v>
          </cell>
          <cell r="D375">
            <v>7160654</v>
          </cell>
          <cell r="E375">
            <v>11000000</v>
          </cell>
          <cell r="F375" t="str">
            <v>附属病院</v>
          </cell>
          <cell r="G375">
            <v>11001421</v>
          </cell>
          <cell r="H375" t="str">
            <v>病附）宮武　聡子（27-）</v>
          </cell>
        </row>
        <row r="376">
          <cell r="A376">
            <v>11001034</v>
          </cell>
          <cell r="B376" t="str">
            <v>魚住　梓</v>
          </cell>
          <cell r="E376">
            <v>11000000</v>
          </cell>
          <cell r="F376" t="str">
            <v>附属病院</v>
          </cell>
          <cell r="G376">
            <v>11001034</v>
          </cell>
          <cell r="H376" t="str">
            <v>病附）魚住　梓（29-）</v>
          </cell>
        </row>
        <row r="377">
          <cell r="A377">
            <v>11001390</v>
          </cell>
          <cell r="B377" t="str">
            <v>郷田　素彦</v>
          </cell>
          <cell r="D377">
            <v>1120601</v>
          </cell>
          <cell r="E377">
            <v>11000000</v>
          </cell>
          <cell r="F377" t="str">
            <v>附属病院</v>
          </cell>
          <cell r="G377">
            <v>11001390</v>
          </cell>
          <cell r="H377" t="str">
            <v>病附）郷田　素彦（26-）</v>
          </cell>
        </row>
        <row r="378">
          <cell r="A378">
            <v>10953010</v>
          </cell>
          <cell r="B378" t="str">
            <v>桐生　敏行</v>
          </cell>
          <cell r="C378" t="str">
            <v>助教</v>
          </cell>
          <cell r="D378">
            <v>1170518</v>
          </cell>
          <cell r="E378">
            <v>10950000</v>
          </cell>
          <cell r="F378" t="str">
            <v>看護学科</v>
          </cell>
          <cell r="G378">
            <v>10953010</v>
          </cell>
          <cell r="H378" t="str">
            <v>研）桐生　敏行（29-）</v>
          </cell>
        </row>
        <row r="379">
          <cell r="A379">
            <v>10952134</v>
          </cell>
          <cell r="B379" t="str">
            <v>桐野　洋平</v>
          </cell>
          <cell r="C379" t="str">
            <v>講師</v>
          </cell>
          <cell r="D379">
            <v>1120562</v>
          </cell>
          <cell r="E379">
            <v>10950000</v>
          </cell>
          <cell r="F379" t="str">
            <v>医学研究科</v>
          </cell>
          <cell r="G379">
            <v>10952134</v>
          </cell>
          <cell r="H379" t="str">
            <v>研）桐野　洋平（28-）</v>
          </cell>
        </row>
        <row r="380">
          <cell r="A380">
            <v>11001432</v>
          </cell>
          <cell r="B380" t="str">
            <v>近藤　慶一</v>
          </cell>
          <cell r="D380">
            <v>1030076</v>
          </cell>
          <cell r="E380">
            <v>11000000</v>
          </cell>
          <cell r="F380" t="str">
            <v>附属病院</v>
          </cell>
          <cell r="G380">
            <v>11001432</v>
          </cell>
          <cell r="H380" t="str">
            <v>病附）近藤　慶一（27-）</v>
          </cell>
        </row>
        <row r="381">
          <cell r="A381">
            <v>10901278</v>
          </cell>
          <cell r="B381" t="str">
            <v>金　亜伊</v>
          </cell>
          <cell r="D381">
            <v>1120507</v>
          </cell>
          <cell r="E381">
            <v>10900000</v>
          </cell>
          <cell r="F381" t="str">
            <v>八景キャンパス</v>
          </cell>
          <cell r="G381">
            <v>10901278</v>
          </cell>
          <cell r="H381" t="str">
            <v>研）金　亜伊（24-）</v>
          </cell>
        </row>
        <row r="382">
          <cell r="A382">
            <v>11302067</v>
          </cell>
          <cell r="B382" t="str">
            <v>金子　文夫</v>
          </cell>
          <cell r="C382" t="str">
            <v>客員教授</v>
          </cell>
          <cell r="D382">
            <v>811246</v>
          </cell>
          <cell r="E382">
            <v>11300000</v>
          </cell>
          <cell r="F382" t="str">
            <v>八景キャンパス</v>
          </cell>
          <cell r="G382">
            <v>11302067</v>
          </cell>
          <cell r="H382" t="str">
            <v>客）金子　文夫（26-）</v>
          </cell>
        </row>
        <row r="383">
          <cell r="A383">
            <v>10952560</v>
          </cell>
          <cell r="B383" t="str">
            <v>金子　猛</v>
          </cell>
          <cell r="C383" t="str">
            <v>教授</v>
          </cell>
          <cell r="D383">
            <v>1010037</v>
          </cell>
          <cell r="E383">
            <v>10950000</v>
          </cell>
          <cell r="F383" t="str">
            <v>医学研究科</v>
          </cell>
          <cell r="G383">
            <v>10952560</v>
          </cell>
          <cell r="H383" t="str">
            <v>研）金子　猛（26-）</v>
          </cell>
        </row>
        <row r="384">
          <cell r="A384">
            <v>10952193</v>
          </cell>
          <cell r="B384" t="str">
            <v>金子　裕明</v>
          </cell>
          <cell r="E384">
            <v>10950000</v>
          </cell>
          <cell r="F384" t="str">
            <v>医学研究科</v>
          </cell>
          <cell r="G384">
            <v>10952193</v>
          </cell>
          <cell r="H384" t="str">
            <v>研）金子　裕明（29-）</v>
          </cell>
        </row>
        <row r="385">
          <cell r="A385">
            <v>11001050</v>
          </cell>
          <cell r="B385" t="str">
            <v>金森　裕一</v>
          </cell>
          <cell r="E385">
            <v>11000000</v>
          </cell>
          <cell r="F385" t="str">
            <v>附属病院</v>
          </cell>
          <cell r="G385">
            <v>11001050</v>
          </cell>
          <cell r="H385" t="str">
            <v>病附）金森　裕一（29-）</v>
          </cell>
        </row>
        <row r="386">
          <cell r="A386">
            <v>10901093</v>
          </cell>
          <cell r="B386" t="str">
            <v>沓名　伸介</v>
          </cell>
          <cell r="D386">
            <v>990016</v>
          </cell>
          <cell r="E386">
            <v>10900000</v>
          </cell>
          <cell r="F386" t="str">
            <v>八景キャンパス</v>
          </cell>
          <cell r="G386">
            <v>10901093</v>
          </cell>
          <cell r="H386" t="str">
            <v>研）沓名　伸介</v>
          </cell>
        </row>
        <row r="387">
          <cell r="A387">
            <v>10952542</v>
          </cell>
          <cell r="B387" t="str">
            <v>窪田　賢輔</v>
          </cell>
          <cell r="C387" t="str">
            <v>教授</v>
          </cell>
          <cell r="D387">
            <v>1040042</v>
          </cell>
          <cell r="E387">
            <v>10950000</v>
          </cell>
          <cell r="F387" t="str">
            <v>医学研究科</v>
          </cell>
          <cell r="G387">
            <v>10952542</v>
          </cell>
          <cell r="H387" t="str">
            <v>研）窪田　賢輔（26-）</v>
          </cell>
        </row>
        <row r="388">
          <cell r="A388">
            <v>10952317</v>
          </cell>
          <cell r="B388" t="str">
            <v>熊谷　研</v>
          </cell>
          <cell r="D388">
            <v>1080525</v>
          </cell>
          <cell r="E388">
            <v>10950000</v>
          </cell>
          <cell r="F388" t="str">
            <v>医学研究科</v>
          </cell>
          <cell r="G388">
            <v>10952317</v>
          </cell>
          <cell r="H388" t="str">
            <v>研）熊谷　研（20-）</v>
          </cell>
        </row>
        <row r="389">
          <cell r="A389">
            <v>11001458</v>
          </cell>
          <cell r="B389" t="str">
            <v>結束　貴臣</v>
          </cell>
          <cell r="D389">
            <v>1160552</v>
          </cell>
          <cell r="E389">
            <v>11000000</v>
          </cell>
          <cell r="F389" t="str">
            <v>附属病院</v>
          </cell>
          <cell r="G389">
            <v>11001458</v>
          </cell>
          <cell r="H389" t="str">
            <v>病附）結束　貴臣（H28-）</v>
          </cell>
        </row>
        <row r="390">
          <cell r="A390">
            <v>11001446</v>
          </cell>
          <cell r="B390" t="str">
            <v>鍵本　慎太郎</v>
          </cell>
          <cell r="C390" t="str">
            <v>助教</v>
          </cell>
          <cell r="D390">
            <v>1160540</v>
          </cell>
          <cell r="E390">
            <v>11000000</v>
          </cell>
          <cell r="F390" t="str">
            <v>附属病院</v>
          </cell>
          <cell r="G390">
            <v>11001446</v>
          </cell>
          <cell r="H390" t="str">
            <v>病附）鍵本　慎太郎（H28-）</v>
          </cell>
        </row>
        <row r="391">
          <cell r="A391">
            <v>10952186</v>
          </cell>
          <cell r="B391" t="str">
            <v>原　悠</v>
          </cell>
          <cell r="E391">
            <v>10950000</v>
          </cell>
          <cell r="F391" t="str">
            <v>医学研究科</v>
          </cell>
          <cell r="G391">
            <v>10952186</v>
          </cell>
          <cell r="H391" t="str">
            <v>研）原　悠（29-）</v>
          </cell>
        </row>
        <row r="392">
          <cell r="A392">
            <v>10952301</v>
          </cell>
          <cell r="B392" t="str">
            <v>古屋　充子</v>
          </cell>
          <cell r="C392" t="str">
            <v>准教授</v>
          </cell>
          <cell r="D392">
            <v>1080510</v>
          </cell>
          <cell r="E392">
            <v>10950000</v>
          </cell>
          <cell r="F392" t="str">
            <v>医学研究科</v>
          </cell>
          <cell r="G392">
            <v>10952301</v>
          </cell>
          <cell r="H392" t="str">
            <v>研）古屋　充子（20-）</v>
          </cell>
        </row>
        <row r="393">
          <cell r="A393">
            <v>11302066</v>
          </cell>
          <cell r="B393" t="str">
            <v>古賀　諭</v>
          </cell>
          <cell r="C393" t="str">
            <v>客員教員</v>
          </cell>
          <cell r="D393">
            <v>5160132</v>
          </cell>
          <cell r="E393">
            <v>11300000</v>
          </cell>
          <cell r="G393">
            <v>11302066</v>
          </cell>
          <cell r="H393" t="str">
            <v>客）古賀　諭（26-）</v>
          </cell>
        </row>
        <row r="394">
          <cell r="A394">
            <v>10901160</v>
          </cell>
          <cell r="B394" t="str">
            <v>古久保　哲朗</v>
          </cell>
          <cell r="C394" t="str">
            <v>教授</v>
          </cell>
          <cell r="D394">
            <v>1010023</v>
          </cell>
          <cell r="E394">
            <v>10900000</v>
          </cell>
          <cell r="F394" t="str">
            <v>鶴見キャンパス</v>
          </cell>
          <cell r="G394">
            <v>10901160</v>
          </cell>
          <cell r="H394" t="str">
            <v>研）古久保　哲朗</v>
          </cell>
        </row>
        <row r="395">
          <cell r="A395">
            <v>11351169</v>
          </cell>
          <cell r="B395" t="str">
            <v>古目谷　暢</v>
          </cell>
          <cell r="C395" t="str">
            <v>客員研究員</v>
          </cell>
          <cell r="D395">
            <v>5160127</v>
          </cell>
          <cell r="E395">
            <v>11350000</v>
          </cell>
          <cell r="F395" t="str">
            <v>生命医科学研究科（医学系）</v>
          </cell>
          <cell r="G395">
            <v>11351169</v>
          </cell>
          <cell r="H395" t="str">
            <v>客）古目谷　暢（26-）</v>
          </cell>
        </row>
        <row r="396">
          <cell r="A396">
            <v>11351055</v>
          </cell>
          <cell r="B396" t="str">
            <v>古林　直人</v>
          </cell>
          <cell r="C396" t="str">
            <v>客員教員</v>
          </cell>
          <cell r="D396">
            <v>5160038</v>
          </cell>
          <cell r="E396">
            <v>11350000</v>
          </cell>
          <cell r="F396" t="str">
            <v>医学研究科</v>
          </cell>
          <cell r="G396">
            <v>11351055</v>
          </cell>
          <cell r="H396" t="str">
            <v>客）古林　直人（21-）</v>
          </cell>
        </row>
        <row r="397">
          <cell r="A397">
            <v>11001088</v>
          </cell>
          <cell r="B397" t="str">
            <v>戸谷　義幸</v>
          </cell>
          <cell r="D397">
            <v>970130</v>
          </cell>
          <cell r="E397">
            <v>11000000</v>
          </cell>
          <cell r="F397" t="str">
            <v>附属病院</v>
          </cell>
          <cell r="G397">
            <v>11001088</v>
          </cell>
          <cell r="H397" t="str">
            <v>病附）戸谷　義幸</v>
          </cell>
        </row>
        <row r="398">
          <cell r="A398">
            <v>10952172</v>
          </cell>
          <cell r="B398" t="str">
            <v>五嶋　良郎</v>
          </cell>
          <cell r="C398" t="str">
            <v>教授</v>
          </cell>
          <cell r="D398">
            <v>820074</v>
          </cell>
          <cell r="E398">
            <v>10950000</v>
          </cell>
          <cell r="F398" t="str">
            <v>医学研究科</v>
          </cell>
          <cell r="G398">
            <v>10952172</v>
          </cell>
          <cell r="H398" t="str">
            <v>研）五嶋　良郎（19-）</v>
          </cell>
        </row>
        <row r="399">
          <cell r="A399">
            <v>10952175</v>
          </cell>
          <cell r="B399" t="str">
            <v>後藤　隆久</v>
          </cell>
          <cell r="C399" t="str">
            <v>教授</v>
          </cell>
          <cell r="D399">
            <v>1060506</v>
          </cell>
          <cell r="E399">
            <v>10950000</v>
          </cell>
          <cell r="F399" t="str">
            <v>医学研究科</v>
          </cell>
          <cell r="G399">
            <v>10952175</v>
          </cell>
          <cell r="H399" t="str">
            <v>研）後藤　隆久</v>
          </cell>
        </row>
        <row r="400">
          <cell r="A400">
            <v>11351193</v>
          </cell>
          <cell r="B400" t="str">
            <v>光永　幸代</v>
          </cell>
          <cell r="D400">
            <v>5160148</v>
          </cell>
          <cell r="E400">
            <v>11350000</v>
          </cell>
          <cell r="F400" t="str">
            <v>医学研究科</v>
          </cell>
          <cell r="G400">
            <v>11351193</v>
          </cell>
          <cell r="H400" t="str">
            <v>客）光永　幸代（27-）</v>
          </cell>
        </row>
        <row r="401">
          <cell r="A401">
            <v>10952359</v>
          </cell>
          <cell r="B401" t="str">
            <v>光藤　健司</v>
          </cell>
          <cell r="C401" t="str">
            <v>准教授</v>
          </cell>
          <cell r="D401">
            <v>1070582</v>
          </cell>
          <cell r="E401">
            <v>10950000</v>
          </cell>
          <cell r="F401" t="str">
            <v>医学研究科</v>
          </cell>
          <cell r="G401">
            <v>10952359</v>
          </cell>
          <cell r="H401" t="str">
            <v>研）光藤　健司（21-）</v>
          </cell>
        </row>
        <row r="402">
          <cell r="A402">
            <v>11351015</v>
          </cell>
          <cell r="B402" t="str">
            <v>光本　いづみ</v>
          </cell>
          <cell r="C402" t="str">
            <v>客員研究員</v>
          </cell>
          <cell r="D402">
            <v>5160178</v>
          </cell>
          <cell r="E402">
            <v>11350000</v>
          </cell>
          <cell r="F402" t="str">
            <v>看護学科</v>
          </cell>
          <cell r="G402">
            <v>11351015</v>
          </cell>
          <cell r="H402" t="str">
            <v>客）光本　いづみ（28-）</v>
          </cell>
        </row>
        <row r="403">
          <cell r="A403">
            <v>11005499</v>
          </cell>
          <cell r="B403" t="str">
            <v>工藤　誠</v>
          </cell>
          <cell r="D403">
            <v>1120536</v>
          </cell>
          <cell r="E403">
            <v>11000000</v>
          </cell>
          <cell r="F403" t="str">
            <v>センター病院</v>
          </cell>
          <cell r="G403">
            <v>11005499</v>
          </cell>
          <cell r="H403" t="str">
            <v>病）工藤　誠（27-）</v>
          </cell>
        </row>
        <row r="404">
          <cell r="A404">
            <v>11351181</v>
          </cell>
          <cell r="B404" t="str">
            <v>荒井　宏雅</v>
          </cell>
          <cell r="D404">
            <v>1040045</v>
          </cell>
          <cell r="E404">
            <v>11350000</v>
          </cell>
          <cell r="F404" t="str">
            <v>医学研究科</v>
          </cell>
          <cell r="G404">
            <v>11351181</v>
          </cell>
          <cell r="H404" t="str">
            <v>客）荒井　宏雅（26-）</v>
          </cell>
        </row>
        <row r="405">
          <cell r="A405">
            <v>11001052</v>
          </cell>
          <cell r="B405" t="str">
            <v>荒川　健太郎</v>
          </cell>
          <cell r="E405">
            <v>11000000</v>
          </cell>
          <cell r="F405" t="str">
            <v>附属病院</v>
          </cell>
          <cell r="G405">
            <v>11001052</v>
          </cell>
          <cell r="H405" t="str">
            <v>病附）荒川　健太郎（29-）</v>
          </cell>
        </row>
        <row r="406">
          <cell r="A406">
            <v>10901223</v>
          </cell>
          <cell r="B406" t="str">
            <v>荒川　憲昭</v>
          </cell>
          <cell r="D406">
            <v>1050592</v>
          </cell>
          <cell r="E406">
            <v>10900000</v>
          </cell>
          <cell r="F406" t="str">
            <v>八景キャンパス</v>
          </cell>
          <cell r="G406">
            <v>10901223</v>
          </cell>
          <cell r="H406" t="str">
            <v>研）荒川　憲昭</v>
          </cell>
        </row>
        <row r="407">
          <cell r="A407">
            <v>10901193</v>
          </cell>
          <cell r="B407" t="str">
            <v>荒谷　康昭</v>
          </cell>
          <cell r="C407" t="str">
            <v>教授</v>
          </cell>
          <cell r="D407">
            <v>890905</v>
          </cell>
          <cell r="E407">
            <v>10900000</v>
          </cell>
          <cell r="F407" t="str">
            <v>八景キャンパス</v>
          </cell>
          <cell r="G407">
            <v>10901193</v>
          </cell>
          <cell r="H407" t="str">
            <v>研）荒谷　康昭</v>
          </cell>
        </row>
        <row r="408">
          <cell r="A408">
            <v>10901258</v>
          </cell>
          <cell r="B408" t="str">
            <v>高橋　栄夫</v>
          </cell>
          <cell r="C408" t="str">
            <v>教授</v>
          </cell>
          <cell r="D408">
            <v>1100589</v>
          </cell>
          <cell r="E408">
            <v>10900000</v>
          </cell>
          <cell r="F408" t="str">
            <v>鶴見キャンパス</v>
          </cell>
          <cell r="G408">
            <v>10901258</v>
          </cell>
          <cell r="H408" t="str">
            <v>研）高橋　栄夫（22-）</v>
          </cell>
        </row>
        <row r="409">
          <cell r="A409">
            <v>11001360</v>
          </cell>
          <cell r="B409" t="str">
            <v>高橋　寛行</v>
          </cell>
          <cell r="C409" t="str">
            <v>助教</v>
          </cell>
          <cell r="D409">
            <v>1140545</v>
          </cell>
          <cell r="E409">
            <v>11000000</v>
          </cell>
          <cell r="F409" t="str">
            <v>附属病院</v>
          </cell>
          <cell r="G409">
            <v>11001360</v>
          </cell>
          <cell r="H409" t="str">
            <v>病附）高橋　寛行（26-）</v>
          </cell>
        </row>
        <row r="410">
          <cell r="A410">
            <v>10901062</v>
          </cell>
          <cell r="B410" t="str">
            <v>高橋　寛人</v>
          </cell>
          <cell r="C410" t="str">
            <v>教授</v>
          </cell>
          <cell r="D410">
            <v>850870</v>
          </cell>
          <cell r="E410">
            <v>10900000</v>
          </cell>
          <cell r="F410" t="str">
            <v>八景キャンパス</v>
          </cell>
          <cell r="G410">
            <v>10901062</v>
          </cell>
          <cell r="H410" t="str">
            <v>研）高橋　寛人</v>
          </cell>
        </row>
        <row r="411">
          <cell r="A411">
            <v>11351172</v>
          </cell>
          <cell r="B411" t="str">
            <v>高橋　秀聡</v>
          </cell>
          <cell r="C411" t="str">
            <v>客員研究員</v>
          </cell>
          <cell r="D411">
            <v>5160128</v>
          </cell>
          <cell r="E411">
            <v>11350000</v>
          </cell>
          <cell r="F411" t="str">
            <v>医学研究科</v>
          </cell>
          <cell r="G411">
            <v>11351172</v>
          </cell>
          <cell r="H411" t="str">
            <v>客）高橋　秀聡（26-）</v>
          </cell>
        </row>
        <row r="412">
          <cell r="A412">
            <v>10952200</v>
          </cell>
          <cell r="B412" t="str">
            <v>高橋　琢哉</v>
          </cell>
          <cell r="D412">
            <v>1060588</v>
          </cell>
          <cell r="E412">
            <v>10950000</v>
          </cell>
          <cell r="F412" t="str">
            <v>医学研究科</v>
          </cell>
          <cell r="G412">
            <v>10952200</v>
          </cell>
          <cell r="H412" t="str">
            <v>研）髙橋　琢哉(19-)</v>
          </cell>
        </row>
        <row r="413">
          <cell r="A413">
            <v>11005189</v>
          </cell>
          <cell r="B413" t="str">
            <v>高橋　雄一</v>
          </cell>
          <cell r="D413">
            <v>1070553</v>
          </cell>
          <cell r="E413">
            <v>11000000</v>
          </cell>
          <cell r="F413" t="str">
            <v>センター病院</v>
          </cell>
          <cell r="G413">
            <v>11005189</v>
          </cell>
          <cell r="H413" t="str">
            <v>病）高橋　雄一(19-)</v>
          </cell>
        </row>
        <row r="414">
          <cell r="A414">
            <v>10901027</v>
          </cell>
          <cell r="B414" t="str">
            <v>高橋　隆幸</v>
          </cell>
          <cell r="C414" t="str">
            <v>准教授</v>
          </cell>
          <cell r="D414">
            <v>1000010</v>
          </cell>
          <cell r="E414">
            <v>10900000</v>
          </cell>
          <cell r="F414" t="str">
            <v>八景キャンパス</v>
          </cell>
          <cell r="G414">
            <v>10901027</v>
          </cell>
          <cell r="H414" t="str">
            <v>研）高橋　隆幸</v>
          </cell>
        </row>
        <row r="415">
          <cell r="A415">
            <v>10901136</v>
          </cell>
          <cell r="B415" t="str">
            <v>高山　光男</v>
          </cell>
          <cell r="C415" t="str">
            <v>教授</v>
          </cell>
          <cell r="D415">
            <v>1010128</v>
          </cell>
          <cell r="E415">
            <v>10900000</v>
          </cell>
          <cell r="F415" t="str">
            <v>八景キャンパス</v>
          </cell>
          <cell r="G415">
            <v>10901136</v>
          </cell>
          <cell r="H415" t="str">
            <v>研）高山　光男</v>
          </cell>
        </row>
        <row r="416">
          <cell r="A416">
            <v>11351215</v>
          </cell>
          <cell r="B416" t="str">
            <v>高山　香名子</v>
          </cell>
          <cell r="C416" t="str">
            <v>客員研究員</v>
          </cell>
          <cell r="D416">
            <v>7807621</v>
          </cell>
          <cell r="E416">
            <v>11350000</v>
          </cell>
          <cell r="F416" t="str">
            <v>医学研究科</v>
          </cell>
          <cell r="G416">
            <v>11351215</v>
          </cell>
          <cell r="H416" t="str">
            <v>客）高山　香名子（27-)</v>
          </cell>
        </row>
        <row r="417">
          <cell r="A417">
            <v>11005003</v>
          </cell>
          <cell r="B417" t="str">
            <v>高須　曜</v>
          </cell>
          <cell r="D417">
            <v>1120612</v>
          </cell>
          <cell r="E417">
            <v>11000000</v>
          </cell>
          <cell r="F417" t="str">
            <v>センター病院</v>
          </cell>
          <cell r="G417">
            <v>11005003</v>
          </cell>
          <cell r="H417" t="str">
            <v>病）高須　曜（28-）</v>
          </cell>
        </row>
        <row r="418">
          <cell r="A418">
            <v>11351023</v>
          </cell>
          <cell r="B418" t="str">
            <v>高瀬　創</v>
          </cell>
          <cell r="D418">
            <v>1150122</v>
          </cell>
          <cell r="E418">
            <v>11350000</v>
          </cell>
          <cell r="F418" t="str">
            <v>医学研究科</v>
          </cell>
          <cell r="G418">
            <v>11351023</v>
          </cell>
          <cell r="H418" t="str">
            <v>客）高瀬　創（28-）</v>
          </cell>
        </row>
        <row r="419">
          <cell r="A419">
            <v>11351013</v>
          </cell>
          <cell r="B419" t="str">
            <v>高倉　大輔</v>
          </cell>
          <cell r="C419" t="str">
            <v>客員教員</v>
          </cell>
          <cell r="D419">
            <v>7160742</v>
          </cell>
          <cell r="E419">
            <v>11350000</v>
          </cell>
          <cell r="F419" t="str">
            <v>医学研究科</v>
          </cell>
          <cell r="G419">
            <v>11351013</v>
          </cell>
          <cell r="H419" t="str">
            <v>客）高倉　大輔（28-）</v>
          </cell>
        </row>
        <row r="420">
          <cell r="A420">
            <v>10952423</v>
          </cell>
          <cell r="B420" t="str">
            <v>黒滝　大翼</v>
          </cell>
          <cell r="C420" t="str">
            <v>講師</v>
          </cell>
          <cell r="D420">
            <v>1110511</v>
          </cell>
          <cell r="E420">
            <v>10950000</v>
          </cell>
          <cell r="F420" t="str">
            <v>医学研究科</v>
          </cell>
          <cell r="G420">
            <v>10952423</v>
          </cell>
          <cell r="H420" t="str">
            <v>研）黒滝　大翼（23-）</v>
          </cell>
        </row>
        <row r="421">
          <cell r="A421">
            <v>11302063</v>
          </cell>
          <cell r="B421" t="str">
            <v>黒沢　綾</v>
          </cell>
          <cell r="C421" t="str">
            <v>客員教員</v>
          </cell>
          <cell r="D421">
            <v>5160125</v>
          </cell>
          <cell r="E421">
            <v>11300000</v>
          </cell>
          <cell r="G421">
            <v>11302063</v>
          </cell>
          <cell r="H421" t="str">
            <v>客）黒澤　綾（26-）</v>
          </cell>
        </row>
        <row r="422">
          <cell r="A422">
            <v>11351210</v>
          </cell>
          <cell r="B422" t="str">
            <v>今川　英里</v>
          </cell>
          <cell r="C422" t="str">
            <v>客員教員</v>
          </cell>
          <cell r="D422">
            <v>7160734</v>
          </cell>
          <cell r="E422">
            <v>11350000</v>
          </cell>
          <cell r="F422" t="str">
            <v>医学研究科</v>
          </cell>
          <cell r="G422">
            <v>11351210</v>
          </cell>
          <cell r="H422" t="str">
            <v>客）今川　英里（27-）</v>
          </cell>
        </row>
        <row r="423">
          <cell r="A423">
            <v>10953011</v>
          </cell>
          <cell r="B423" t="str">
            <v>今津　陽子</v>
          </cell>
          <cell r="C423" t="str">
            <v>講師</v>
          </cell>
          <cell r="D423">
            <v>1170602</v>
          </cell>
          <cell r="E423">
            <v>10950000</v>
          </cell>
          <cell r="F423" t="str">
            <v>看護学科</v>
          </cell>
          <cell r="G423">
            <v>10953011</v>
          </cell>
          <cell r="H423" t="str">
            <v>研）今津　陽子（29-）</v>
          </cell>
          <cell r="I423" t="str">
            <v>イマヅ　ヨウコ</v>
          </cell>
        </row>
        <row r="424">
          <cell r="A424">
            <v>10952238</v>
          </cell>
          <cell r="B424" t="str">
            <v>根本　明宜</v>
          </cell>
          <cell r="C424" t="str">
            <v>准教授</v>
          </cell>
          <cell r="D424">
            <v>990062</v>
          </cell>
          <cell r="E424">
            <v>10950000</v>
          </cell>
          <cell r="F424" t="str">
            <v>医学研究科</v>
          </cell>
          <cell r="G424">
            <v>10952238</v>
          </cell>
          <cell r="H424" t="str">
            <v>研）根本　明宜(19-)</v>
          </cell>
        </row>
        <row r="425">
          <cell r="A425">
            <v>11005089</v>
          </cell>
          <cell r="B425" t="str">
            <v>佐久間　直子</v>
          </cell>
          <cell r="C425" t="str">
            <v>助教</v>
          </cell>
          <cell r="D425">
            <v>1110567</v>
          </cell>
          <cell r="E425">
            <v>11000000</v>
          </cell>
          <cell r="F425" t="str">
            <v>センター病院</v>
          </cell>
          <cell r="G425">
            <v>11005089</v>
          </cell>
          <cell r="H425" t="str">
            <v>病）佐久間　直子（29-）</v>
          </cell>
        </row>
        <row r="426">
          <cell r="A426">
            <v>11005100</v>
          </cell>
          <cell r="B426" t="str">
            <v>佐久間　藤子</v>
          </cell>
          <cell r="E426">
            <v>11000000</v>
          </cell>
          <cell r="F426" t="str">
            <v>センター病院</v>
          </cell>
          <cell r="G426">
            <v>11005100</v>
          </cell>
          <cell r="H426" t="str">
            <v>病）佐久間　藤子（29-）</v>
          </cell>
        </row>
        <row r="427">
          <cell r="A427">
            <v>10952991</v>
          </cell>
          <cell r="B427" t="str">
            <v>佐々木　幸生</v>
          </cell>
          <cell r="C427" t="str">
            <v>准教授</v>
          </cell>
          <cell r="D427">
            <v>1130517</v>
          </cell>
          <cell r="E427">
            <v>10950000</v>
          </cell>
          <cell r="F427" t="str">
            <v>生命医科学研究科（医学系）</v>
          </cell>
          <cell r="G427">
            <v>10952991</v>
          </cell>
          <cell r="H427" t="str">
            <v>研）佐々木　幸生（H27-）</v>
          </cell>
        </row>
        <row r="428">
          <cell r="A428">
            <v>11001035</v>
          </cell>
          <cell r="B428" t="str">
            <v>佐々木　康二</v>
          </cell>
          <cell r="E428">
            <v>11000000</v>
          </cell>
          <cell r="F428" t="str">
            <v>附属病院</v>
          </cell>
          <cell r="G428">
            <v>11001035</v>
          </cell>
          <cell r="H428" t="str">
            <v>病附）佐々木　康二（29-）</v>
          </cell>
        </row>
        <row r="429">
          <cell r="A429">
            <v>10953004</v>
          </cell>
          <cell r="B429" t="str">
            <v>佐々木　晶世</v>
          </cell>
          <cell r="C429" t="str">
            <v>助教</v>
          </cell>
          <cell r="D429">
            <v>1160588</v>
          </cell>
          <cell r="E429">
            <v>10950000</v>
          </cell>
          <cell r="F429" t="str">
            <v>看護学科</v>
          </cell>
          <cell r="G429">
            <v>10953004</v>
          </cell>
          <cell r="H429" t="str">
            <v>研）佐々木　晶世（28-）</v>
          </cell>
        </row>
        <row r="430">
          <cell r="A430">
            <v>10953006</v>
          </cell>
          <cell r="B430" t="str">
            <v>佐々木　理恵</v>
          </cell>
          <cell r="E430">
            <v>10950000</v>
          </cell>
          <cell r="F430" t="str">
            <v>看護学科</v>
          </cell>
          <cell r="G430">
            <v>10953006</v>
          </cell>
          <cell r="H430" t="str">
            <v>研）佐々木　理恵（29-）</v>
          </cell>
        </row>
        <row r="431">
          <cell r="A431">
            <v>10952161</v>
          </cell>
          <cell r="B431" t="str">
            <v>佐々木　和教</v>
          </cell>
          <cell r="C431" t="str">
            <v>助教</v>
          </cell>
          <cell r="D431">
            <v>1120600</v>
          </cell>
          <cell r="E431">
            <v>10950000</v>
          </cell>
          <cell r="F431" t="str">
            <v>医学研究科</v>
          </cell>
          <cell r="G431">
            <v>10952161</v>
          </cell>
          <cell r="H431" t="str">
            <v>研）佐々木　和教（28-）</v>
          </cell>
        </row>
        <row r="432">
          <cell r="A432">
            <v>10953076</v>
          </cell>
          <cell r="B432" t="str">
            <v>佐藤　いずみ</v>
          </cell>
          <cell r="C432" t="str">
            <v>助教</v>
          </cell>
          <cell r="D432">
            <v>1140525</v>
          </cell>
          <cell r="E432">
            <v>10950000</v>
          </cell>
          <cell r="F432" t="str">
            <v>医学研究科</v>
          </cell>
          <cell r="G432">
            <v>10953076</v>
          </cell>
          <cell r="H432" t="str">
            <v>研）佐藤　いずみ（26-）</v>
          </cell>
        </row>
        <row r="433">
          <cell r="A433">
            <v>10901145</v>
          </cell>
          <cell r="B433" t="str">
            <v>佐藤　衛</v>
          </cell>
          <cell r="C433" t="str">
            <v>教授</v>
          </cell>
          <cell r="D433">
            <v>960094</v>
          </cell>
          <cell r="E433">
            <v>10900000</v>
          </cell>
          <cell r="F433" t="str">
            <v>鶴見キャンパス</v>
          </cell>
          <cell r="G433">
            <v>10901145</v>
          </cell>
          <cell r="H433" t="str">
            <v>研）佐藤　衛</v>
          </cell>
        </row>
        <row r="434">
          <cell r="A434">
            <v>11351147</v>
          </cell>
          <cell r="B434" t="str">
            <v>佐藤　格</v>
          </cell>
          <cell r="C434" t="str">
            <v>客員研究員</v>
          </cell>
          <cell r="D434">
            <v>1140517</v>
          </cell>
          <cell r="E434">
            <v>11350000</v>
          </cell>
          <cell r="F434" t="str">
            <v>医学研究科</v>
          </cell>
          <cell r="G434">
            <v>11351147</v>
          </cell>
          <cell r="H434" t="str">
            <v>客）佐藤　格（25-）</v>
          </cell>
        </row>
        <row r="435">
          <cell r="A435">
            <v>11001055</v>
          </cell>
          <cell r="B435" t="str">
            <v>佐藤　公亮</v>
          </cell>
          <cell r="E435">
            <v>11000000</v>
          </cell>
          <cell r="F435" t="str">
            <v>附属病院</v>
          </cell>
          <cell r="G435">
            <v>11001055</v>
          </cell>
          <cell r="H435" t="str">
            <v>病附）佐藤　公亮（29-）</v>
          </cell>
        </row>
        <row r="436">
          <cell r="A436">
            <v>11001060</v>
          </cell>
          <cell r="B436" t="str">
            <v>佐藤　高光</v>
          </cell>
          <cell r="E436">
            <v>11000000</v>
          </cell>
          <cell r="F436" t="str">
            <v>附属病院</v>
          </cell>
          <cell r="G436">
            <v>11001060</v>
          </cell>
          <cell r="H436" t="str">
            <v>病附）佐藤　高光（29-）</v>
          </cell>
        </row>
        <row r="437">
          <cell r="A437">
            <v>11005064</v>
          </cell>
          <cell r="B437" t="str">
            <v>佐藤　渉</v>
          </cell>
          <cell r="E437">
            <v>11000000</v>
          </cell>
          <cell r="F437" t="str">
            <v>センター病院</v>
          </cell>
          <cell r="G437">
            <v>11005064</v>
          </cell>
          <cell r="H437" t="str">
            <v>病）佐藤　渉（29-）</v>
          </cell>
        </row>
        <row r="438">
          <cell r="A438">
            <v>10953916</v>
          </cell>
          <cell r="B438" t="str">
            <v>佐藤　政枝</v>
          </cell>
          <cell r="C438" t="str">
            <v>教授</v>
          </cell>
          <cell r="D438">
            <v>1160504</v>
          </cell>
          <cell r="E438">
            <v>10950000</v>
          </cell>
          <cell r="F438" t="str">
            <v>看護学科</v>
          </cell>
          <cell r="G438">
            <v>10953916</v>
          </cell>
          <cell r="H438" t="str">
            <v>研）佐藤　政枝（28-）</v>
          </cell>
        </row>
        <row r="439">
          <cell r="A439">
            <v>10953073</v>
          </cell>
          <cell r="B439" t="str">
            <v>佐藤　朝美</v>
          </cell>
          <cell r="D439">
            <v>1140522</v>
          </cell>
          <cell r="E439">
            <v>10950000</v>
          </cell>
          <cell r="F439" t="str">
            <v>看護学科</v>
          </cell>
          <cell r="G439">
            <v>10953073</v>
          </cell>
          <cell r="H439" t="str">
            <v>研）佐藤　朝美（26-）</v>
          </cell>
        </row>
        <row r="440">
          <cell r="A440">
            <v>10952227</v>
          </cell>
          <cell r="B440" t="str">
            <v>佐藤　勉</v>
          </cell>
          <cell r="C440" t="str">
            <v>講師</v>
          </cell>
          <cell r="D440">
            <v>1070550</v>
          </cell>
          <cell r="E440">
            <v>10950000</v>
          </cell>
          <cell r="F440" t="str">
            <v>医学研究科</v>
          </cell>
          <cell r="G440">
            <v>10952227</v>
          </cell>
          <cell r="H440" t="str">
            <v>研）佐藤　勉（29-）</v>
          </cell>
          <cell r="I440" t="str">
            <v>サトウ ツトム</v>
          </cell>
          <cell r="J440">
            <v>1160586</v>
          </cell>
        </row>
        <row r="441">
          <cell r="A441">
            <v>10901106</v>
          </cell>
          <cell r="B441" t="str">
            <v>佐藤　友美</v>
          </cell>
          <cell r="C441" t="str">
            <v>教授</v>
          </cell>
          <cell r="D441">
            <v>970056</v>
          </cell>
          <cell r="E441">
            <v>10900000</v>
          </cell>
          <cell r="F441" t="str">
            <v>八景キャンパス</v>
          </cell>
          <cell r="G441">
            <v>10901106</v>
          </cell>
          <cell r="H441" t="str">
            <v>研）佐藤　友美</v>
          </cell>
        </row>
        <row r="442">
          <cell r="A442">
            <v>10952103</v>
          </cell>
          <cell r="B442" t="str">
            <v>佐藤　由典</v>
          </cell>
          <cell r="C442" t="str">
            <v>助教</v>
          </cell>
          <cell r="D442">
            <v>1160511</v>
          </cell>
          <cell r="E442">
            <v>10950000</v>
          </cell>
          <cell r="F442" t="str">
            <v>医学研究科</v>
          </cell>
          <cell r="G442">
            <v>10952103</v>
          </cell>
          <cell r="H442" t="str">
            <v>研）佐藤　由典（28-）</v>
          </cell>
        </row>
        <row r="443">
          <cell r="A443">
            <v>10952577</v>
          </cell>
          <cell r="B443" t="str">
            <v>佐藤　隆</v>
          </cell>
          <cell r="C443" t="str">
            <v>講師</v>
          </cell>
          <cell r="D443">
            <v>1140542</v>
          </cell>
          <cell r="E443">
            <v>10950000</v>
          </cell>
          <cell r="F443" t="str">
            <v>医学研究科</v>
          </cell>
          <cell r="G443">
            <v>10952577</v>
          </cell>
          <cell r="H443" t="str">
            <v>研）佐藤　隆（27-）</v>
          </cell>
        </row>
        <row r="444">
          <cell r="A444">
            <v>11005109</v>
          </cell>
          <cell r="B444" t="str">
            <v>佐武　利彦</v>
          </cell>
          <cell r="D444">
            <v>1020161</v>
          </cell>
          <cell r="E444">
            <v>11000000</v>
          </cell>
          <cell r="F444" t="str">
            <v>センター病院</v>
          </cell>
          <cell r="G444">
            <v>11005109</v>
          </cell>
          <cell r="H444" t="str">
            <v>病）佐武　利彦</v>
          </cell>
        </row>
        <row r="445">
          <cell r="A445">
            <v>10952432</v>
          </cell>
          <cell r="B445" t="str">
            <v>佐野　大佑</v>
          </cell>
          <cell r="D445">
            <v>1110595</v>
          </cell>
          <cell r="E445">
            <v>10950000</v>
          </cell>
          <cell r="F445" t="str">
            <v>医学研究科</v>
          </cell>
          <cell r="G445">
            <v>10952432</v>
          </cell>
          <cell r="H445" t="str">
            <v>研）佐野　大佑（28-）</v>
          </cell>
        </row>
        <row r="446">
          <cell r="A446">
            <v>11001284</v>
          </cell>
          <cell r="B446" t="str">
            <v>細野　邦広</v>
          </cell>
          <cell r="D446">
            <v>1110583</v>
          </cell>
          <cell r="E446">
            <v>11000000</v>
          </cell>
          <cell r="F446" t="str">
            <v>附属病院</v>
          </cell>
          <cell r="G446">
            <v>11001284</v>
          </cell>
          <cell r="H446" t="str">
            <v>病附）細野　邦広（23-）</v>
          </cell>
        </row>
        <row r="447">
          <cell r="A447">
            <v>10901281</v>
          </cell>
          <cell r="B447" t="str">
            <v>坂倉　正義</v>
          </cell>
          <cell r="C447" t="str">
            <v>助教</v>
          </cell>
          <cell r="D447">
            <v>1120510</v>
          </cell>
          <cell r="E447">
            <v>10900000</v>
          </cell>
          <cell r="F447" t="str">
            <v>鶴見キャンパス</v>
          </cell>
          <cell r="G447">
            <v>10901281</v>
          </cell>
          <cell r="H447" t="str">
            <v>研）坂倉　正義（24-）</v>
          </cell>
        </row>
        <row r="448">
          <cell r="A448">
            <v>11005201</v>
          </cell>
          <cell r="B448" t="str">
            <v>坂田　勝巳</v>
          </cell>
          <cell r="C448" t="str">
            <v>准教授</v>
          </cell>
          <cell r="D448">
            <v>951121</v>
          </cell>
          <cell r="E448">
            <v>11000000</v>
          </cell>
          <cell r="F448" t="str">
            <v>センター病院</v>
          </cell>
          <cell r="G448">
            <v>11005201</v>
          </cell>
          <cell r="H448" t="str">
            <v>坂田　勝巳</v>
          </cell>
        </row>
        <row r="449">
          <cell r="A449">
            <v>11005500</v>
          </cell>
          <cell r="B449" t="str">
            <v>榊原　秀也</v>
          </cell>
          <cell r="D449">
            <v>990078</v>
          </cell>
          <cell r="E449">
            <v>11000000</v>
          </cell>
          <cell r="F449" t="str">
            <v>センター病院</v>
          </cell>
          <cell r="G449">
            <v>11005500</v>
          </cell>
          <cell r="H449" t="str">
            <v>病）榊原　秀也（27-）</v>
          </cell>
        </row>
        <row r="450">
          <cell r="A450">
            <v>10901034</v>
          </cell>
          <cell r="B450" t="str">
            <v>三浦　敬</v>
          </cell>
          <cell r="D450">
            <v>910034</v>
          </cell>
          <cell r="E450">
            <v>10900000</v>
          </cell>
          <cell r="F450" t="str">
            <v>八景キャンパス</v>
          </cell>
          <cell r="G450">
            <v>10901034</v>
          </cell>
          <cell r="H450" t="str">
            <v>研）三浦　敬</v>
          </cell>
        </row>
        <row r="451">
          <cell r="A451">
            <v>10952182</v>
          </cell>
          <cell r="B451" t="str">
            <v>三橋　里美</v>
          </cell>
          <cell r="C451" t="str">
            <v>助教</v>
          </cell>
          <cell r="D451">
            <v>1170600</v>
          </cell>
          <cell r="E451">
            <v>10950000</v>
          </cell>
          <cell r="F451" t="str">
            <v>医学研究科</v>
          </cell>
          <cell r="G451">
            <v>10952182</v>
          </cell>
          <cell r="H451" t="str">
            <v>研）三橋　里美（29-）</v>
          </cell>
        </row>
        <row r="452">
          <cell r="A452">
            <v>11001019</v>
          </cell>
          <cell r="B452" t="str">
            <v>三枝　祐輔</v>
          </cell>
          <cell r="E452">
            <v>11000000</v>
          </cell>
          <cell r="F452" t="str">
            <v>附属病院</v>
          </cell>
          <cell r="G452">
            <v>11001019</v>
          </cell>
          <cell r="H452" t="str">
            <v>病附）三枝　祐輔（29-）</v>
          </cell>
        </row>
        <row r="453">
          <cell r="A453">
            <v>10901109</v>
          </cell>
          <cell r="B453" t="str">
            <v>三枝　洋之</v>
          </cell>
          <cell r="C453" t="str">
            <v>教授</v>
          </cell>
          <cell r="D453">
            <v>960093</v>
          </cell>
          <cell r="E453">
            <v>10900000</v>
          </cell>
          <cell r="F453" t="str">
            <v>八景キャンパス</v>
          </cell>
          <cell r="G453">
            <v>10901109</v>
          </cell>
          <cell r="H453" t="str">
            <v>研）三枝　洋之</v>
          </cell>
        </row>
        <row r="454">
          <cell r="A454">
            <v>10952522</v>
          </cell>
          <cell r="B454" t="str">
            <v>三上　太郎</v>
          </cell>
          <cell r="D454">
            <v>1140516</v>
          </cell>
          <cell r="E454">
            <v>10950000</v>
          </cell>
          <cell r="F454" t="str">
            <v>医学研究科</v>
          </cell>
          <cell r="G454">
            <v>10952522</v>
          </cell>
          <cell r="H454" t="str">
            <v>研）三上　太郎（26-）</v>
          </cell>
        </row>
        <row r="455">
          <cell r="A455">
            <v>10952353</v>
          </cell>
          <cell r="B455" t="str">
            <v>三宅　紀子</v>
          </cell>
          <cell r="C455" t="str">
            <v>准教授</v>
          </cell>
          <cell r="D455">
            <v>1080578</v>
          </cell>
          <cell r="E455">
            <v>10950000</v>
          </cell>
          <cell r="F455" t="str">
            <v>医学研究科</v>
          </cell>
          <cell r="G455">
            <v>10952353</v>
          </cell>
          <cell r="H455" t="str">
            <v>研）三宅　紀子（21-）</v>
          </cell>
        </row>
        <row r="456">
          <cell r="A456">
            <v>10901262</v>
          </cell>
          <cell r="B456" t="str">
            <v>三輪　律江</v>
          </cell>
          <cell r="C456" t="str">
            <v>准教授</v>
          </cell>
          <cell r="D456">
            <v>1110504</v>
          </cell>
          <cell r="E456">
            <v>10900000</v>
          </cell>
          <cell r="F456" t="str">
            <v>八景キャンパス</v>
          </cell>
          <cell r="G456">
            <v>10901262</v>
          </cell>
          <cell r="H456" t="str">
            <v>研）三輪　律江（23-）</v>
          </cell>
        </row>
        <row r="457">
          <cell r="A457">
            <v>10953074</v>
          </cell>
          <cell r="B457" t="str">
            <v>三條　真紀子</v>
          </cell>
          <cell r="D457">
            <v>1140523</v>
          </cell>
          <cell r="E457">
            <v>10950000</v>
          </cell>
          <cell r="F457" t="str">
            <v>看護学科</v>
          </cell>
          <cell r="G457">
            <v>10953074</v>
          </cell>
          <cell r="H457" t="str">
            <v>研）三條　真紀子（26-）</v>
          </cell>
        </row>
        <row r="458">
          <cell r="A458">
            <v>10952441</v>
          </cell>
          <cell r="B458" t="str">
            <v>山下　暁朗</v>
          </cell>
          <cell r="C458" t="str">
            <v>准教授</v>
          </cell>
          <cell r="D458">
            <v>7160063</v>
          </cell>
          <cell r="E458">
            <v>10950000</v>
          </cell>
          <cell r="F458" t="str">
            <v>医学研究科</v>
          </cell>
          <cell r="G458">
            <v>10952441</v>
          </cell>
          <cell r="H458" t="str">
            <v>研）山下　暁朗（24-）</v>
          </cell>
        </row>
        <row r="459">
          <cell r="A459">
            <v>11351003</v>
          </cell>
          <cell r="B459" t="str">
            <v>山口　章</v>
          </cell>
          <cell r="D459">
            <v>5160003</v>
          </cell>
          <cell r="E459">
            <v>11350000</v>
          </cell>
          <cell r="F459" t="str">
            <v>医学研究科</v>
          </cell>
          <cell r="G459">
            <v>11351003</v>
          </cell>
          <cell r="H459" t="str">
            <v>客）山口　章(19-)</v>
          </cell>
        </row>
        <row r="460">
          <cell r="A460">
            <v>10952421</v>
          </cell>
          <cell r="B460" t="str">
            <v>山口　由衣</v>
          </cell>
          <cell r="D460">
            <v>1100543</v>
          </cell>
          <cell r="E460">
            <v>10950000</v>
          </cell>
          <cell r="F460" t="str">
            <v>医学研究科</v>
          </cell>
          <cell r="G460">
            <v>10952421</v>
          </cell>
          <cell r="H460" t="str">
            <v>研）山口　由衣（23-）</v>
          </cell>
        </row>
        <row r="461">
          <cell r="A461">
            <v>11001040</v>
          </cell>
          <cell r="B461" t="str">
            <v>山根　敬浩</v>
          </cell>
          <cell r="D461">
            <v>1130502</v>
          </cell>
          <cell r="E461">
            <v>11000000</v>
          </cell>
          <cell r="F461" t="str">
            <v>附属病院</v>
          </cell>
          <cell r="G461">
            <v>11001040</v>
          </cell>
          <cell r="H461" t="str">
            <v>病附）山根　敬浩（29-）</v>
          </cell>
        </row>
        <row r="462">
          <cell r="A462">
            <v>11302052</v>
          </cell>
          <cell r="B462" t="str">
            <v>山崎　千秋</v>
          </cell>
          <cell r="C462" t="str">
            <v>客員教員</v>
          </cell>
          <cell r="D462">
            <v>7160563</v>
          </cell>
          <cell r="E462">
            <v>11300000</v>
          </cell>
          <cell r="G462">
            <v>11302052</v>
          </cell>
          <cell r="H462" t="str">
            <v>客）山崎　千秋（25-）</v>
          </cell>
        </row>
        <row r="463">
          <cell r="A463">
            <v>11005057</v>
          </cell>
          <cell r="B463" t="str">
            <v>山川　正</v>
          </cell>
          <cell r="C463" t="str">
            <v>准教授</v>
          </cell>
          <cell r="D463">
            <v>990091</v>
          </cell>
          <cell r="E463">
            <v>11000000</v>
          </cell>
          <cell r="F463" t="str">
            <v>センター病院</v>
          </cell>
          <cell r="G463">
            <v>11005057</v>
          </cell>
          <cell r="H463" t="str">
            <v>山川　正</v>
          </cell>
        </row>
        <row r="464">
          <cell r="A464">
            <v>11001083</v>
          </cell>
          <cell r="B464" t="str">
            <v>山中　正二</v>
          </cell>
          <cell r="C464" t="str">
            <v>准教授</v>
          </cell>
          <cell r="D464">
            <v>941073</v>
          </cell>
          <cell r="E464">
            <v>11000000</v>
          </cell>
          <cell r="F464" t="str">
            <v>附属病院</v>
          </cell>
          <cell r="G464">
            <v>11001083</v>
          </cell>
          <cell r="H464" t="str">
            <v>病附）山中　正二</v>
          </cell>
        </row>
        <row r="465">
          <cell r="A465">
            <v>10952596</v>
          </cell>
          <cell r="B465" t="str">
            <v>山中　竹春</v>
          </cell>
          <cell r="D465">
            <v>1140616</v>
          </cell>
          <cell r="E465">
            <v>10950000</v>
          </cell>
          <cell r="F465" t="str">
            <v>医学研究科</v>
          </cell>
          <cell r="G465">
            <v>10952596</v>
          </cell>
          <cell r="H465" t="str">
            <v>研）山中　竹春（26-）</v>
          </cell>
        </row>
        <row r="466">
          <cell r="A466">
            <v>11351184</v>
          </cell>
          <cell r="B466" t="str">
            <v>山中　歩</v>
          </cell>
          <cell r="C466" t="str">
            <v>客員</v>
          </cell>
          <cell r="D466">
            <v>1130558</v>
          </cell>
          <cell r="E466">
            <v>11350000</v>
          </cell>
          <cell r="F466" t="str">
            <v>医学研究科</v>
          </cell>
          <cell r="G466">
            <v>11351184</v>
          </cell>
          <cell r="H466" t="str">
            <v>客）山中　歩（26-）</v>
          </cell>
        </row>
        <row r="467">
          <cell r="A467">
            <v>11351032</v>
          </cell>
          <cell r="B467" t="str">
            <v>山田　顕光</v>
          </cell>
          <cell r="C467" t="str">
            <v>客員研究員</v>
          </cell>
          <cell r="D467">
            <v>1150186</v>
          </cell>
          <cell r="E467">
            <v>11350000</v>
          </cell>
          <cell r="F467" t="str">
            <v>医学研究科</v>
          </cell>
          <cell r="G467">
            <v>11351032</v>
          </cell>
          <cell r="H467" t="str">
            <v>客）山田　顕光（28-）</v>
          </cell>
        </row>
        <row r="468">
          <cell r="A468">
            <v>11001038</v>
          </cell>
          <cell r="B468" t="str">
            <v>山田　俊介</v>
          </cell>
          <cell r="E468">
            <v>11000000</v>
          </cell>
          <cell r="F468" t="str">
            <v>附属病院</v>
          </cell>
          <cell r="G468">
            <v>11001038</v>
          </cell>
          <cell r="H468" t="str">
            <v>病附）山田　俊介（29-）</v>
          </cell>
        </row>
        <row r="469">
          <cell r="A469">
            <v>10901249</v>
          </cell>
          <cell r="B469" t="str">
            <v>山藤　竜太郎</v>
          </cell>
          <cell r="C469" t="str">
            <v>准教授</v>
          </cell>
          <cell r="D469">
            <v>1090505</v>
          </cell>
          <cell r="E469">
            <v>10900000</v>
          </cell>
          <cell r="F469" t="str">
            <v>八景キャンパス</v>
          </cell>
          <cell r="G469">
            <v>10901249</v>
          </cell>
          <cell r="H469" t="str">
            <v>研）山藤　竜太郎（21-）</v>
          </cell>
        </row>
        <row r="470">
          <cell r="A470">
            <v>11005045</v>
          </cell>
          <cell r="B470" t="str">
            <v>山本　ゆり子</v>
          </cell>
          <cell r="E470">
            <v>11000000</v>
          </cell>
          <cell r="F470" t="str">
            <v>センター病院</v>
          </cell>
          <cell r="G470">
            <v>11005045</v>
          </cell>
          <cell r="H470" t="str">
            <v>病）山本　ゆり子（29-）</v>
          </cell>
        </row>
        <row r="471">
          <cell r="A471">
            <v>11005050</v>
          </cell>
          <cell r="B471" t="str">
            <v>山本　恭平</v>
          </cell>
          <cell r="E471">
            <v>11000000</v>
          </cell>
          <cell r="F471" t="str">
            <v>センター病院</v>
          </cell>
          <cell r="G471">
            <v>11005050</v>
          </cell>
          <cell r="H471" t="str">
            <v>病）山本　恭平（29-）</v>
          </cell>
        </row>
        <row r="472">
          <cell r="A472">
            <v>11351137</v>
          </cell>
          <cell r="B472" t="str">
            <v>山本　康</v>
          </cell>
          <cell r="D472">
            <v>8803512</v>
          </cell>
          <cell r="E472">
            <v>11350000</v>
          </cell>
          <cell r="F472" t="str">
            <v>医学研究科</v>
          </cell>
          <cell r="G472">
            <v>11351137</v>
          </cell>
          <cell r="H472" t="str">
            <v>客）山本　康（25-）</v>
          </cell>
        </row>
        <row r="473">
          <cell r="A473">
            <v>10952116</v>
          </cell>
          <cell r="B473" t="str">
            <v>市川　靖史</v>
          </cell>
          <cell r="C473" t="str">
            <v>教授</v>
          </cell>
          <cell r="D473">
            <v>931358</v>
          </cell>
          <cell r="E473">
            <v>10950000</v>
          </cell>
          <cell r="F473" t="str">
            <v>医学研究科</v>
          </cell>
          <cell r="G473">
            <v>10952116</v>
          </cell>
          <cell r="H473" t="str">
            <v>研）市川　靖史（19-）</v>
          </cell>
        </row>
        <row r="474">
          <cell r="A474">
            <v>10952117</v>
          </cell>
          <cell r="B474" t="str">
            <v>市野　素英</v>
          </cell>
          <cell r="C474" t="str">
            <v>助教</v>
          </cell>
          <cell r="D474">
            <v>990089</v>
          </cell>
          <cell r="E474">
            <v>10950000</v>
          </cell>
          <cell r="F474" t="str">
            <v>医学研究科</v>
          </cell>
          <cell r="G474">
            <v>10952117</v>
          </cell>
          <cell r="H474" t="str">
            <v>研）市野　素英（19-）</v>
          </cell>
        </row>
        <row r="475">
          <cell r="A475">
            <v>10952218</v>
          </cell>
          <cell r="B475" t="str">
            <v>寺内　康夫</v>
          </cell>
          <cell r="C475" t="str">
            <v>教授</v>
          </cell>
          <cell r="D475">
            <v>1050001</v>
          </cell>
          <cell r="E475">
            <v>10950000</v>
          </cell>
          <cell r="F475" t="str">
            <v>医学研究科</v>
          </cell>
          <cell r="G475">
            <v>10952218</v>
          </cell>
          <cell r="H475" t="str">
            <v>研）寺内　康夫(19-)</v>
          </cell>
        </row>
        <row r="476">
          <cell r="A476">
            <v>11005026</v>
          </cell>
          <cell r="B476" t="str">
            <v>持田　勇一</v>
          </cell>
          <cell r="C476" t="str">
            <v>准教授</v>
          </cell>
          <cell r="D476">
            <v>1000112</v>
          </cell>
          <cell r="E476">
            <v>11000000</v>
          </cell>
          <cell r="F476" t="str">
            <v>センター病院</v>
          </cell>
          <cell r="G476">
            <v>11005026</v>
          </cell>
          <cell r="H476" t="str">
            <v>病）持田　勇一</v>
          </cell>
        </row>
        <row r="477">
          <cell r="A477">
            <v>10952460</v>
          </cell>
          <cell r="B477" t="str">
            <v>芝田　渉</v>
          </cell>
          <cell r="C477" t="str">
            <v>准教授</v>
          </cell>
          <cell r="D477">
            <v>1110585</v>
          </cell>
          <cell r="E477">
            <v>10950000</v>
          </cell>
          <cell r="F477" t="str">
            <v>医学研究科</v>
          </cell>
          <cell r="G477">
            <v>10952460</v>
          </cell>
          <cell r="H477" t="str">
            <v>研）芝田　渉（24-）</v>
          </cell>
        </row>
        <row r="478">
          <cell r="A478">
            <v>11005227</v>
          </cell>
          <cell r="B478" t="str">
            <v>若林　秀隆</v>
          </cell>
          <cell r="D478">
            <v>1080563</v>
          </cell>
          <cell r="E478">
            <v>11000000</v>
          </cell>
          <cell r="F478" t="str">
            <v>センター病院</v>
          </cell>
          <cell r="G478">
            <v>11005227</v>
          </cell>
          <cell r="H478" t="str">
            <v>病）若林　秀隆（20-）</v>
          </cell>
        </row>
        <row r="479">
          <cell r="A479">
            <v>11005012</v>
          </cell>
          <cell r="B479" t="str">
            <v>守屋　聡</v>
          </cell>
          <cell r="E479">
            <v>11000000</v>
          </cell>
          <cell r="F479" t="str">
            <v>センター病院</v>
          </cell>
          <cell r="G479">
            <v>11005012</v>
          </cell>
          <cell r="H479" t="str">
            <v>病）守屋　聡（29-）</v>
          </cell>
        </row>
        <row r="480">
          <cell r="A480">
            <v>11351112</v>
          </cell>
          <cell r="B480" t="str">
            <v>酒井　英嗣</v>
          </cell>
          <cell r="C480" t="str">
            <v>客員研究員</v>
          </cell>
          <cell r="D480">
            <v>1140562</v>
          </cell>
          <cell r="E480">
            <v>11350000</v>
          </cell>
          <cell r="F480" t="str">
            <v>医学研究科</v>
          </cell>
          <cell r="G480">
            <v>11351112</v>
          </cell>
          <cell r="H480" t="str">
            <v>客）酒井　英嗣（24-）</v>
          </cell>
        </row>
        <row r="481">
          <cell r="A481">
            <v>11005467</v>
          </cell>
          <cell r="B481" t="str">
            <v>秋山　英一</v>
          </cell>
          <cell r="E481">
            <v>11000000</v>
          </cell>
          <cell r="F481" t="str">
            <v>センター病院</v>
          </cell>
          <cell r="G481">
            <v>11005467</v>
          </cell>
          <cell r="H481" t="str">
            <v>病）秋山　英一（H29.3.31まで）</v>
          </cell>
        </row>
        <row r="482">
          <cell r="A482">
            <v>10901088</v>
          </cell>
          <cell r="B482" t="str">
            <v>重田　諭吉</v>
          </cell>
          <cell r="C482" t="str">
            <v>教授</v>
          </cell>
          <cell r="D482">
            <v>76603</v>
          </cell>
          <cell r="E482">
            <v>10900000</v>
          </cell>
          <cell r="F482" t="str">
            <v>八景キャンパス</v>
          </cell>
          <cell r="G482">
            <v>10901088</v>
          </cell>
          <cell r="H482" t="str">
            <v>研）重田　諭吉</v>
          </cell>
        </row>
        <row r="483">
          <cell r="A483">
            <v>10952142</v>
          </cell>
          <cell r="B483" t="str">
            <v>緒方　一博</v>
          </cell>
          <cell r="C483" t="str">
            <v>教授</v>
          </cell>
          <cell r="D483">
            <v>1010155</v>
          </cell>
          <cell r="E483">
            <v>10950000</v>
          </cell>
          <cell r="F483" t="str">
            <v>医学研究科</v>
          </cell>
          <cell r="G483">
            <v>10952142</v>
          </cell>
          <cell r="H483" t="str">
            <v>研）緒方　一博（19-）</v>
          </cell>
        </row>
        <row r="484">
          <cell r="A484">
            <v>11351090</v>
          </cell>
          <cell r="B484" t="str">
            <v>緒方　正人</v>
          </cell>
          <cell r="C484" t="str">
            <v>客員</v>
          </cell>
          <cell r="D484">
            <v>5160066</v>
          </cell>
          <cell r="E484">
            <v>11350000</v>
          </cell>
          <cell r="F484" t="str">
            <v>医学研究科</v>
          </cell>
          <cell r="G484">
            <v>11351090</v>
          </cell>
          <cell r="H484" t="str">
            <v>客）緒方　正人（23-）</v>
          </cell>
        </row>
        <row r="485">
          <cell r="A485">
            <v>10953050</v>
          </cell>
          <cell r="B485" t="str">
            <v>勝山　貴美子</v>
          </cell>
          <cell r="C485" t="str">
            <v>教授</v>
          </cell>
          <cell r="D485">
            <v>1110509</v>
          </cell>
          <cell r="E485">
            <v>10950000</v>
          </cell>
          <cell r="F485" t="str">
            <v>看護学科</v>
          </cell>
          <cell r="G485">
            <v>10953050</v>
          </cell>
          <cell r="H485" t="str">
            <v>研）勝山　貴美子（23-）</v>
          </cell>
        </row>
        <row r="486">
          <cell r="A486">
            <v>10952370</v>
          </cell>
          <cell r="B486" t="str">
            <v>勝瀬　大海</v>
          </cell>
          <cell r="D486">
            <v>1070527</v>
          </cell>
          <cell r="E486">
            <v>10950000</v>
          </cell>
          <cell r="F486" t="str">
            <v>医学研究科</v>
          </cell>
          <cell r="G486">
            <v>10952370</v>
          </cell>
          <cell r="H486" t="str">
            <v>研）勝瀬　大海（22-）</v>
          </cell>
        </row>
        <row r="487">
          <cell r="A487">
            <v>10952512</v>
          </cell>
          <cell r="B487" t="str">
            <v>小栗　千里</v>
          </cell>
          <cell r="D487">
            <v>1090536</v>
          </cell>
          <cell r="E487">
            <v>10950000</v>
          </cell>
          <cell r="F487" t="str">
            <v>医学研究科</v>
          </cell>
          <cell r="G487">
            <v>10952512</v>
          </cell>
          <cell r="H487" t="str">
            <v>研）小栗　千里（25-）</v>
          </cell>
        </row>
        <row r="488">
          <cell r="A488">
            <v>11302055</v>
          </cell>
          <cell r="B488" t="str">
            <v>小山田　隆行</v>
          </cell>
          <cell r="C488" t="str">
            <v>客員教員</v>
          </cell>
          <cell r="D488">
            <v>5160108</v>
          </cell>
          <cell r="E488">
            <v>11300000</v>
          </cell>
          <cell r="G488">
            <v>11302055</v>
          </cell>
          <cell r="H488" t="str">
            <v>客）小山田　隆行（25-）</v>
          </cell>
        </row>
        <row r="489">
          <cell r="A489">
            <v>11005060</v>
          </cell>
          <cell r="B489" t="str">
            <v>小西　正紹</v>
          </cell>
          <cell r="E489">
            <v>11000000</v>
          </cell>
          <cell r="F489" t="str">
            <v>センター病院</v>
          </cell>
          <cell r="G489">
            <v>11005060</v>
          </cell>
          <cell r="H489" t="str">
            <v>病）小西　正紹（29-）</v>
          </cell>
        </row>
        <row r="490">
          <cell r="A490">
            <v>10952143</v>
          </cell>
          <cell r="B490" t="str">
            <v>小川　毅彦</v>
          </cell>
          <cell r="C490" t="str">
            <v>教授</v>
          </cell>
          <cell r="D490">
            <v>980124</v>
          </cell>
          <cell r="E490">
            <v>10950000</v>
          </cell>
          <cell r="F490" t="str">
            <v>生命医科学研究科（医学系）</v>
          </cell>
          <cell r="G490">
            <v>10952143</v>
          </cell>
          <cell r="H490" t="str">
            <v>研）小川　毅彦（19-）</v>
          </cell>
        </row>
        <row r="491">
          <cell r="A491">
            <v>11351207</v>
          </cell>
          <cell r="B491" t="str">
            <v>小川　賢一</v>
          </cell>
          <cell r="D491">
            <v>990167</v>
          </cell>
          <cell r="E491">
            <v>11350000</v>
          </cell>
          <cell r="F491" t="str">
            <v>医学研究科</v>
          </cell>
          <cell r="G491">
            <v>11351207</v>
          </cell>
          <cell r="H491" t="str">
            <v>客）小川　賢一（H27-）</v>
          </cell>
        </row>
        <row r="492">
          <cell r="A492">
            <v>10952169</v>
          </cell>
          <cell r="B492" t="str">
            <v>小川　祐二</v>
          </cell>
          <cell r="D492">
            <v>8804188</v>
          </cell>
          <cell r="E492">
            <v>10950000</v>
          </cell>
          <cell r="F492" t="str">
            <v>医学研究科</v>
          </cell>
          <cell r="G492">
            <v>10952169</v>
          </cell>
          <cell r="H492" t="str">
            <v>研）小川　祐二（28-）</v>
          </cell>
        </row>
        <row r="493">
          <cell r="A493">
            <v>11351125</v>
          </cell>
          <cell r="B493" t="str">
            <v>小泉　真一</v>
          </cell>
          <cell r="D493">
            <v>7160553</v>
          </cell>
          <cell r="E493">
            <v>11350000</v>
          </cell>
          <cell r="F493" t="str">
            <v>医学研究科</v>
          </cell>
          <cell r="G493">
            <v>11351125</v>
          </cell>
          <cell r="H493" t="str">
            <v>客）小泉　真一（24-）</v>
          </cell>
        </row>
        <row r="494">
          <cell r="A494">
            <v>11001358</v>
          </cell>
          <cell r="B494" t="str">
            <v>小泉　敏之</v>
          </cell>
          <cell r="D494">
            <v>1140543</v>
          </cell>
          <cell r="E494">
            <v>11000000</v>
          </cell>
          <cell r="F494" t="str">
            <v>附属病院</v>
          </cell>
          <cell r="G494">
            <v>11001358</v>
          </cell>
          <cell r="H494" t="str">
            <v>病附）小泉　敏之（26-）</v>
          </cell>
        </row>
        <row r="495">
          <cell r="A495">
            <v>10952150</v>
          </cell>
          <cell r="B495" t="str">
            <v>小倉　顕一</v>
          </cell>
          <cell r="C495" t="str">
            <v>助教</v>
          </cell>
          <cell r="D495">
            <v>1000018</v>
          </cell>
          <cell r="E495">
            <v>10950000</v>
          </cell>
          <cell r="F495" t="str">
            <v>医学研究科</v>
          </cell>
          <cell r="G495">
            <v>10952150</v>
          </cell>
          <cell r="H495" t="str">
            <v>研）小倉　顕一（19-）</v>
          </cell>
        </row>
        <row r="496">
          <cell r="A496">
            <v>11351018</v>
          </cell>
          <cell r="B496" t="str">
            <v>小池　直人</v>
          </cell>
          <cell r="C496" t="str">
            <v>客員教授</v>
          </cell>
          <cell r="D496">
            <v>9005160022</v>
          </cell>
          <cell r="E496">
            <v>11350000</v>
          </cell>
          <cell r="F496" t="str">
            <v>医学研究科</v>
          </cell>
          <cell r="G496">
            <v>11351018</v>
          </cell>
          <cell r="H496" t="str">
            <v>客）小池　直人（19-）</v>
          </cell>
        </row>
        <row r="497">
          <cell r="A497">
            <v>10952204</v>
          </cell>
          <cell r="B497" t="str">
            <v>小田　香世子</v>
          </cell>
          <cell r="E497">
            <v>10950000</v>
          </cell>
          <cell r="F497" t="str">
            <v>医学研究科</v>
          </cell>
          <cell r="G497">
            <v>10952204</v>
          </cell>
          <cell r="H497" t="str">
            <v>研）小田　香世子（29-）</v>
          </cell>
        </row>
        <row r="498">
          <cell r="A498">
            <v>11302057</v>
          </cell>
          <cell r="B498" t="str">
            <v>小田　隆</v>
          </cell>
          <cell r="C498" t="str">
            <v>特任助教</v>
          </cell>
          <cell r="D498">
            <v>7160360</v>
          </cell>
          <cell r="E498">
            <v>11300000</v>
          </cell>
          <cell r="F498" t="str">
            <v>鶴見キャンパス</v>
          </cell>
          <cell r="G498">
            <v>11302057</v>
          </cell>
          <cell r="H498" t="str">
            <v>客）小田　隆（25-）</v>
          </cell>
        </row>
        <row r="499">
          <cell r="A499">
            <v>10901291</v>
          </cell>
          <cell r="B499" t="str">
            <v>小島　伸彦</v>
          </cell>
          <cell r="C499" t="str">
            <v>准教授</v>
          </cell>
          <cell r="D499">
            <v>1130513</v>
          </cell>
          <cell r="E499">
            <v>10900000</v>
          </cell>
          <cell r="F499" t="str">
            <v>八景キャンパス</v>
          </cell>
          <cell r="G499">
            <v>10901291</v>
          </cell>
          <cell r="H499" t="str">
            <v>研）小島　伸彦（25-）</v>
          </cell>
        </row>
        <row r="500">
          <cell r="A500">
            <v>11351009</v>
          </cell>
          <cell r="B500" t="str">
            <v>小豆島　健護</v>
          </cell>
          <cell r="C500" t="str">
            <v>客員研究員</v>
          </cell>
          <cell r="D500">
            <v>7808685</v>
          </cell>
          <cell r="E500">
            <v>11350000</v>
          </cell>
          <cell r="F500" t="str">
            <v>医学研究科</v>
          </cell>
          <cell r="G500">
            <v>11351009</v>
          </cell>
          <cell r="H500" t="str">
            <v>客）小豆島　建護（28-）</v>
          </cell>
        </row>
        <row r="501">
          <cell r="A501">
            <v>10901067</v>
          </cell>
          <cell r="B501" t="str">
            <v>小幡　敏行</v>
          </cell>
          <cell r="C501" t="str">
            <v>准教授</v>
          </cell>
          <cell r="D501">
            <v>960052</v>
          </cell>
          <cell r="E501">
            <v>10900000</v>
          </cell>
          <cell r="F501" t="str">
            <v>八景キャンパス</v>
          </cell>
          <cell r="G501">
            <v>10901067</v>
          </cell>
          <cell r="H501" t="str">
            <v>研）小幡　敏行</v>
          </cell>
        </row>
        <row r="502">
          <cell r="A502">
            <v>10901040</v>
          </cell>
          <cell r="B502" t="str">
            <v>小野寺　淳</v>
          </cell>
          <cell r="C502" t="str">
            <v>教授</v>
          </cell>
          <cell r="D502">
            <v>1000011</v>
          </cell>
          <cell r="E502">
            <v>10900000</v>
          </cell>
          <cell r="F502" t="str">
            <v>八景キャンパス</v>
          </cell>
          <cell r="G502">
            <v>10901040</v>
          </cell>
          <cell r="H502" t="str">
            <v>研）小野寺　淳</v>
          </cell>
        </row>
        <row r="503">
          <cell r="A503">
            <v>11001136</v>
          </cell>
          <cell r="B503" t="str">
            <v>小林　直実</v>
          </cell>
          <cell r="D503">
            <v>1070530</v>
          </cell>
          <cell r="E503">
            <v>11000000</v>
          </cell>
          <cell r="F503" t="str">
            <v>附属病院</v>
          </cell>
          <cell r="G503">
            <v>11001136</v>
          </cell>
          <cell r="H503" t="str">
            <v>病附）小林　直実(19-)</v>
          </cell>
        </row>
        <row r="504">
          <cell r="A504">
            <v>11351151</v>
          </cell>
          <cell r="B504" t="str">
            <v>小林　雄祐</v>
          </cell>
          <cell r="D504">
            <v>1110606</v>
          </cell>
          <cell r="E504">
            <v>11350000</v>
          </cell>
          <cell r="F504" t="str">
            <v>医学研究科</v>
          </cell>
          <cell r="G504">
            <v>11351151</v>
          </cell>
          <cell r="H504" t="str">
            <v>客）小林　雄祐（25-）</v>
          </cell>
        </row>
        <row r="505">
          <cell r="A505">
            <v>10952187</v>
          </cell>
          <cell r="B505" t="str">
            <v>小林　竜</v>
          </cell>
          <cell r="C505" t="str">
            <v>助教</v>
          </cell>
          <cell r="D505">
            <v>1170520</v>
          </cell>
          <cell r="E505">
            <v>10950000</v>
          </cell>
          <cell r="F505" t="str">
            <v>医学研究科</v>
          </cell>
          <cell r="G505">
            <v>10952187</v>
          </cell>
          <cell r="H505" t="str">
            <v>研）小林　竜（29-）</v>
          </cell>
        </row>
        <row r="506">
          <cell r="A506">
            <v>10952196</v>
          </cell>
          <cell r="B506" t="str">
            <v>小澤　真由美</v>
          </cell>
          <cell r="E506">
            <v>10950000</v>
          </cell>
          <cell r="F506" t="str">
            <v>医学研究科</v>
          </cell>
          <cell r="G506">
            <v>10952196</v>
          </cell>
          <cell r="H506" t="str">
            <v>研）小澤　真由美（29-）</v>
          </cell>
        </row>
        <row r="507">
          <cell r="A507">
            <v>10901315</v>
          </cell>
          <cell r="B507" t="str">
            <v>庄司　達也</v>
          </cell>
          <cell r="C507" t="str">
            <v>教授</v>
          </cell>
          <cell r="D507">
            <v>1160501</v>
          </cell>
          <cell r="E507">
            <v>10900000</v>
          </cell>
          <cell r="F507" t="str">
            <v>八景キャンパス</v>
          </cell>
          <cell r="G507">
            <v>10901315</v>
          </cell>
          <cell r="H507" t="str">
            <v>研）庄司　達也（28-）</v>
          </cell>
        </row>
        <row r="508">
          <cell r="A508">
            <v>11351038</v>
          </cell>
          <cell r="B508" t="str">
            <v>松永　智子</v>
          </cell>
          <cell r="C508" t="str">
            <v>特任助教</v>
          </cell>
          <cell r="D508">
            <v>7160395</v>
          </cell>
          <cell r="E508">
            <v>11350000</v>
          </cell>
          <cell r="F508" t="str">
            <v>医学研究科</v>
          </cell>
          <cell r="G508">
            <v>11351038</v>
          </cell>
          <cell r="H508" t="str">
            <v>客）松永　智子（28-）</v>
          </cell>
        </row>
        <row r="509">
          <cell r="A509">
            <v>11001467</v>
          </cell>
          <cell r="B509" t="str">
            <v>松永　竜也</v>
          </cell>
          <cell r="E509">
            <v>11000000</v>
          </cell>
          <cell r="F509" t="str">
            <v>附属病院</v>
          </cell>
          <cell r="G509">
            <v>11001467</v>
          </cell>
          <cell r="H509" t="str">
            <v>病附）松永　竜也（H28-）</v>
          </cell>
        </row>
        <row r="510">
          <cell r="A510">
            <v>11351178</v>
          </cell>
          <cell r="B510" t="str">
            <v>松下　絢介</v>
          </cell>
          <cell r="C510" t="str">
            <v>客員</v>
          </cell>
          <cell r="D510">
            <v>7808516</v>
          </cell>
          <cell r="E510">
            <v>11350000</v>
          </cell>
          <cell r="F510" t="str">
            <v>医学研究科</v>
          </cell>
          <cell r="G510">
            <v>11351178</v>
          </cell>
          <cell r="H510" t="str">
            <v>客）松下　絢介（26-）</v>
          </cell>
        </row>
        <row r="511">
          <cell r="A511">
            <v>10953057</v>
          </cell>
          <cell r="B511" t="str">
            <v>松下　年子</v>
          </cell>
          <cell r="D511">
            <v>1120513</v>
          </cell>
          <cell r="E511">
            <v>10950000</v>
          </cell>
          <cell r="F511" t="str">
            <v>看護学科</v>
          </cell>
          <cell r="G511">
            <v>10953057</v>
          </cell>
          <cell r="H511" t="str">
            <v>研）松下　年子（24-）</v>
          </cell>
        </row>
        <row r="512">
          <cell r="A512">
            <v>11351022</v>
          </cell>
          <cell r="B512" t="str">
            <v>松原　忍</v>
          </cell>
          <cell r="C512" t="str">
            <v>客員教員</v>
          </cell>
          <cell r="D512">
            <v>1130568</v>
          </cell>
          <cell r="E512">
            <v>11350000</v>
          </cell>
          <cell r="F512" t="str">
            <v>医学研究科</v>
          </cell>
          <cell r="G512">
            <v>11351022</v>
          </cell>
          <cell r="H512" t="str">
            <v>客）松原　忍（28-）</v>
          </cell>
        </row>
        <row r="513">
          <cell r="A513">
            <v>10901241</v>
          </cell>
          <cell r="B513" t="str">
            <v>松本　郁代</v>
          </cell>
          <cell r="C513" t="str">
            <v>准教授</v>
          </cell>
          <cell r="D513">
            <v>1080505</v>
          </cell>
          <cell r="E513">
            <v>10900000</v>
          </cell>
          <cell r="F513" t="str">
            <v>八景キャンパス</v>
          </cell>
          <cell r="G513">
            <v>10901241</v>
          </cell>
          <cell r="H513" t="str">
            <v>研）松本　郁代（20-）</v>
          </cell>
        </row>
        <row r="514">
          <cell r="A514">
            <v>10952158</v>
          </cell>
          <cell r="B514" t="str">
            <v>松本　憲二</v>
          </cell>
          <cell r="E514">
            <v>10950000</v>
          </cell>
          <cell r="F514" t="str">
            <v>医学研究科</v>
          </cell>
          <cell r="G514">
            <v>10952158</v>
          </cell>
          <cell r="H514" t="str">
            <v>研）松本　憲二（28-）</v>
          </cell>
        </row>
        <row r="515">
          <cell r="A515">
            <v>10952268</v>
          </cell>
          <cell r="B515" t="str">
            <v>松本　直通</v>
          </cell>
          <cell r="C515" t="str">
            <v>教授</v>
          </cell>
          <cell r="D515">
            <v>1030135</v>
          </cell>
          <cell r="E515">
            <v>10950000</v>
          </cell>
          <cell r="F515" t="str">
            <v>医学研究科</v>
          </cell>
          <cell r="G515">
            <v>10952268</v>
          </cell>
          <cell r="H515" t="str">
            <v>研）松本　直通(19-)</v>
          </cell>
        </row>
        <row r="516">
          <cell r="A516">
            <v>11005048</v>
          </cell>
          <cell r="B516" t="str">
            <v>沼田　和司</v>
          </cell>
          <cell r="C516" t="str">
            <v>准教授</v>
          </cell>
          <cell r="D516">
            <v>951106</v>
          </cell>
          <cell r="E516">
            <v>11000000</v>
          </cell>
          <cell r="F516" t="str">
            <v>センター病院</v>
          </cell>
          <cell r="G516">
            <v>11005048</v>
          </cell>
          <cell r="H516" t="str">
            <v>病）沼田　和司</v>
          </cell>
        </row>
        <row r="517">
          <cell r="A517">
            <v>10952194</v>
          </cell>
          <cell r="B517" t="str">
            <v>沼田　正勝</v>
          </cell>
          <cell r="E517">
            <v>10950000</v>
          </cell>
          <cell r="F517" t="str">
            <v>医学研究科</v>
          </cell>
          <cell r="G517">
            <v>10952194</v>
          </cell>
          <cell r="H517" t="str">
            <v>研）沼田　正勝（29-）</v>
          </cell>
        </row>
        <row r="518">
          <cell r="A518">
            <v>11005505</v>
          </cell>
          <cell r="B518" t="str">
            <v>上村　博司</v>
          </cell>
          <cell r="C518" t="str">
            <v>准教授</v>
          </cell>
          <cell r="D518">
            <v>950011</v>
          </cell>
          <cell r="E518">
            <v>11000000</v>
          </cell>
          <cell r="F518" t="str">
            <v>センター病院</v>
          </cell>
          <cell r="G518">
            <v>11005505</v>
          </cell>
          <cell r="H518" t="str">
            <v>病）上村　博司（27-）</v>
          </cell>
        </row>
        <row r="519">
          <cell r="A519">
            <v>10901250</v>
          </cell>
          <cell r="B519" t="str">
            <v>上村　雄彦</v>
          </cell>
          <cell r="D519">
            <v>1090506</v>
          </cell>
          <cell r="E519">
            <v>10900000</v>
          </cell>
          <cell r="F519" t="str">
            <v>八景キャンパス</v>
          </cell>
          <cell r="G519">
            <v>10901250</v>
          </cell>
          <cell r="H519" t="str">
            <v>研）上村　雄彦（21-）</v>
          </cell>
        </row>
        <row r="520">
          <cell r="A520">
            <v>11005464</v>
          </cell>
          <cell r="B520" t="str">
            <v>上田　直久</v>
          </cell>
          <cell r="C520" t="str">
            <v>准教授</v>
          </cell>
          <cell r="D520">
            <v>1080515</v>
          </cell>
          <cell r="E520">
            <v>11000000</v>
          </cell>
          <cell r="F520" t="str">
            <v>センター病院</v>
          </cell>
          <cell r="G520">
            <v>11005464</v>
          </cell>
          <cell r="H520" t="str">
            <v>病）上田　直久（26-）</v>
          </cell>
        </row>
        <row r="521">
          <cell r="A521">
            <v>11351040</v>
          </cell>
          <cell r="B521" t="str">
            <v>上田　敦久</v>
          </cell>
          <cell r="D521">
            <v>990002</v>
          </cell>
          <cell r="E521">
            <v>11350000</v>
          </cell>
          <cell r="F521" t="str">
            <v>医学研究科</v>
          </cell>
          <cell r="G521">
            <v>11351040</v>
          </cell>
          <cell r="H521" t="str">
            <v>客）上田　敦久（28-）</v>
          </cell>
        </row>
        <row r="522">
          <cell r="A522">
            <v>11001064</v>
          </cell>
          <cell r="B522" t="str">
            <v>上木　英人</v>
          </cell>
          <cell r="E522">
            <v>11000000</v>
          </cell>
          <cell r="F522" t="str">
            <v>附属病院</v>
          </cell>
          <cell r="G522">
            <v>11001064</v>
          </cell>
          <cell r="H522" t="str">
            <v>病附）上木　英人（29-）</v>
          </cell>
        </row>
        <row r="523">
          <cell r="A523">
            <v>11351136</v>
          </cell>
          <cell r="B523" t="str">
            <v>新堀　博展</v>
          </cell>
          <cell r="C523" t="str">
            <v>客員教員</v>
          </cell>
          <cell r="D523">
            <v>1080519</v>
          </cell>
          <cell r="E523">
            <v>11350000</v>
          </cell>
          <cell r="F523" t="str">
            <v>医学研究科</v>
          </cell>
          <cell r="G523">
            <v>11351136</v>
          </cell>
          <cell r="H523" t="str">
            <v>客）新堀　博展（25-）</v>
          </cell>
        </row>
        <row r="524">
          <cell r="A524">
            <v>10952208</v>
          </cell>
          <cell r="B524" t="str">
            <v>神山　玲光</v>
          </cell>
          <cell r="D524">
            <v>1160530</v>
          </cell>
          <cell r="E524">
            <v>10950000</v>
          </cell>
          <cell r="F524" t="str">
            <v>医学研究科</v>
          </cell>
          <cell r="G524">
            <v>10952208</v>
          </cell>
          <cell r="H524" t="str">
            <v>研）神山　玲光（29-）</v>
          </cell>
        </row>
        <row r="525">
          <cell r="A525">
            <v>11005105</v>
          </cell>
          <cell r="B525" t="str">
            <v>針金　健吾</v>
          </cell>
          <cell r="E525">
            <v>11000000</v>
          </cell>
          <cell r="F525" t="str">
            <v>センター病院</v>
          </cell>
          <cell r="G525">
            <v>11005105</v>
          </cell>
          <cell r="H525" t="str">
            <v>病）針金　健吾（29-）</v>
          </cell>
        </row>
        <row r="526">
          <cell r="A526">
            <v>10952490</v>
          </cell>
          <cell r="B526" t="str">
            <v>須田　顕</v>
          </cell>
          <cell r="C526" t="str">
            <v>助教</v>
          </cell>
          <cell r="D526">
            <v>1130545</v>
          </cell>
          <cell r="E526">
            <v>10950000</v>
          </cell>
          <cell r="F526" t="str">
            <v>医学研究科</v>
          </cell>
          <cell r="G526">
            <v>10952490</v>
          </cell>
          <cell r="H526" t="str">
            <v>研）須田　顕（25-）</v>
          </cell>
        </row>
        <row r="527">
          <cell r="A527">
            <v>11351110</v>
          </cell>
          <cell r="B527" t="str">
            <v>吹田　憲治</v>
          </cell>
          <cell r="D527">
            <v>7160505</v>
          </cell>
          <cell r="E527">
            <v>11350000</v>
          </cell>
          <cell r="F527" t="str">
            <v>医学研究科</v>
          </cell>
          <cell r="G527">
            <v>11351110</v>
          </cell>
          <cell r="H527" t="str">
            <v>客）吹田　憲治（24-）</v>
          </cell>
        </row>
        <row r="528">
          <cell r="A528">
            <v>10952228</v>
          </cell>
          <cell r="B528" t="str">
            <v>水口　剛</v>
          </cell>
          <cell r="C528" t="str">
            <v>講師</v>
          </cell>
          <cell r="D528">
            <v>1050508</v>
          </cell>
          <cell r="E528">
            <v>10950000</v>
          </cell>
          <cell r="F528" t="str">
            <v>医学研究科</v>
          </cell>
          <cell r="G528">
            <v>10952228</v>
          </cell>
          <cell r="H528" t="str">
            <v>研）水口　剛（29-）</v>
          </cell>
          <cell r="I528" t="str">
            <v>ミズグチ　タケシ</v>
          </cell>
          <cell r="J528">
            <v>1150523</v>
          </cell>
        </row>
        <row r="529">
          <cell r="A529">
            <v>10952325</v>
          </cell>
          <cell r="B529" t="str">
            <v>水嶋　春朔</v>
          </cell>
          <cell r="D529">
            <v>1080577</v>
          </cell>
          <cell r="E529">
            <v>10950000</v>
          </cell>
          <cell r="F529" t="str">
            <v>医学研究科</v>
          </cell>
          <cell r="G529">
            <v>10952325</v>
          </cell>
          <cell r="H529" t="str">
            <v>研）水嶋　春朔（20-）</v>
          </cell>
        </row>
        <row r="530">
          <cell r="A530">
            <v>10952272</v>
          </cell>
          <cell r="B530" t="str">
            <v>水木　信久</v>
          </cell>
          <cell r="C530" t="str">
            <v>教授</v>
          </cell>
          <cell r="D530">
            <v>1010076</v>
          </cell>
          <cell r="E530">
            <v>10950000</v>
          </cell>
          <cell r="F530" t="str">
            <v>医学研究科</v>
          </cell>
          <cell r="G530">
            <v>10952272</v>
          </cell>
          <cell r="H530" t="str">
            <v>研）水木　信久(19-)</v>
          </cell>
        </row>
        <row r="531">
          <cell r="A531">
            <v>11001429</v>
          </cell>
          <cell r="B531" t="str">
            <v>水野　祐介</v>
          </cell>
          <cell r="C531" t="str">
            <v>准教授</v>
          </cell>
          <cell r="D531">
            <v>1060521</v>
          </cell>
          <cell r="E531">
            <v>11000000</v>
          </cell>
          <cell r="F531" t="str">
            <v>附属病院</v>
          </cell>
          <cell r="G531">
            <v>11001429</v>
          </cell>
          <cell r="H531" t="str">
            <v>病附）水野　祐介（27-）</v>
          </cell>
        </row>
        <row r="532">
          <cell r="A532">
            <v>11351048</v>
          </cell>
          <cell r="B532" t="str">
            <v>水落　和也</v>
          </cell>
          <cell r="D532">
            <v>901019</v>
          </cell>
          <cell r="E532">
            <v>11350000</v>
          </cell>
          <cell r="F532" t="str">
            <v>医学研究科</v>
          </cell>
          <cell r="G532">
            <v>11351048</v>
          </cell>
          <cell r="H532" t="str">
            <v>客）水落　和也（28-）</v>
          </cell>
        </row>
        <row r="533">
          <cell r="A533">
            <v>11351010</v>
          </cell>
          <cell r="B533" t="str">
            <v>杉浦　圭</v>
          </cell>
          <cell r="C533" t="str">
            <v>客員教員</v>
          </cell>
          <cell r="D533">
            <v>5160174</v>
          </cell>
          <cell r="E533">
            <v>11350000</v>
          </cell>
          <cell r="F533" t="str">
            <v>医学研究科</v>
          </cell>
          <cell r="G533">
            <v>11351010</v>
          </cell>
          <cell r="H533" t="str">
            <v>客）杉浦　圭（28-）</v>
          </cell>
        </row>
        <row r="534">
          <cell r="A534">
            <v>11302073</v>
          </cell>
          <cell r="B534" t="str">
            <v>杉山　佳奈子</v>
          </cell>
          <cell r="C534" t="str">
            <v>客員教員</v>
          </cell>
          <cell r="D534">
            <v>5160149</v>
          </cell>
          <cell r="E534">
            <v>11300000</v>
          </cell>
          <cell r="G534">
            <v>11302073</v>
          </cell>
          <cell r="H534" t="str">
            <v>客）杉山　佳奈子（27-）</v>
          </cell>
        </row>
        <row r="535">
          <cell r="A535">
            <v>11005084</v>
          </cell>
          <cell r="B535" t="str">
            <v>杉山　真衣</v>
          </cell>
          <cell r="E535">
            <v>11000000</v>
          </cell>
          <cell r="F535" t="str">
            <v>センター病院</v>
          </cell>
          <cell r="G535">
            <v>11005084</v>
          </cell>
          <cell r="H535" t="str">
            <v>病）杉山　真衣（29-）</v>
          </cell>
        </row>
        <row r="536">
          <cell r="A536">
            <v>11351197</v>
          </cell>
          <cell r="B536" t="str">
            <v>杉山　隆一</v>
          </cell>
          <cell r="D536">
            <v>7160732</v>
          </cell>
          <cell r="E536">
            <v>11350000</v>
          </cell>
          <cell r="F536" t="str">
            <v>医学研究科</v>
          </cell>
          <cell r="G536">
            <v>11351197</v>
          </cell>
          <cell r="H536" t="str">
            <v>客）杉山　隆一（27-）</v>
          </cell>
        </row>
        <row r="537">
          <cell r="A537">
            <v>11005151</v>
          </cell>
          <cell r="B537" t="str">
            <v>杉森　一哉</v>
          </cell>
          <cell r="C537" t="str">
            <v>講師</v>
          </cell>
          <cell r="D537">
            <v>1060561</v>
          </cell>
          <cell r="E537">
            <v>11000000</v>
          </cell>
          <cell r="F537" t="str">
            <v>センター病院</v>
          </cell>
          <cell r="G537">
            <v>11005151</v>
          </cell>
          <cell r="H537" t="str">
            <v>病）杉森　一哉</v>
          </cell>
        </row>
        <row r="538">
          <cell r="A538">
            <v>10953064</v>
          </cell>
          <cell r="B538" t="str">
            <v>杉村　篤士</v>
          </cell>
          <cell r="D538">
            <v>1130525</v>
          </cell>
          <cell r="E538">
            <v>10950000</v>
          </cell>
          <cell r="F538" t="str">
            <v>看護学科</v>
          </cell>
          <cell r="G538">
            <v>10953064</v>
          </cell>
          <cell r="H538" t="str">
            <v>研）杉村　篤士（25-）</v>
          </cell>
        </row>
        <row r="539">
          <cell r="A539">
            <v>11001466</v>
          </cell>
          <cell r="B539" t="str">
            <v>菅江　貞亨</v>
          </cell>
          <cell r="D539">
            <v>1120539</v>
          </cell>
          <cell r="E539">
            <v>11000000</v>
          </cell>
          <cell r="F539" t="str">
            <v>附属病院</v>
          </cell>
          <cell r="G539">
            <v>11001466</v>
          </cell>
          <cell r="H539" t="str">
            <v>病附）菅江　貞亨（H28-）</v>
          </cell>
        </row>
        <row r="540">
          <cell r="A540">
            <v>11351216</v>
          </cell>
          <cell r="B540" t="str">
            <v>菅沼　伸康</v>
          </cell>
          <cell r="C540" t="str">
            <v>客員</v>
          </cell>
          <cell r="D540">
            <v>1070528</v>
          </cell>
          <cell r="E540">
            <v>11350000</v>
          </cell>
          <cell r="F540" t="str">
            <v>医学研究科</v>
          </cell>
          <cell r="G540">
            <v>11351216</v>
          </cell>
          <cell r="H540" t="str">
            <v>客）菅沼　伸康（27-）</v>
          </cell>
        </row>
        <row r="541">
          <cell r="A541">
            <v>10952149</v>
          </cell>
          <cell r="B541" t="str">
            <v>菅野　晃靖</v>
          </cell>
          <cell r="C541" t="str">
            <v>准教授</v>
          </cell>
          <cell r="D541">
            <v>1010135</v>
          </cell>
          <cell r="E541">
            <v>10950000</v>
          </cell>
          <cell r="F541" t="str">
            <v>医学研究科</v>
          </cell>
          <cell r="G541">
            <v>10952149</v>
          </cell>
          <cell r="H541" t="str">
            <v>研）菅野　晃靖（28-）</v>
          </cell>
        </row>
        <row r="542">
          <cell r="A542">
            <v>11351097</v>
          </cell>
          <cell r="B542" t="str">
            <v>菅野　洋</v>
          </cell>
          <cell r="C542" t="str">
            <v>客員</v>
          </cell>
          <cell r="D542">
            <v>5160075</v>
          </cell>
          <cell r="E542">
            <v>11350000</v>
          </cell>
          <cell r="F542" t="str">
            <v>医学研究科</v>
          </cell>
          <cell r="G542">
            <v>11351097</v>
          </cell>
          <cell r="H542" t="str">
            <v>客）菅野　洋（23-）</v>
          </cell>
        </row>
        <row r="543">
          <cell r="A543">
            <v>10901310</v>
          </cell>
          <cell r="B543" t="str">
            <v>瀬田　真</v>
          </cell>
          <cell r="C543" t="str">
            <v>准教授</v>
          </cell>
          <cell r="D543">
            <v>1150105</v>
          </cell>
          <cell r="E543">
            <v>10900000</v>
          </cell>
          <cell r="F543" t="str">
            <v>八景キャンパス</v>
          </cell>
          <cell r="G543">
            <v>10901310</v>
          </cell>
          <cell r="H543" t="str">
            <v>研）瀬田　真（27-）</v>
          </cell>
        </row>
        <row r="544">
          <cell r="A544">
            <v>10952229</v>
          </cell>
          <cell r="B544" t="str">
            <v>畝田　一司</v>
          </cell>
          <cell r="C544" t="str">
            <v>助教</v>
          </cell>
          <cell r="D544">
            <v>1160606</v>
          </cell>
          <cell r="E544">
            <v>10950000</v>
          </cell>
          <cell r="F544" t="str">
            <v>医学研究科</v>
          </cell>
          <cell r="G544">
            <v>10952229</v>
          </cell>
          <cell r="H544" t="str">
            <v>研）畝田　一司（29-）</v>
          </cell>
          <cell r="I544" t="str">
            <v>ウネダ　カズシ</v>
          </cell>
        </row>
        <row r="545">
          <cell r="A545">
            <v>11005367</v>
          </cell>
          <cell r="B545" t="str">
            <v>成井　一隆</v>
          </cell>
          <cell r="D545">
            <v>1120574</v>
          </cell>
          <cell r="E545">
            <v>11000000</v>
          </cell>
          <cell r="F545" t="str">
            <v>センター病院</v>
          </cell>
          <cell r="G545">
            <v>11005367</v>
          </cell>
          <cell r="H545" t="str">
            <v>病）成井　一隆（24-）</v>
          </cell>
        </row>
        <row r="546">
          <cell r="A546">
            <v>11302014</v>
          </cell>
          <cell r="B546" t="str">
            <v>清水　健太郎</v>
          </cell>
          <cell r="C546" t="str">
            <v>客員教授</v>
          </cell>
          <cell r="D546">
            <v>5160192</v>
          </cell>
          <cell r="E546">
            <v>11300000</v>
          </cell>
          <cell r="F546" t="str">
            <v>舞岡キャンパス</v>
          </cell>
          <cell r="G546">
            <v>11302014</v>
          </cell>
          <cell r="H546" t="str">
            <v>客）清水　健太郎（28-）</v>
          </cell>
        </row>
        <row r="547">
          <cell r="A547">
            <v>11005047</v>
          </cell>
          <cell r="B547" t="str">
            <v>西　大介</v>
          </cell>
          <cell r="E547">
            <v>11000000</v>
          </cell>
          <cell r="F547" t="str">
            <v>センター病院</v>
          </cell>
          <cell r="G547">
            <v>11005047</v>
          </cell>
          <cell r="H547" t="str">
            <v>病）西　大介（29-）</v>
          </cell>
        </row>
        <row r="548">
          <cell r="A548">
            <v>11001218</v>
          </cell>
          <cell r="B548" t="str">
            <v>西巻　滋</v>
          </cell>
          <cell r="D548">
            <v>951113</v>
          </cell>
          <cell r="E548">
            <v>11000000</v>
          </cell>
          <cell r="F548" t="str">
            <v>附属病院</v>
          </cell>
          <cell r="G548">
            <v>11001218</v>
          </cell>
          <cell r="H548" t="str">
            <v>病附）西卷　滋(21-）</v>
          </cell>
        </row>
        <row r="549">
          <cell r="A549">
            <v>10952391</v>
          </cell>
          <cell r="B549" t="str">
            <v>西山　晃</v>
          </cell>
          <cell r="D549">
            <v>1100586</v>
          </cell>
          <cell r="E549">
            <v>10950000</v>
          </cell>
          <cell r="F549" t="str">
            <v>医学研究科</v>
          </cell>
          <cell r="G549">
            <v>10952391</v>
          </cell>
          <cell r="H549" t="str">
            <v>研）西山　晃（22-）</v>
          </cell>
        </row>
        <row r="550">
          <cell r="A550">
            <v>11001049</v>
          </cell>
          <cell r="B550" t="str">
            <v>西周　祐美</v>
          </cell>
          <cell r="E550">
            <v>11000000</v>
          </cell>
          <cell r="F550" t="str">
            <v>附属病院</v>
          </cell>
          <cell r="G550">
            <v>11001049</v>
          </cell>
          <cell r="H550" t="str">
            <v>病附）西周　祐美（29-）</v>
          </cell>
        </row>
        <row r="551">
          <cell r="A551">
            <v>10952234</v>
          </cell>
          <cell r="B551" t="str">
            <v>西出　忠之</v>
          </cell>
          <cell r="D551">
            <v>1020064</v>
          </cell>
          <cell r="E551">
            <v>10950000</v>
          </cell>
          <cell r="F551" t="str">
            <v>医学研究科</v>
          </cell>
          <cell r="G551">
            <v>10952234</v>
          </cell>
          <cell r="H551" t="str">
            <v>研）西出　忠之(19-)</v>
          </cell>
        </row>
        <row r="552">
          <cell r="A552">
            <v>10952237</v>
          </cell>
          <cell r="B552" t="str">
            <v>西村　剛志</v>
          </cell>
          <cell r="D552">
            <v>1040050</v>
          </cell>
          <cell r="E552">
            <v>10950000</v>
          </cell>
          <cell r="F552" t="str">
            <v>医学研究科</v>
          </cell>
          <cell r="G552">
            <v>10952237</v>
          </cell>
          <cell r="H552" t="str">
            <v>研）西村　剛志(19-)</v>
          </cell>
        </row>
        <row r="553">
          <cell r="A553">
            <v>11302078</v>
          </cell>
          <cell r="B553" t="str">
            <v>西村　善文</v>
          </cell>
          <cell r="C553" t="str">
            <v>客員教員</v>
          </cell>
          <cell r="D553">
            <v>890040</v>
          </cell>
          <cell r="E553">
            <v>11300000</v>
          </cell>
          <cell r="F553" t="str">
            <v>鶴見キャンパス</v>
          </cell>
          <cell r="G553">
            <v>11302078</v>
          </cell>
          <cell r="H553" t="str">
            <v>客）西村　善文（28-）</v>
          </cell>
        </row>
        <row r="554">
          <cell r="A554">
            <v>10901253</v>
          </cell>
          <cell r="B554" t="str">
            <v>青　正澄</v>
          </cell>
          <cell r="C554" t="str">
            <v>教授</v>
          </cell>
          <cell r="D554">
            <v>1100506</v>
          </cell>
          <cell r="E554">
            <v>10900000</v>
          </cell>
          <cell r="F554" t="str">
            <v>八景キャンパス</v>
          </cell>
          <cell r="G554">
            <v>10901253</v>
          </cell>
          <cell r="H554" t="str">
            <v>研）青　正澄（22-）</v>
          </cell>
        </row>
        <row r="555">
          <cell r="A555">
            <v>10953007</v>
          </cell>
          <cell r="B555" t="str">
            <v>青盛　真紀</v>
          </cell>
          <cell r="C555" t="str">
            <v>助教</v>
          </cell>
          <cell r="D555">
            <v>1170516</v>
          </cell>
          <cell r="E555">
            <v>10950000</v>
          </cell>
          <cell r="F555" t="str">
            <v>看護学科</v>
          </cell>
          <cell r="G555">
            <v>10953007</v>
          </cell>
          <cell r="H555" t="str">
            <v>研）青盛　真紀（29-）</v>
          </cell>
        </row>
        <row r="556">
          <cell r="A556">
            <v>11351187</v>
          </cell>
          <cell r="B556" t="str">
            <v>青田　洋一</v>
          </cell>
          <cell r="C556" t="str">
            <v>客員教員</v>
          </cell>
          <cell r="D556">
            <v>1030033</v>
          </cell>
          <cell r="E556">
            <v>11350000</v>
          </cell>
          <cell r="F556" t="str">
            <v>医学研究科</v>
          </cell>
          <cell r="G556">
            <v>11351187</v>
          </cell>
          <cell r="H556" t="str">
            <v>客）青田　洋一（27-）</v>
          </cell>
        </row>
        <row r="557">
          <cell r="A557">
            <v>11005029</v>
          </cell>
          <cell r="B557" t="str">
            <v>青木　淳</v>
          </cell>
          <cell r="E557">
            <v>11000000</v>
          </cell>
          <cell r="F557" t="str">
            <v>センター病院</v>
          </cell>
          <cell r="G557">
            <v>11005029</v>
          </cell>
          <cell r="H557" t="str">
            <v>病）青木　淳（29-）</v>
          </cell>
        </row>
        <row r="558">
          <cell r="A558">
            <v>11005098</v>
          </cell>
          <cell r="B558" t="str">
            <v>青木　真理子</v>
          </cell>
          <cell r="E558">
            <v>11000000</v>
          </cell>
          <cell r="F558" t="str">
            <v>センター病院</v>
          </cell>
          <cell r="G558">
            <v>11005098</v>
          </cell>
          <cell r="H558" t="str">
            <v>病）青木　真理子（29-）</v>
          </cell>
        </row>
        <row r="559">
          <cell r="A559">
            <v>11001033</v>
          </cell>
          <cell r="B559" t="str">
            <v>石井　美緒</v>
          </cell>
          <cell r="E559">
            <v>11000000</v>
          </cell>
          <cell r="F559" t="str">
            <v>附属病院</v>
          </cell>
          <cell r="G559">
            <v>11001033</v>
          </cell>
          <cell r="H559" t="str">
            <v>病附）石井　美緒（29-）</v>
          </cell>
        </row>
        <row r="560">
          <cell r="A560">
            <v>10952203</v>
          </cell>
          <cell r="B560" t="str">
            <v>石戸　岳仁</v>
          </cell>
          <cell r="E560">
            <v>10950000</v>
          </cell>
          <cell r="F560" t="str">
            <v>医学研究科</v>
          </cell>
          <cell r="G560">
            <v>10952203</v>
          </cell>
          <cell r="H560" t="str">
            <v>研）石戸　岳仁（29-）</v>
          </cell>
        </row>
        <row r="561">
          <cell r="A561">
            <v>10952113</v>
          </cell>
          <cell r="B561" t="str">
            <v>石上　友章</v>
          </cell>
          <cell r="C561" t="str">
            <v>准教授</v>
          </cell>
          <cell r="D561">
            <v>1030011</v>
          </cell>
          <cell r="E561">
            <v>10950000</v>
          </cell>
          <cell r="F561" t="str">
            <v>医学研究科</v>
          </cell>
          <cell r="G561">
            <v>10952113</v>
          </cell>
          <cell r="H561" t="str">
            <v>研）石上　友章（19-）</v>
          </cell>
        </row>
        <row r="562">
          <cell r="A562">
            <v>10901308</v>
          </cell>
          <cell r="B562" t="str">
            <v>石川　永子</v>
          </cell>
          <cell r="C562" t="str">
            <v>准教授</v>
          </cell>
          <cell r="D562">
            <v>1150103</v>
          </cell>
          <cell r="E562">
            <v>10900000</v>
          </cell>
          <cell r="F562" t="str">
            <v>八景キャンパス</v>
          </cell>
          <cell r="G562">
            <v>10901308</v>
          </cell>
          <cell r="H562" t="str">
            <v>研）石川　永子（27-）</v>
          </cell>
        </row>
        <row r="563">
          <cell r="A563">
            <v>10952114</v>
          </cell>
          <cell r="B563" t="str">
            <v>石川　義弘</v>
          </cell>
          <cell r="C563" t="str">
            <v>教授</v>
          </cell>
          <cell r="D563">
            <v>980003</v>
          </cell>
          <cell r="E563">
            <v>10950000</v>
          </cell>
          <cell r="F563" t="str">
            <v>医学研究科</v>
          </cell>
          <cell r="G563">
            <v>10952114</v>
          </cell>
          <cell r="H563" t="str">
            <v>研）石川　義弘（19-）</v>
          </cell>
        </row>
        <row r="564">
          <cell r="A564">
            <v>11001011</v>
          </cell>
          <cell r="B564" t="str">
            <v>石川　善啓</v>
          </cell>
          <cell r="C564" t="str">
            <v>助教</v>
          </cell>
          <cell r="D564">
            <v>1140530</v>
          </cell>
          <cell r="E564">
            <v>11000000</v>
          </cell>
          <cell r="F564" t="str">
            <v>附属病院</v>
          </cell>
          <cell r="G564">
            <v>11001011</v>
          </cell>
          <cell r="H564" t="str">
            <v>病附）石川　善啓（28-）</v>
          </cell>
        </row>
        <row r="565">
          <cell r="A565">
            <v>10901265</v>
          </cell>
          <cell r="B565" t="str">
            <v>石川　裕一</v>
          </cell>
          <cell r="C565" t="str">
            <v>准教授</v>
          </cell>
          <cell r="D565">
            <v>1110507</v>
          </cell>
          <cell r="E565">
            <v>10900000</v>
          </cell>
          <cell r="F565" t="str">
            <v>八景キャンパス</v>
          </cell>
          <cell r="G565">
            <v>10901265</v>
          </cell>
          <cell r="H565" t="str">
            <v>研）石川　裕一（23-）</v>
          </cell>
        </row>
        <row r="566">
          <cell r="A566">
            <v>11001463</v>
          </cell>
          <cell r="B566" t="str">
            <v>石川　利之</v>
          </cell>
          <cell r="C566" t="str">
            <v>准教授</v>
          </cell>
          <cell r="D566">
            <v>891019</v>
          </cell>
          <cell r="E566">
            <v>11000000</v>
          </cell>
          <cell r="F566" t="str">
            <v>附属病院</v>
          </cell>
          <cell r="G566">
            <v>11001463</v>
          </cell>
          <cell r="H566" t="str">
            <v>病附）石川　利之（H28-）</v>
          </cell>
        </row>
        <row r="567">
          <cell r="A567">
            <v>11351173</v>
          </cell>
          <cell r="B567" t="str">
            <v>石渡　遼</v>
          </cell>
          <cell r="D567">
            <v>5160131</v>
          </cell>
          <cell r="E567">
            <v>11350000</v>
          </cell>
          <cell r="F567" t="str">
            <v>医学研究科</v>
          </cell>
          <cell r="G567">
            <v>11351173</v>
          </cell>
          <cell r="H567" t="str">
            <v>客）石渡　遼（26-）</v>
          </cell>
        </row>
        <row r="568">
          <cell r="A568">
            <v>11351050</v>
          </cell>
          <cell r="B568" t="str">
            <v>石和　大</v>
          </cell>
          <cell r="D568">
            <v>1070570</v>
          </cell>
          <cell r="E568">
            <v>11350000</v>
          </cell>
          <cell r="F568" t="str">
            <v>医学研究科</v>
          </cell>
          <cell r="G568">
            <v>11351050</v>
          </cell>
          <cell r="H568" t="str">
            <v>客）石和　大（20-）</v>
          </cell>
        </row>
        <row r="569">
          <cell r="A569">
            <v>10953054</v>
          </cell>
          <cell r="B569" t="str">
            <v>赤瀬　智子</v>
          </cell>
          <cell r="C569" t="str">
            <v>教授</v>
          </cell>
          <cell r="D569">
            <v>1120514</v>
          </cell>
          <cell r="E569">
            <v>10950000</v>
          </cell>
          <cell r="F569" t="str">
            <v>看護学科</v>
          </cell>
          <cell r="G569">
            <v>10953054</v>
          </cell>
          <cell r="H569" t="str">
            <v>研）赤瀬　智子（24-）</v>
          </cell>
        </row>
        <row r="570">
          <cell r="A570">
            <v>10952468</v>
          </cell>
          <cell r="B570" t="str">
            <v>折舘　伸彦</v>
          </cell>
          <cell r="C570" t="str">
            <v>教授</v>
          </cell>
          <cell r="D570">
            <v>1130500</v>
          </cell>
          <cell r="E570">
            <v>10950000</v>
          </cell>
          <cell r="F570" t="str">
            <v>医学研究科</v>
          </cell>
          <cell r="G570">
            <v>10952468</v>
          </cell>
          <cell r="H570" t="str">
            <v>研）折舘　伸彦（24-）</v>
          </cell>
        </row>
        <row r="571">
          <cell r="A571">
            <v>11351108</v>
          </cell>
          <cell r="B571" t="str">
            <v>千島　隆司</v>
          </cell>
          <cell r="D571">
            <v>5160086</v>
          </cell>
          <cell r="E571">
            <v>11350000</v>
          </cell>
          <cell r="F571" t="str">
            <v>医学研究科</v>
          </cell>
          <cell r="G571">
            <v>11351108</v>
          </cell>
          <cell r="H571" t="str">
            <v>客）千島　隆司（24-）</v>
          </cell>
        </row>
        <row r="572">
          <cell r="A572">
            <v>10953060</v>
          </cell>
          <cell r="B572" t="str">
            <v>千葉　由美</v>
          </cell>
          <cell r="C572" t="str">
            <v>教授</v>
          </cell>
          <cell r="D572">
            <v>1130501</v>
          </cell>
          <cell r="E572">
            <v>10950000</v>
          </cell>
          <cell r="F572" t="str">
            <v>看護学科</v>
          </cell>
          <cell r="G572">
            <v>10953060</v>
          </cell>
          <cell r="H572" t="str">
            <v>研）千葉　由美（24-）</v>
          </cell>
        </row>
        <row r="573">
          <cell r="A573">
            <v>10901245</v>
          </cell>
          <cell r="B573" t="str">
            <v>川浦　香奈子</v>
          </cell>
          <cell r="C573" t="str">
            <v>准教授</v>
          </cell>
          <cell r="D573">
            <v>1080509</v>
          </cell>
          <cell r="E573">
            <v>10900000</v>
          </cell>
          <cell r="F573" t="str">
            <v>舞岡キャンパス</v>
          </cell>
          <cell r="G573">
            <v>10901245</v>
          </cell>
          <cell r="H573" t="str">
            <v>研）川浦　香奈子（20-）</v>
          </cell>
        </row>
        <row r="574">
          <cell r="A574">
            <v>10952300</v>
          </cell>
          <cell r="B574" t="str">
            <v>川原　信隆</v>
          </cell>
          <cell r="C574" t="str">
            <v>教授</v>
          </cell>
          <cell r="D574">
            <v>1080565</v>
          </cell>
          <cell r="E574">
            <v>10950000</v>
          </cell>
          <cell r="F574" t="str">
            <v>医学研究科</v>
          </cell>
          <cell r="G574">
            <v>10952300</v>
          </cell>
          <cell r="H574" t="str">
            <v>研）川原　信隆（20-）</v>
          </cell>
        </row>
        <row r="575">
          <cell r="A575">
            <v>10901307</v>
          </cell>
          <cell r="B575" t="str">
            <v>川崎　ナナ</v>
          </cell>
          <cell r="C575" t="str">
            <v>教授</v>
          </cell>
          <cell r="D575">
            <v>1150102</v>
          </cell>
          <cell r="E575">
            <v>10900000</v>
          </cell>
          <cell r="F575" t="str">
            <v>鶴見キャンパス</v>
          </cell>
          <cell r="G575">
            <v>10901307</v>
          </cell>
          <cell r="H575" t="str">
            <v>研）川崎　ナナ（27-）</v>
          </cell>
        </row>
        <row r="576">
          <cell r="A576">
            <v>11351196</v>
          </cell>
          <cell r="B576" t="str">
            <v>川上　明希</v>
          </cell>
          <cell r="D576">
            <v>5160150</v>
          </cell>
          <cell r="E576">
            <v>11350000</v>
          </cell>
          <cell r="F576" t="str">
            <v>医学研究科</v>
          </cell>
          <cell r="G576">
            <v>11351196</v>
          </cell>
          <cell r="H576" t="str">
            <v>客）川上　明希（27-）</v>
          </cell>
        </row>
        <row r="577">
          <cell r="A577">
            <v>11005039</v>
          </cell>
          <cell r="B577" t="str">
            <v>川上　裕理</v>
          </cell>
          <cell r="D577">
            <v>1070541</v>
          </cell>
          <cell r="E577">
            <v>11000000</v>
          </cell>
          <cell r="F577" t="str">
            <v>センター病院</v>
          </cell>
          <cell r="G577">
            <v>11005039</v>
          </cell>
          <cell r="H577" t="str">
            <v>病）川上　裕理（29-）</v>
          </cell>
        </row>
        <row r="578">
          <cell r="A578">
            <v>11302051</v>
          </cell>
          <cell r="B578" t="str">
            <v>川上　隆雄</v>
          </cell>
          <cell r="C578" t="str">
            <v>客員教員</v>
          </cell>
          <cell r="D578">
            <v>5160103</v>
          </cell>
          <cell r="E578">
            <v>11300000</v>
          </cell>
          <cell r="G578">
            <v>11302051</v>
          </cell>
          <cell r="H578" t="str">
            <v>客）川上　隆雄（25-）</v>
          </cell>
        </row>
        <row r="579">
          <cell r="A579">
            <v>10952152</v>
          </cell>
          <cell r="B579" t="str">
            <v>泉澤　祐介</v>
          </cell>
          <cell r="E579">
            <v>10950000</v>
          </cell>
          <cell r="F579" t="str">
            <v>医学研究科</v>
          </cell>
          <cell r="G579">
            <v>10952152</v>
          </cell>
          <cell r="H579" t="str">
            <v>研）泉澤　祐介（28-</v>
          </cell>
        </row>
        <row r="580">
          <cell r="A580">
            <v>10952199</v>
          </cell>
          <cell r="B580" t="str">
            <v>浅野　涼子</v>
          </cell>
          <cell r="E580">
            <v>10950000</v>
          </cell>
          <cell r="F580" t="str">
            <v>医学研究科</v>
          </cell>
          <cell r="G580">
            <v>10952199</v>
          </cell>
          <cell r="H580" t="str">
            <v>研）浅野　涼子（29-）</v>
          </cell>
        </row>
        <row r="581">
          <cell r="A581">
            <v>10952258</v>
          </cell>
          <cell r="B581" t="str">
            <v>船越　健悟</v>
          </cell>
          <cell r="C581" t="str">
            <v>教授</v>
          </cell>
          <cell r="D581">
            <v>960974</v>
          </cell>
          <cell r="E581">
            <v>10950000</v>
          </cell>
          <cell r="F581" t="str">
            <v>医学研究科</v>
          </cell>
          <cell r="G581">
            <v>10952258</v>
          </cell>
          <cell r="H581" t="str">
            <v>研）船越　健悟(19-)</v>
          </cell>
        </row>
        <row r="582">
          <cell r="A582">
            <v>10953918</v>
          </cell>
          <cell r="B582" t="str">
            <v>前山　さやか</v>
          </cell>
          <cell r="D582">
            <v>1160515</v>
          </cell>
          <cell r="E582">
            <v>10950000</v>
          </cell>
          <cell r="F582" t="str">
            <v>看護学科</v>
          </cell>
          <cell r="G582">
            <v>10953918</v>
          </cell>
          <cell r="H582" t="str">
            <v>研）前山　さやか（28-）</v>
          </cell>
        </row>
        <row r="583">
          <cell r="A583">
            <v>10952466</v>
          </cell>
          <cell r="B583" t="str">
            <v>前川　二郎</v>
          </cell>
          <cell r="C583" t="str">
            <v>教授</v>
          </cell>
          <cell r="D583">
            <v>980022</v>
          </cell>
          <cell r="E583">
            <v>10950000</v>
          </cell>
          <cell r="F583" t="str">
            <v>医学研究科</v>
          </cell>
          <cell r="G583">
            <v>10952466</v>
          </cell>
          <cell r="H583" t="str">
            <v>研）前川　二郎（24-）</v>
          </cell>
        </row>
        <row r="584">
          <cell r="A584">
            <v>10952373</v>
          </cell>
          <cell r="B584" t="str">
            <v>前田　愼</v>
          </cell>
          <cell r="C584" t="str">
            <v>教授</v>
          </cell>
          <cell r="D584">
            <v>1100511</v>
          </cell>
          <cell r="E584">
            <v>10950000</v>
          </cell>
          <cell r="F584" t="str">
            <v>医学研究科</v>
          </cell>
          <cell r="G584">
            <v>10952373</v>
          </cell>
          <cell r="H584" t="str">
            <v>研）前田　愼（22-）</v>
          </cell>
        </row>
        <row r="585">
          <cell r="A585">
            <v>11005461</v>
          </cell>
          <cell r="B585" t="str">
            <v>倉橋　清泰</v>
          </cell>
          <cell r="C585" t="str">
            <v>准教授</v>
          </cell>
          <cell r="D585">
            <v>990137</v>
          </cell>
          <cell r="E585">
            <v>11000000</v>
          </cell>
          <cell r="F585" t="str">
            <v>センター病院</v>
          </cell>
          <cell r="G585">
            <v>11005461</v>
          </cell>
          <cell r="H585" t="str">
            <v>病）倉橋　清泰（26-）</v>
          </cell>
        </row>
        <row r="586">
          <cell r="A586">
            <v>10952424</v>
          </cell>
          <cell r="B586" t="str">
            <v>相原　道子</v>
          </cell>
          <cell r="C586" t="str">
            <v>教授</v>
          </cell>
          <cell r="D586">
            <v>960922</v>
          </cell>
          <cell r="E586">
            <v>10950000</v>
          </cell>
          <cell r="F586" t="str">
            <v>医学研究科</v>
          </cell>
          <cell r="G586">
            <v>10952424</v>
          </cell>
          <cell r="H586" t="str">
            <v>研）相原　道子（23-）</v>
          </cell>
        </row>
        <row r="587">
          <cell r="A587">
            <v>11302072</v>
          </cell>
          <cell r="B587" t="str">
            <v>増石　有祐</v>
          </cell>
          <cell r="C587" t="str">
            <v>客員教員</v>
          </cell>
          <cell r="D587">
            <v>7160535</v>
          </cell>
          <cell r="E587">
            <v>11300000</v>
          </cell>
          <cell r="G587">
            <v>11302072</v>
          </cell>
          <cell r="H587" t="str">
            <v>客）増石　有佑（27-）</v>
          </cell>
        </row>
        <row r="588">
          <cell r="A588">
            <v>10952129</v>
          </cell>
          <cell r="B588" t="str">
            <v>増川　太輝</v>
          </cell>
          <cell r="C588" t="str">
            <v>助手</v>
          </cell>
          <cell r="D588">
            <v>7160644</v>
          </cell>
          <cell r="E588">
            <v>10950000</v>
          </cell>
          <cell r="F588" t="str">
            <v>医学研究科</v>
          </cell>
          <cell r="G588">
            <v>10952129</v>
          </cell>
          <cell r="H588" t="str">
            <v>研）増川　太輝（28-）</v>
          </cell>
        </row>
        <row r="589">
          <cell r="A589">
            <v>11351203</v>
          </cell>
          <cell r="B589" t="str">
            <v>足立　英子</v>
          </cell>
          <cell r="D589">
            <v>7807610</v>
          </cell>
          <cell r="E589">
            <v>11350000</v>
          </cell>
          <cell r="F589" t="str">
            <v>医学研究科</v>
          </cell>
          <cell r="G589">
            <v>11351203</v>
          </cell>
          <cell r="H589" t="str">
            <v>客）足立　英子（H27-）</v>
          </cell>
        </row>
        <row r="590">
          <cell r="A590">
            <v>10901194</v>
          </cell>
          <cell r="B590" t="str">
            <v>足立　典隆</v>
          </cell>
          <cell r="C590" t="str">
            <v>教授</v>
          </cell>
          <cell r="D590">
            <v>940080</v>
          </cell>
          <cell r="E590">
            <v>10900000</v>
          </cell>
          <cell r="F590" t="str">
            <v>八景キャンパス</v>
          </cell>
          <cell r="G590">
            <v>10901194</v>
          </cell>
          <cell r="H590" t="str">
            <v>研）足立　典隆</v>
          </cell>
        </row>
        <row r="591">
          <cell r="A591">
            <v>10952202</v>
          </cell>
          <cell r="B591" t="str">
            <v>村岡　研太郎</v>
          </cell>
          <cell r="E591">
            <v>10950000</v>
          </cell>
          <cell r="F591" t="str">
            <v>医学研究科</v>
          </cell>
          <cell r="G591">
            <v>10952202</v>
          </cell>
          <cell r="H591" t="str">
            <v>研）村岡　研太郎（29-）</v>
          </cell>
        </row>
        <row r="592">
          <cell r="A592">
            <v>10952283</v>
          </cell>
          <cell r="B592" t="str">
            <v>村田　英俊</v>
          </cell>
          <cell r="C592" t="str">
            <v>講師</v>
          </cell>
          <cell r="D592">
            <v>1060502</v>
          </cell>
          <cell r="E592">
            <v>10950000</v>
          </cell>
          <cell r="F592" t="str">
            <v>医学研究科</v>
          </cell>
          <cell r="G592">
            <v>10952283</v>
          </cell>
          <cell r="H592" t="str">
            <v>研）村田　英俊(19-)</v>
          </cell>
        </row>
        <row r="593">
          <cell r="A593">
            <v>10952604</v>
          </cell>
          <cell r="B593" t="str">
            <v>村田　聡一郎</v>
          </cell>
          <cell r="C593" t="str">
            <v>准教授</v>
          </cell>
          <cell r="D593">
            <v>1150001</v>
          </cell>
          <cell r="E593">
            <v>10950000</v>
          </cell>
          <cell r="F593" t="str">
            <v>医学研究科</v>
          </cell>
          <cell r="G593">
            <v>10952604</v>
          </cell>
          <cell r="H593" t="str">
            <v>研）村田　聡一郎（27-）</v>
          </cell>
        </row>
        <row r="594">
          <cell r="A594">
            <v>10952326</v>
          </cell>
          <cell r="B594" t="str">
            <v>多田　敬典</v>
          </cell>
          <cell r="D594">
            <v>1070586</v>
          </cell>
          <cell r="E594">
            <v>10950000</v>
          </cell>
          <cell r="F594" t="str">
            <v>医学研究科</v>
          </cell>
          <cell r="G594">
            <v>10952326</v>
          </cell>
          <cell r="H594" t="str">
            <v>研）多田　敬典（20-）</v>
          </cell>
        </row>
        <row r="595">
          <cell r="A595">
            <v>11351043</v>
          </cell>
          <cell r="B595" t="str">
            <v>太田　周平</v>
          </cell>
          <cell r="C595" t="str">
            <v>客員教員</v>
          </cell>
          <cell r="D595">
            <v>1040116</v>
          </cell>
          <cell r="E595">
            <v>11350000</v>
          </cell>
          <cell r="F595" t="str">
            <v>医学研究科</v>
          </cell>
          <cell r="G595">
            <v>11351043</v>
          </cell>
          <cell r="H595" t="str">
            <v>客）太田　周平（28-）</v>
          </cell>
        </row>
        <row r="596">
          <cell r="A596">
            <v>10901309</v>
          </cell>
          <cell r="B596" t="str">
            <v>太田　塁</v>
          </cell>
          <cell r="C596" t="str">
            <v>准教授</v>
          </cell>
          <cell r="D596">
            <v>1150104</v>
          </cell>
          <cell r="E596">
            <v>10900000</v>
          </cell>
          <cell r="F596" t="str">
            <v>八景キャンパス</v>
          </cell>
          <cell r="G596">
            <v>10901309</v>
          </cell>
          <cell r="H596" t="str">
            <v>研）太田　塁（27-）</v>
          </cell>
        </row>
        <row r="597">
          <cell r="A597">
            <v>10901091</v>
          </cell>
          <cell r="B597" t="str">
            <v>大関　泰裕</v>
          </cell>
          <cell r="C597" t="str">
            <v>教授</v>
          </cell>
          <cell r="D597">
            <v>951101</v>
          </cell>
          <cell r="E597">
            <v>10900000</v>
          </cell>
          <cell r="F597" t="str">
            <v>八景キャンパス</v>
          </cell>
          <cell r="G597">
            <v>10901091</v>
          </cell>
          <cell r="H597" t="str">
            <v>研）大関　泰裕</v>
          </cell>
        </row>
        <row r="598">
          <cell r="A598">
            <v>11001380</v>
          </cell>
          <cell r="B598" t="str">
            <v>大久保　秀則</v>
          </cell>
          <cell r="D598">
            <v>1140565</v>
          </cell>
          <cell r="E598">
            <v>11000000</v>
          </cell>
          <cell r="F598" t="str">
            <v>附属病院</v>
          </cell>
          <cell r="G598">
            <v>11001380</v>
          </cell>
          <cell r="H598" t="str">
            <v>病附）大久保　秀則（26-）</v>
          </cell>
        </row>
        <row r="599">
          <cell r="A599">
            <v>11351148</v>
          </cell>
          <cell r="B599" t="str">
            <v>大久保　牧子</v>
          </cell>
          <cell r="C599" t="str">
            <v>客員研究員</v>
          </cell>
          <cell r="D599">
            <v>8803170</v>
          </cell>
          <cell r="E599">
            <v>11350000</v>
          </cell>
          <cell r="F599" t="str">
            <v>医学研究科</v>
          </cell>
          <cell r="G599">
            <v>11351148</v>
          </cell>
          <cell r="H599" t="str">
            <v>客）大久保　牧子（25-）</v>
          </cell>
        </row>
        <row r="600">
          <cell r="A600">
            <v>10952431</v>
          </cell>
          <cell r="B600" t="str">
            <v>大橋　健一</v>
          </cell>
          <cell r="C600" t="str">
            <v>教授</v>
          </cell>
          <cell r="D600">
            <v>1110599</v>
          </cell>
          <cell r="E600">
            <v>10950000</v>
          </cell>
          <cell r="F600" t="str">
            <v>医学研究科</v>
          </cell>
          <cell r="G600">
            <v>10952431</v>
          </cell>
          <cell r="H600" t="str">
            <v>研）大橋　健一（23-）</v>
          </cell>
        </row>
        <row r="601">
          <cell r="A601">
            <v>10953917</v>
          </cell>
          <cell r="B601" t="str">
            <v>大山　裕美子</v>
          </cell>
          <cell r="D601">
            <v>1160509</v>
          </cell>
          <cell r="E601">
            <v>10950000</v>
          </cell>
          <cell r="F601" t="str">
            <v>看護学科</v>
          </cell>
          <cell r="G601">
            <v>10953917</v>
          </cell>
          <cell r="H601" t="str">
            <v>研）大山　裕美子（28-）</v>
          </cell>
        </row>
        <row r="602">
          <cell r="A602">
            <v>10901283</v>
          </cell>
          <cell r="B602" t="str">
            <v>大西　純</v>
          </cell>
          <cell r="C602" t="str">
            <v>教授</v>
          </cell>
          <cell r="D602">
            <v>1130505</v>
          </cell>
          <cell r="E602">
            <v>10900000</v>
          </cell>
          <cell r="F602" t="str">
            <v>八景キャンパス</v>
          </cell>
          <cell r="G602">
            <v>10901283</v>
          </cell>
          <cell r="H602" t="str">
            <v>研）大西　純（25-）</v>
          </cell>
        </row>
        <row r="603">
          <cell r="A603">
            <v>11005097</v>
          </cell>
          <cell r="B603" t="str">
            <v>大村　進</v>
          </cell>
          <cell r="D603">
            <v>810017</v>
          </cell>
          <cell r="E603">
            <v>11000000</v>
          </cell>
          <cell r="F603" t="str">
            <v>センター病院</v>
          </cell>
          <cell r="G603">
            <v>11005097</v>
          </cell>
          <cell r="H603" t="str">
            <v>病）大村　進</v>
          </cell>
        </row>
        <row r="604">
          <cell r="A604">
            <v>11005313</v>
          </cell>
          <cell r="B604" t="str">
            <v>大塚　将秀</v>
          </cell>
          <cell r="D604">
            <v>960898</v>
          </cell>
          <cell r="E604">
            <v>11000000</v>
          </cell>
          <cell r="F604" t="str">
            <v>センター病院</v>
          </cell>
          <cell r="G604">
            <v>11005313</v>
          </cell>
          <cell r="H604" t="str">
            <v>病）大塚　将秀（23-）</v>
          </cell>
        </row>
        <row r="605">
          <cell r="A605">
            <v>10901316</v>
          </cell>
          <cell r="B605" t="str">
            <v>大塚　章弘</v>
          </cell>
          <cell r="C605" t="str">
            <v>准教授</v>
          </cell>
          <cell r="D605">
            <v>1160502</v>
          </cell>
          <cell r="E605">
            <v>10900000</v>
          </cell>
          <cell r="F605" t="str">
            <v>八景キャンパス</v>
          </cell>
          <cell r="G605">
            <v>10901316</v>
          </cell>
          <cell r="H605" t="str">
            <v>研）大塚　章弘（28-）</v>
          </cell>
        </row>
        <row r="606">
          <cell r="A606">
            <v>10901290</v>
          </cell>
          <cell r="B606" t="str">
            <v>大島　誠</v>
          </cell>
          <cell r="C606" t="str">
            <v>准教授</v>
          </cell>
          <cell r="D606">
            <v>1130511</v>
          </cell>
          <cell r="E606">
            <v>10900000</v>
          </cell>
          <cell r="F606" t="str">
            <v>八景キャンパス</v>
          </cell>
          <cell r="G606">
            <v>10901290</v>
          </cell>
          <cell r="H606" t="str">
            <v>研）大島　誠（25-）</v>
          </cell>
        </row>
        <row r="607">
          <cell r="A607">
            <v>10952140</v>
          </cell>
          <cell r="B607" t="str">
            <v>大保　和之</v>
          </cell>
          <cell r="C607" t="str">
            <v>教授</v>
          </cell>
          <cell r="D607">
            <v>1060584</v>
          </cell>
          <cell r="E607">
            <v>10950000</v>
          </cell>
          <cell r="F607" t="str">
            <v>医学研究科</v>
          </cell>
          <cell r="G607">
            <v>10952140</v>
          </cell>
          <cell r="H607" t="str">
            <v>研）大保　和之（19-）</v>
          </cell>
        </row>
        <row r="608">
          <cell r="A608">
            <v>11351213</v>
          </cell>
          <cell r="B608" t="str">
            <v>大澤　正人</v>
          </cell>
          <cell r="C608" t="str">
            <v>客員研究員</v>
          </cell>
          <cell r="D608">
            <v>1140546</v>
          </cell>
          <cell r="E608">
            <v>11350000</v>
          </cell>
          <cell r="F608" t="str">
            <v>医学研究科</v>
          </cell>
          <cell r="G608">
            <v>11351213</v>
          </cell>
          <cell r="H608" t="str">
            <v>客）大澤　正人（27-）</v>
          </cell>
        </row>
        <row r="609">
          <cell r="A609">
            <v>10952211</v>
          </cell>
          <cell r="B609" t="str">
            <v>谷口　英樹</v>
          </cell>
          <cell r="C609" t="str">
            <v>教授</v>
          </cell>
          <cell r="D609">
            <v>1020122</v>
          </cell>
          <cell r="E609">
            <v>10950000</v>
          </cell>
          <cell r="F609" t="str">
            <v>医学研究科</v>
          </cell>
          <cell r="G609">
            <v>10952211</v>
          </cell>
          <cell r="H609" t="str">
            <v>研）谷口　英樹(19-)</v>
          </cell>
        </row>
        <row r="610">
          <cell r="A610">
            <v>10901152</v>
          </cell>
          <cell r="B610" t="str">
            <v>池口　満徳</v>
          </cell>
          <cell r="C610" t="str">
            <v>教授</v>
          </cell>
          <cell r="D610">
            <v>1010029</v>
          </cell>
          <cell r="E610">
            <v>10900000</v>
          </cell>
          <cell r="F610" t="str">
            <v>鶴見キャンパス</v>
          </cell>
          <cell r="G610">
            <v>10901152</v>
          </cell>
          <cell r="H610" t="str">
            <v>研）池口　満徳</v>
          </cell>
        </row>
        <row r="611">
          <cell r="A611">
            <v>10901299</v>
          </cell>
          <cell r="B611" t="str">
            <v>池上　貴久</v>
          </cell>
          <cell r="C611" t="str">
            <v>教授</v>
          </cell>
          <cell r="D611">
            <v>1140510</v>
          </cell>
          <cell r="E611">
            <v>10900000</v>
          </cell>
          <cell r="F611" t="str">
            <v>鶴見キャンパス</v>
          </cell>
          <cell r="G611">
            <v>10901299</v>
          </cell>
          <cell r="H611" t="str">
            <v>研）池上　貴久（26-）</v>
          </cell>
        </row>
        <row r="612">
          <cell r="A612">
            <v>10952205</v>
          </cell>
          <cell r="B612" t="str">
            <v>竹居　光太郎</v>
          </cell>
          <cell r="C612" t="str">
            <v>教授</v>
          </cell>
          <cell r="D612">
            <v>1020175</v>
          </cell>
          <cell r="E612">
            <v>10950000</v>
          </cell>
          <cell r="F612" t="str">
            <v>生命医科学研究科（医学系）</v>
          </cell>
          <cell r="G612">
            <v>10952205</v>
          </cell>
          <cell r="H612" t="str">
            <v>研）竹居　光太郎(19-)</v>
          </cell>
        </row>
        <row r="613">
          <cell r="A613">
            <v>11005072</v>
          </cell>
          <cell r="B613" t="str">
            <v>竹島　徹平</v>
          </cell>
          <cell r="D613">
            <v>1170579</v>
          </cell>
          <cell r="E613">
            <v>11000000</v>
          </cell>
          <cell r="F613" t="str">
            <v>センター病院</v>
          </cell>
          <cell r="G613">
            <v>11005072</v>
          </cell>
          <cell r="H613" t="str">
            <v>病）竹島　徹平（29-）</v>
          </cell>
        </row>
        <row r="614">
          <cell r="A614">
            <v>10953082</v>
          </cell>
          <cell r="B614" t="str">
            <v>竹内　翔子</v>
          </cell>
          <cell r="C614" t="str">
            <v>助教</v>
          </cell>
          <cell r="D614">
            <v>1150116</v>
          </cell>
          <cell r="E614">
            <v>10950000</v>
          </cell>
          <cell r="F614" t="str">
            <v>看護学科</v>
          </cell>
          <cell r="G614">
            <v>10953082</v>
          </cell>
          <cell r="H614" t="str">
            <v>研）竹内　翔子（27-）</v>
          </cell>
        </row>
        <row r="615">
          <cell r="A615">
            <v>10952351</v>
          </cell>
          <cell r="B615" t="str">
            <v>竹本　研</v>
          </cell>
          <cell r="C615" t="str">
            <v>助教</v>
          </cell>
          <cell r="D615">
            <v>1080583</v>
          </cell>
          <cell r="E615">
            <v>10950000</v>
          </cell>
          <cell r="F615" t="str">
            <v>医学研究科</v>
          </cell>
          <cell r="G615">
            <v>10952351</v>
          </cell>
          <cell r="H615" t="str">
            <v>研）竹本　研（21-）</v>
          </cell>
        </row>
        <row r="616">
          <cell r="A616">
            <v>10952598</v>
          </cell>
          <cell r="B616" t="str">
            <v>中井川　昇</v>
          </cell>
          <cell r="D616">
            <v>1000007</v>
          </cell>
          <cell r="E616">
            <v>10950000</v>
          </cell>
          <cell r="F616" t="str">
            <v>医学研究科</v>
          </cell>
          <cell r="G616">
            <v>10952598</v>
          </cell>
          <cell r="H616" t="str">
            <v>研）中井川　昇（26-）</v>
          </cell>
        </row>
        <row r="617">
          <cell r="A617">
            <v>10901301</v>
          </cell>
          <cell r="B617" t="str">
            <v>中園　善行</v>
          </cell>
          <cell r="C617" t="str">
            <v>准教授</v>
          </cell>
          <cell r="D617">
            <v>1140512</v>
          </cell>
          <cell r="E617">
            <v>10900000</v>
          </cell>
          <cell r="F617" t="str">
            <v>八景キャンパス</v>
          </cell>
          <cell r="G617">
            <v>10901301</v>
          </cell>
          <cell r="H617" t="str">
            <v>研）中園　善行（26-）</v>
          </cell>
        </row>
        <row r="618">
          <cell r="A618">
            <v>10901275</v>
          </cell>
          <cell r="B618" t="str">
            <v>中山　健</v>
          </cell>
          <cell r="C618" t="str">
            <v>教授</v>
          </cell>
          <cell r="D618">
            <v>1120504</v>
          </cell>
          <cell r="E618">
            <v>10900000</v>
          </cell>
          <cell r="F618" t="str">
            <v>八景キャンパス</v>
          </cell>
          <cell r="G618">
            <v>10901275</v>
          </cell>
          <cell r="H618" t="str">
            <v>研）中山　健（24-）</v>
          </cell>
        </row>
        <row r="619">
          <cell r="A619">
            <v>11351039</v>
          </cell>
          <cell r="B619" t="str">
            <v>中山　明仁</v>
          </cell>
          <cell r="C619" t="str">
            <v>客員教員</v>
          </cell>
          <cell r="D619">
            <v>5160173</v>
          </cell>
          <cell r="E619">
            <v>11350000</v>
          </cell>
          <cell r="F619" t="str">
            <v>医学研究科</v>
          </cell>
          <cell r="G619">
            <v>11351039</v>
          </cell>
          <cell r="H619" t="str">
            <v>客）中山　明仁（28-）</v>
          </cell>
        </row>
        <row r="620">
          <cell r="A620">
            <v>11302068</v>
          </cell>
          <cell r="B620" t="str">
            <v>中西　新太郎</v>
          </cell>
          <cell r="C620" t="str">
            <v>客員教員</v>
          </cell>
          <cell r="D620">
            <v>900021</v>
          </cell>
          <cell r="E620">
            <v>11300000</v>
          </cell>
          <cell r="G620">
            <v>11302068</v>
          </cell>
          <cell r="H620" t="str">
            <v>客）中西　新太郎（26-）</v>
          </cell>
        </row>
        <row r="621">
          <cell r="A621">
            <v>10901288</v>
          </cell>
          <cell r="B621" t="str">
            <v>中西　正彦</v>
          </cell>
          <cell r="C621" t="str">
            <v>准教授</v>
          </cell>
          <cell r="D621">
            <v>1130509</v>
          </cell>
          <cell r="E621">
            <v>10900000</v>
          </cell>
          <cell r="F621" t="str">
            <v>八景キャンパス</v>
          </cell>
          <cell r="G621">
            <v>10901288</v>
          </cell>
          <cell r="H621" t="str">
            <v>研）中西　正彦（25-）</v>
          </cell>
        </row>
        <row r="622">
          <cell r="A622">
            <v>11005005</v>
          </cell>
          <cell r="B622" t="str">
            <v>中村　京太</v>
          </cell>
          <cell r="C622" t="str">
            <v>准教授</v>
          </cell>
          <cell r="D622">
            <v>1060581</v>
          </cell>
          <cell r="E622">
            <v>11000000</v>
          </cell>
          <cell r="F622" t="str">
            <v>センター病院</v>
          </cell>
          <cell r="G622">
            <v>11005005</v>
          </cell>
          <cell r="H622" t="str">
            <v>病）中村　京太（28-）</v>
          </cell>
        </row>
        <row r="623">
          <cell r="A623">
            <v>10952994</v>
          </cell>
          <cell r="B623" t="str">
            <v>中村　健</v>
          </cell>
          <cell r="C623" t="str">
            <v>教授</v>
          </cell>
          <cell r="D623">
            <v>1160500</v>
          </cell>
          <cell r="E623">
            <v>10950000</v>
          </cell>
          <cell r="F623" t="str">
            <v>医学研究科</v>
          </cell>
          <cell r="G623">
            <v>10952994</v>
          </cell>
          <cell r="H623" t="str">
            <v>研）中村　健（27-）</v>
          </cell>
        </row>
        <row r="624">
          <cell r="A624">
            <v>11351033</v>
          </cell>
          <cell r="B624" t="str">
            <v>中村　元昭</v>
          </cell>
          <cell r="D624">
            <v>5160027</v>
          </cell>
          <cell r="E624">
            <v>11350000</v>
          </cell>
          <cell r="F624" t="str">
            <v>医学研究科</v>
          </cell>
          <cell r="G624">
            <v>11351033</v>
          </cell>
          <cell r="H624" t="str">
            <v>客）中村　元昭（19-）</v>
          </cell>
        </row>
        <row r="625">
          <cell r="A625">
            <v>10953079</v>
          </cell>
          <cell r="B625" t="str">
            <v>中村　幸代</v>
          </cell>
          <cell r="C625" t="str">
            <v>教授</v>
          </cell>
          <cell r="D625">
            <v>1150110</v>
          </cell>
          <cell r="E625">
            <v>10950000</v>
          </cell>
          <cell r="F625" t="str">
            <v>看護学科</v>
          </cell>
          <cell r="G625">
            <v>10953079</v>
          </cell>
          <cell r="H625" t="str">
            <v>研）中村　幸代（27-）</v>
          </cell>
        </row>
        <row r="626">
          <cell r="A626">
            <v>10901263</v>
          </cell>
          <cell r="B626" t="str">
            <v>中村　彰宏</v>
          </cell>
          <cell r="C626" t="str">
            <v>教授</v>
          </cell>
          <cell r="D626">
            <v>1110505</v>
          </cell>
          <cell r="E626">
            <v>10900000</v>
          </cell>
          <cell r="F626" t="str">
            <v>八景キャンパス</v>
          </cell>
          <cell r="G626">
            <v>10901263</v>
          </cell>
          <cell r="H626" t="str">
            <v>研）中村　彰宏（23-）</v>
          </cell>
        </row>
        <row r="627">
          <cell r="A627">
            <v>10952163</v>
          </cell>
          <cell r="B627" t="str">
            <v>中村　大志</v>
          </cell>
          <cell r="C627" t="str">
            <v>助教</v>
          </cell>
          <cell r="D627">
            <v>1150518</v>
          </cell>
          <cell r="E627">
            <v>10950000</v>
          </cell>
          <cell r="F627" t="str">
            <v>医学研究科</v>
          </cell>
          <cell r="G627">
            <v>10952163</v>
          </cell>
          <cell r="H627" t="str">
            <v>研）中村　大志（28-）</v>
          </cell>
        </row>
        <row r="628">
          <cell r="A628">
            <v>11351227</v>
          </cell>
          <cell r="B628" t="str">
            <v>中谷　雅明</v>
          </cell>
          <cell r="C628" t="str">
            <v>特任助教</v>
          </cell>
          <cell r="D628">
            <v>1110594</v>
          </cell>
          <cell r="E628">
            <v>11350000</v>
          </cell>
          <cell r="F628" t="str">
            <v>医学研究科</v>
          </cell>
          <cell r="G628">
            <v>11351227</v>
          </cell>
          <cell r="H628" t="str">
            <v>客）中谷　雅明(30-)</v>
          </cell>
          <cell r="K628" t="str">
            <v>2018.9.1~特任助教</v>
          </cell>
        </row>
        <row r="629">
          <cell r="A629">
            <v>10901038</v>
          </cell>
          <cell r="B629" t="str">
            <v>中谷　崇</v>
          </cell>
          <cell r="C629" t="str">
            <v>准教授</v>
          </cell>
          <cell r="D629">
            <v>940082</v>
          </cell>
          <cell r="E629">
            <v>10900000</v>
          </cell>
          <cell r="F629" t="str">
            <v>八景キャンパス</v>
          </cell>
          <cell r="G629">
            <v>10901038</v>
          </cell>
          <cell r="H629" t="str">
            <v>研）中谷　崇</v>
          </cell>
        </row>
        <row r="630">
          <cell r="A630">
            <v>11351042</v>
          </cell>
          <cell r="B630" t="str">
            <v>中島　英行</v>
          </cell>
          <cell r="C630" t="str">
            <v>客員研究員</v>
          </cell>
          <cell r="D630">
            <v>1120591</v>
          </cell>
          <cell r="E630">
            <v>11350000</v>
          </cell>
          <cell r="F630" t="str">
            <v>医学研究科</v>
          </cell>
          <cell r="G630">
            <v>11351042</v>
          </cell>
          <cell r="H630" t="str">
            <v>客）中島　英行（28-）</v>
          </cell>
        </row>
        <row r="631">
          <cell r="A631">
            <v>10952993</v>
          </cell>
          <cell r="B631" t="str">
            <v>中島　秀明</v>
          </cell>
          <cell r="C631" t="str">
            <v>教授</v>
          </cell>
          <cell r="D631">
            <v>1150522</v>
          </cell>
          <cell r="E631">
            <v>10950000</v>
          </cell>
          <cell r="F631" t="str">
            <v>医学研究科</v>
          </cell>
          <cell r="G631">
            <v>10952993</v>
          </cell>
          <cell r="H631" t="str">
            <v>研）中島　秀明（27-）</v>
          </cell>
        </row>
        <row r="632">
          <cell r="A632">
            <v>10952546</v>
          </cell>
          <cell r="B632" t="str">
            <v>中島　淳</v>
          </cell>
          <cell r="C632" t="str">
            <v>教授</v>
          </cell>
          <cell r="D632">
            <v>1000015</v>
          </cell>
          <cell r="E632">
            <v>10950000</v>
          </cell>
          <cell r="F632" t="str">
            <v>医学研究科</v>
          </cell>
          <cell r="G632">
            <v>10952546</v>
          </cell>
          <cell r="H632" t="str">
            <v>研）中島　淳（26-）</v>
          </cell>
        </row>
        <row r="633">
          <cell r="A633">
            <v>11005425</v>
          </cell>
          <cell r="B633" t="str">
            <v>中馬　誠</v>
          </cell>
          <cell r="D633">
            <v>1140567</v>
          </cell>
          <cell r="E633">
            <v>11000000</v>
          </cell>
          <cell r="F633" t="str">
            <v>センター病院</v>
          </cell>
          <cell r="G633">
            <v>11005425</v>
          </cell>
          <cell r="H633" t="str">
            <v>病）中馬　誠（26-）</v>
          </cell>
        </row>
        <row r="634">
          <cell r="A634">
            <v>11351098</v>
          </cell>
          <cell r="B634" t="str">
            <v>中野　雅行</v>
          </cell>
          <cell r="C634" t="str">
            <v>特任教員</v>
          </cell>
          <cell r="D634">
            <v>7160460</v>
          </cell>
          <cell r="E634">
            <v>11350000</v>
          </cell>
          <cell r="F634" t="str">
            <v>医学研究科</v>
          </cell>
          <cell r="G634">
            <v>11351098</v>
          </cell>
          <cell r="H634" t="str">
            <v>客）中野　雅行（23-）</v>
          </cell>
        </row>
        <row r="635">
          <cell r="A635">
            <v>10952599</v>
          </cell>
          <cell r="B635" t="str">
            <v>中林　潤</v>
          </cell>
          <cell r="C635" t="str">
            <v>准教授</v>
          </cell>
          <cell r="D635">
            <v>1140622</v>
          </cell>
          <cell r="E635">
            <v>10950000</v>
          </cell>
          <cell r="F635" t="str">
            <v>医学研究科</v>
          </cell>
          <cell r="G635">
            <v>10952599</v>
          </cell>
          <cell r="H635" t="str">
            <v>研）中林　潤（26-）</v>
          </cell>
        </row>
        <row r="636">
          <cell r="A636">
            <v>10901004</v>
          </cell>
          <cell r="B636" t="str">
            <v>中條　祐介</v>
          </cell>
          <cell r="C636" t="str">
            <v>教授</v>
          </cell>
          <cell r="D636">
            <v>920172</v>
          </cell>
          <cell r="E636">
            <v>10900000</v>
          </cell>
          <cell r="F636" t="str">
            <v>八景キャンパス</v>
          </cell>
          <cell r="G636">
            <v>10901004</v>
          </cell>
          <cell r="H636" t="str">
            <v>研）中條　祐介</v>
          </cell>
        </row>
        <row r="637">
          <cell r="A637">
            <v>10952185</v>
          </cell>
          <cell r="B637" t="str">
            <v>仲里　伸</v>
          </cell>
          <cell r="E637">
            <v>10950000</v>
          </cell>
          <cell r="F637" t="str">
            <v>医学研究科</v>
          </cell>
          <cell r="G637">
            <v>10952185</v>
          </cell>
          <cell r="H637" t="str">
            <v>研）仲里　伸（29-）</v>
          </cell>
        </row>
        <row r="638">
          <cell r="A638">
            <v>10952455</v>
          </cell>
          <cell r="B638" t="str">
            <v>猪又　直子</v>
          </cell>
          <cell r="D638">
            <v>1010170</v>
          </cell>
          <cell r="E638">
            <v>10950000</v>
          </cell>
          <cell r="F638" t="str">
            <v>医学研究科</v>
          </cell>
          <cell r="G638">
            <v>10952455</v>
          </cell>
          <cell r="H638" t="str">
            <v>研）猪又　直子（24-）</v>
          </cell>
        </row>
        <row r="639">
          <cell r="A639">
            <v>11351211</v>
          </cell>
          <cell r="B639" t="str">
            <v>張　再再</v>
          </cell>
          <cell r="D639">
            <v>7160751</v>
          </cell>
          <cell r="E639">
            <v>11350000</v>
          </cell>
          <cell r="F639" t="str">
            <v>医学研究科</v>
          </cell>
          <cell r="G639">
            <v>11351211</v>
          </cell>
          <cell r="H639" t="str">
            <v>客）張　再再（27-）</v>
          </cell>
        </row>
        <row r="640">
          <cell r="A640">
            <v>10901069</v>
          </cell>
          <cell r="B640" t="str">
            <v>張　櫻馨</v>
          </cell>
          <cell r="D640">
            <v>1050504</v>
          </cell>
          <cell r="E640">
            <v>10900000</v>
          </cell>
          <cell r="F640" t="str">
            <v>八景キャンパス</v>
          </cell>
          <cell r="G640">
            <v>10901069</v>
          </cell>
          <cell r="H640" t="str">
            <v>研）張　櫻馨</v>
          </cell>
        </row>
        <row r="641">
          <cell r="A641">
            <v>11001369</v>
          </cell>
          <cell r="B641" t="str">
            <v>町田　大輔</v>
          </cell>
          <cell r="C641" t="str">
            <v>助教</v>
          </cell>
          <cell r="D641">
            <v>1140554</v>
          </cell>
          <cell r="E641">
            <v>11000000</v>
          </cell>
          <cell r="F641" t="str">
            <v>附属病院</v>
          </cell>
          <cell r="G641">
            <v>11001369</v>
          </cell>
          <cell r="H641" t="str">
            <v>病附）町田　大輔（26-）</v>
          </cell>
        </row>
        <row r="642">
          <cell r="A642">
            <v>11005062</v>
          </cell>
          <cell r="B642" t="str">
            <v>長　知樹</v>
          </cell>
          <cell r="E642">
            <v>11000000</v>
          </cell>
          <cell r="F642" t="str">
            <v>センター病院</v>
          </cell>
          <cell r="G642">
            <v>11005062</v>
          </cell>
          <cell r="H642" t="str">
            <v>病）長　知樹（29-）</v>
          </cell>
        </row>
        <row r="643">
          <cell r="A643">
            <v>11001312</v>
          </cell>
          <cell r="B643" t="str">
            <v>長谷川　慎一</v>
          </cell>
          <cell r="D643">
            <v>1100561</v>
          </cell>
          <cell r="E643">
            <v>11000000</v>
          </cell>
          <cell r="F643" t="str">
            <v>附属病院</v>
          </cell>
          <cell r="G643">
            <v>11001312</v>
          </cell>
          <cell r="H643" t="str">
            <v>病附）長谷川　慎一（24-）</v>
          </cell>
        </row>
        <row r="644">
          <cell r="A644">
            <v>10901240</v>
          </cell>
          <cell r="B644" t="str">
            <v>長谷川　真里</v>
          </cell>
          <cell r="C644" t="str">
            <v>教授</v>
          </cell>
          <cell r="D644">
            <v>1080504</v>
          </cell>
          <cell r="E644">
            <v>10900000</v>
          </cell>
          <cell r="F644" t="str">
            <v>八景キャンパス</v>
          </cell>
          <cell r="G644">
            <v>10901240</v>
          </cell>
          <cell r="H644" t="str">
            <v>研）長谷川　真里（20-）</v>
          </cell>
        </row>
        <row r="645">
          <cell r="A645">
            <v>11302076</v>
          </cell>
          <cell r="B645" t="str">
            <v>長嶋　雲兵</v>
          </cell>
          <cell r="C645" t="str">
            <v>客員教員</v>
          </cell>
          <cell r="D645">
            <v>5160157</v>
          </cell>
          <cell r="E645">
            <v>11300000</v>
          </cell>
          <cell r="G645">
            <v>11302076</v>
          </cell>
          <cell r="H645" t="str">
            <v>客）長嶋　雲兵（27-）</v>
          </cell>
        </row>
        <row r="646">
          <cell r="A646">
            <v>10901273</v>
          </cell>
          <cell r="B646" t="str">
            <v>長畑　周史</v>
          </cell>
          <cell r="C646" t="str">
            <v>准教授</v>
          </cell>
          <cell r="D646">
            <v>1120503</v>
          </cell>
          <cell r="E646">
            <v>10900000</v>
          </cell>
          <cell r="F646" t="str">
            <v>八景キャンパス</v>
          </cell>
          <cell r="G646">
            <v>10901273</v>
          </cell>
          <cell r="H646" t="str">
            <v>研）長畑　周史（24-）</v>
          </cell>
        </row>
        <row r="647">
          <cell r="A647">
            <v>10952189</v>
          </cell>
          <cell r="B647" t="str">
            <v>椎名　政昭</v>
          </cell>
          <cell r="C647" t="str">
            <v>助教</v>
          </cell>
          <cell r="D647">
            <v>1040012</v>
          </cell>
          <cell r="E647">
            <v>10950000</v>
          </cell>
          <cell r="F647" t="str">
            <v>医学研究科</v>
          </cell>
          <cell r="G647">
            <v>10952189</v>
          </cell>
          <cell r="H647" t="str">
            <v>研）椎名　政昭(19-)</v>
          </cell>
        </row>
        <row r="648">
          <cell r="A648">
            <v>10953021</v>
          </cell>
          <cell r="B648" t="str">
            <v>塚越　みどり</v>
          </cell>
          <cell r="D648">
            <v>1050540</v>
          </cell>
          <cell r="E648">
            <v>10950000</v>
          </cell>
          <cell r="F648" t="str">
            <v>看護学科</v>
          </cell>
          <cell r="G648">
            <v>10953021</v>
          </cell>
          <cell r="H648" t="str">
            <v>研）塚越　みどり(19-)</v>
          </cell>
        </row>
        <row r="649">
          <cell r="A649">
            <v>11001037</v>
          </cell>
          <cell r="B649" t="str">
            <v>塚原　知隆</v>
          </cell>
          <cell r="E649">
            <v>11000000</v>
          </cell>
          <cell r="F649" t="str">
            <v>附属病院</v>
          </cell>
          <cell r="G649">
            <v>11001037</v>
          </cell>
          <cell r="H649" t="str">
            <v>病附）塚原　知隆（29-）</v>
          </cell>
        </row>
        <row r="650">
          <cell r="A650">
            <v>10901312</v>
          </cell>
          <cell r="B650" t="str">
            <v>辻　寛之</v>
          </cell>
          <cell r="C650" t="str">
            <v>講師</v>
          </cell>
          <cell r="D650">
            <v>1150107</v>
          </cell>
          <cell r="E650">
            <v>10900000</v>
          </cell>
          <cell r="F650" t="str">
            <v>舞岡キャンパス</v>
          </cell>
          <cell r="G650">
            <v>10901312</v>
          </cell>
          <cell r="H650" t="str">
            <v>研）辻　寛之（27-）</v>
          </cell>
        </row>
        <row r="651">
          <cell r="A651">
            <v>11005011</v>
          </cell>
          <cell r="B651" t="str">
            <v>辻　隆宏</v>
          </cell>
          <cell r="C651" t="str">
            <v>助教</v>
          </cell>
          <cell r="D651">
            <v>1170564</v>
          </cell>
          <cell r="E651">
            <v>11000000</v>
          </cell>
          <cell r="F651" t="str">
            <v>センター病院</v>
          </cell>
          <cell r="G651">
            <v>11005011</v>
          </cell>
          <cell r="H651" t="str">
            <v>病）辻　隆宏（29-）</v>
          </cell>
          <cell r="J651" t="str">
            <v>転出</v>
          </cell>
          <cell r="K651" t="str">
            <v>2018.4.1転出</v>
          </cell>
        </row>
        <row r="652">
          <cell r="A652">
            <v>10901006</v>
          </cell>
          <cell r="B652" t="str">
            <v>坪谷　美欧子</v>
          </cell>
          <cell r="C652" t="str">
            <v>准教授</v>
          </cell>
          <cell r="D652">
            <v>1030087</v>
          </cell>
          <cell r="E652">
            <v>10900000</v>
          </cell>
          <cell r="F652" t="str">
            <v>八景キャンパス</v>
          </cell>
          <cell r="G652">
            <v>10901006</v>
          </cell>
          <cell r="H652" t="str">
            <v>研）坪谷　美欧子</v>
          </cell>
        </row>
        <row r="653">
          <cell r="A653">
            <v>10953019</v>
          </cell>
          <cell r="B653" t="str">
            <v>田高　悦子</v>
          </cell>
          <cell r="C653" t="str">
            <v>教授</v>
          </cell>
          <cell r="D653">
            <v>1070521</v>
          </cell>
          <cell r="E653">
            <v>10950000</v>
          </cell>
          <cell r="F653" t="str">
            <v>看護学科</v>
          </cell>
          <cell r="G653">
            <v>10953019</v>
          </cell>
          <cell r="H653" t="str">
            <v>研）田髙　悦子(19-)</v>
          </cell>
        </row>
        <row r="654">
          <cell r="A654">
            <v>10952162</v>
          </cell>
          <cell r="B654" t="str">
            <v>田所　友美</v>
          </cell>
          <cell r="D654">
            <v>1150504</v>
          </cell>
          <cell r="E654">
            <v>10950000</v>
          </cell>
          <cell r="F654" t="str">
            <v>医学研究科</v>
          </cell>
          <cell r="G654">
            <v>10952162</v>
          </cell>
          <cell r="H654" t="str">
            <v>研）田所　友美（28-）</v>
          </cell>
        </row>
        <row r="655">
          <cell r="A655">
            <v>10952212</v>
          </cell>
          <cell r="B655" t="str">
            <v>田村　功一</v>
          </cell>
          <cell r="D655">
            <v>1020073</v>
          </cell>
          <cell r="E655">
            <v>10950000</v>
          </cell>
          <cell r="F655" t="str">
            <v>医学研究科</v>
          </cell>
          <cell r="G655">
            <v>10952212</v>
          </cell>
          <cell r="H655" t="str">
            <v>研）田村　功一(19-)</v>
          </cell>
        </row>
        <row r="656">
          <cell r="A656">
            <v>10952357</v>
          </cell>
          <cell r="B656" t="str">
            <v>田村　智彦</v>
          </cell>
          <cell r="C656" t="str">
            <v>教授</v>
          </cell>
          <cell r="D656">
            <v>1090572</v>
          </cell>
          <cell r="E656">
            <v>10950000</v>
          </cell>
          <cell r="F656" t="str">
            <v>医学研究科</v>
          </cell>
          <cell r="G656">
            <v>10952357</v>
          </cell>
          <cell r="H656" t="str">
            <v>研）田村　智彦（21-）</v>
          </cell>
        </row>
        <row r="657">
          <cell r="A657">
            <v>11351026</v>
          </cell>
          <cell r="B657" t="str">
            <v>田村（浜）　真麻</v>
          </cell>
          <cell r="D657">
            <v>5160185</v>
          </cell>
          <cell r="E657">
            <v>11350000</v>
          </cell>
          <cell r="F657" t="str">
            <v>医学研究科</v>
          </cell>
          <cell r="G657">
            <v>11351026</v>
          </cell>
          <cell r="H657" t="str">
            <v>客）田村（浜）　真麻（28-）</v>
          </cell>
        </row>
        <row r="658">
          <cell r="A658">
            <v>10952527</v>
          </cell>
          <cell r="B658" t="str">
            <v>田中　健一</v>
          </cell>
          <cell r="D658">
            <v>1140528</v>
          </cell>
          <cell r="E658">
            <v>10950000</v>
          </cell>
          <cell r="F658" t="str">
            <v>医学研究科</v>
          </cell>
          <cell r="G658">
            <v>10952527</v>
          </cell>
          <cell r="H658" t="str">
            <v>研）田中　健一（26-）</v>
          </cell>
        </row>
        <row r="659">
          <cell r="A659">
            <v>11001008</v>
          </cell>
          <cell r="B659" t="str">
            <v>田中　克明</v>
          </cell>
          <cell r="C659" t="str">
            <v>教授</v>
          </cell>
          <cell r="D659">
            <v>860710</v>
          </cell>
          <cell r="E659">
            <v>11000000</v>
          </cell>
          <cell r="F659" t="str">
            <v>附属病院</v>
          </cell>
          <cell r="G659">
            <v>11001008</v>
          </cell>
          <cell r="H659" t="str">
            <v>病附）田中　克明（28-）</v>
          </cell>
        </row>
        <row r="660">
          <cell r="A660">
            <v>10952464</v>
          </cell>
          <cell r="B660" t="str">
            <v>田中　章景</v>
          </cell>
          <cell r="C660" t="str">
            <v>教授</v>
          </cell>
          <cell r="D660">
            <v>1120605</v>
          </cell>
          <cell r="E660">
            <v>10950000</v>
          </cell>
          <cell r="F660" t="str">
            <v>医学研究科</v>
          </cell>
          <cell r="G660">
            <v>10952464</v>
          </cell>
          <cell r="H660" t="str">
            <v>研）田中　章景（24-）</v>
          </cell>
        </row>
        <row r="661">
          <cell r="A661">
            <v>10952216</v>
          </cell>
          <cell r="B661" t="str">
            <v>田辺　輝彦</v>
          </cell>
          <cell r="E661">
            <v>10950000</v>
          </cell>
          <cell r="F661" t="str">
            <v>医学研究科</v>
          </cell>
          <cell r="G661">
            <v>10952216</v>
          </cell>
          <cell r="H661" t="str">
            <v>研）田辺　輝彦（29-）</v>
          </cell>
        </row>
        <row r="662">
          <cell r="A662">
            <v>10953067</v>
          </cell>
          <cell r="B662" t="str">
            <v>田辺　有理子</v>
          </cell>
          <cell r="D662">
            <v>1130528</v>
          </cell>
          <cell r="E662">
            <v>10950000</v>
          </cell>
          <cell r="F662" t="str">
            <v>看護学科</v>
          </cell>
          <cell r="G662">
            <v>10953067</v>
          </cell>
          <cell r="H662" t="str">
            <v>研）田辺　有理子（25-）</v>
          </cell>
        </row>
        <row r="663">
          <cell r="A663">
            <v>11005092</v>
          </cell>
          <cell r="B663" t="str">
            <v>田澤　利治</v>
          </cell>
          <cell r="E663">
            <v>11000000</v>
          </cell>
          <cell r="F663" t="str">
            <v>センター病院</v>
          </cell>
          <cell r="G663">
            <v>11005092</v>
          </cell>
          <cell r="H663" t="str">
            <v>病）田澤　利治（29-）</v>
          </cell>
        </row>
        <row r="664">
          <cell r="A664">
            <v>11005091</v>
          </cell>
          <cell r="B664" t="str">
            <v>渡部　成宣</v>
          </cell>
          <cell r="E664">
            <v>11000000</v>
          </cell>
          <cell r="F664" t="str">
            <v>センター病院</v>
          </cell>
          <cell r="G664">
            <v>11005091</v>
          </cell>
          <cell r="H664" t="str">
            <v>病）渡部　成宣（29-）</v>
          </cell>
        </row>
        <row r="665">
          <cell r="A665">
            <v>10953036</v>
          </cell>
          <cell r="B665" t="str">
            <v>渡部　節子</v>
          </cell>
          <cell r="D665">
            <v>790725</v>
          </cell>
          <cell r="E665">
            <v>10950000</v>
          </cell>
          <cell r="F665" t="str">
            <v>看護学科</v>
          </cell>
          <cell r="G665">
            <v>10953036</v>
          </cell>
          <cell r="H665" t="str">
            <v>研）渡部　節子(19-)</v>
          </cell>
        </row>
        <row r="666">
          <cell r="A666">
            <v>11005356</v>
          </cell>
          <cell r="B666" t="str">
            <v>渡辺　好宏</v>
          </cell>
          <cell r="D666">
            <v>1120571</v>
          </cell>
          <cell r="E666">
            <v>11000000</v>
          </cell>
          <cell r="F666" t="str">
            <v>センター病院</v>
          </cell>
          <cell r="G666">
            <v>11005356</v>
          </cell>
          <cell r="H666" t="str">
            <v>病）渡辺　好宏（24-）</v>
          </cell>
        </row>
        <row r="667">
          <cell r="A667">
            <v>11001021</v>
          </cell>
          <cell r="B667" t="str">
            <v>渡邉　恵介</v>
          </cell>
          <cell r="E667">
            <v>11000000</v>
          </cell>
          <cell r="F667" t="str">
            <v>附属病院</v>
          </cell>
          <cell r="G667">
            <v>11001021</v>
          </cell>
          <cell r="H667" t="str">
            <v>病附）渡邉　恵介（29-）</v>
          </cell>
        </row>
        <row r="668">
          <cell r="A668">
            <v>11005009</v>
          </cell>
          <cell r="B668" t="str">
            <v>渡邉　純</v>
          </cell>
          <cell r="E668">
            <v>11000000</v>
          </cell>
          <cell r="F668" t="str">
            <v>センター病院</v>
          </cell>
          <cell r="G668">
            <v>11005009</v>
          </cell>
          <cell r="H668" t="str">
            <v>病）渡邉　純（29-）</v>
          </cell>
        </row>
        <row r="669">
          <cell r="A669">
            <v>10952210</v>
          </cell>
          <cell r="B669" t="str">
            <v>渡邉　裕子</v>
          </cell>
          <cell r="E669">
            <v>10950000</v>
          </cell>
          <cell r="F669" t="str">
            <v>医学研究科</v>
          </cell>
          <cell r="G669">
            <v>10952210</v>
          </cell>
          <cell r="H669" t="str">
            <v>研）渡邉　裕子（29-）</v>
          </cell>
        </row>
        <row r="670">
          <cell r="A670">
            <v>10952308</v>
          </cell>
          <cell r="B670" t="str">
            <v>土井　宏</v>
          </cell>
          <cell r="D670">
            <v>1080516</v>
          </cell>
          <cell r="E670">
            <v>10950000</v>
          </cell>
          <cell r="F670" t="str">
            <v>医学研究科</v>
          </cell>
          <cell r="G670">
            <v>10952308</v>
          </cell>
          <cell r="H670" t="str">
            <v>研）土井　宏（20-）</v>
          </cell>
        </row>
        <row r="671">
          <cell r="A671">
            <v>10952192</v>
          </cell>
          <cell r="B671" t="str">
            <v>島田　勝</v>
          </cell>
          <cell r="C671" t="str">
            <v>准教授</v>
          </cell>
          <cell r="D671">
            <v>990088</v>
          </cell>
          <cell r="E671">
            <v>10950000</v>
          </cell>
          <cell r="F671" t="str">
            <v>医学研究科</v>
          </cell>
          <cell r="G671">
            <v>10952192</v>
          </cell>
          <cell r="H671" t="str">
            <v>研）島田　勝(19-)</v>
          </cell>
        </row>
        <row r="672">
          <cell r="A672">
            <v>10901259</v>
          </cell>
          <cell r="B672" t="str">
            <v>嶋田　幸久</v>
          </cell>
          <cell r="C672" t="str">
            <v>教授</v>
          </cell>
          <cell r="D672">
            <v>1100594</v>
          </cell>
          <cell r="E672">
            <v>10900000</v>
          </cell>
          <cell r="F672" t="str">
            <v>鶴見キャンパス</v>
          </cell>
          <cell r="G672">
            <v>10901259</v>
          </cell>
          <cell r="H672" t="str">
            <v>研）嶋田　幸久（22-）</v>
          </cell>
        </row>
        <row r="673">
          <cell r="A673">
            <v>10901191</v>
          </cell>
          <cell r="B673" t="str">
            <v>東　昌市</v>
          </cell>
          <cell r="C673" t="str">
            <v>教授</v>
          </cell>
          <cell r="D673">
            <v>951167</v>
          </cell>
          <cell r="E673">
            <v>10900000</v>
          </cell>
          <cell r="F673" t="str">
            <v>八景キャンパス</v>
          </cell>
          <cell r="G673">
            <v>10901191</v>
          </cell>
          <cell r="H673" t="str">
            <v>研）東　昌市</v>
          </cell>
        </row>
        <row r="674">
          <cell r="A674">
            <v>10952136</v>
          </cell>
          <cell r="B674" t="str">
            <v>東山　雄一</v>
          </cell>
          <cell r="D674">
            <v>1140549</v>
          </cell>
          <cell r="E674">
            <v>10950000</v>
          </cell>
          <cell r="F674" t="str">
            <v>医学研究科</v>
          </cell>
          <cell r="G674">
            <v>10952136</v>
          </cell>
          <cell r="H674" t="str">
            <v>研）東山　雄一（28-）</v>
          </cell>
        </row>
        <row r="675">
          <cell r="A675">
            <v>11351200</v>
          </cell>
          <cell r="B675" t="str">
            <v>東田　哲博</v>
          </cell>
          <cell r="D675">
            <v>1140533</v>
          </cell>
          <cell r="E675">
            <v>11350000</v>
          </cell>
          <cell r="F675" t="str">
            <v>医学研究科</v>
          </cell>
          <cell r="G675">
            <v>11351200</v>
          </cell>
          <cell r="H675" t="str">
            <v>客）東田　哲博（27-）</v>
          </cell>
        </row>
        <row r="676">
          <cell r="A676">
            <v>10952257</v>
          </cell>
          <cell r="B676" t="str">
            <v>藤原　敏</v>
          </cell>
          <cell r="D676">
            <v>941158</v>
          </cell>
          <cell r="E676">
            <v>10950000</v>
          </cell>
          <cell r="F676" t="str">
            <v>医学研究科</v>
          </cell>
          <cell r="G676">
            <v>10952257</v>
          </cell>
          <cell r="H676" t="str">
            <v>研）藤原　敏(19-)</v>
          </cell>
        </row>
        <row r="677">
          <cell r="A677">
            <v>10953009</v>
          </cell>
          <cell r="B677" t="str">
            <v>藤塚　真希</v>
          </cell>
          <cell r="E677">
            <v>10950000</v>
          </cell>
          <cell r="F677" t="str">
            <v>看護学科</v>
          </cell>
          <cell r="G677">
            <v>10953009</v>
          </cell>
          <cell r="H677" t="str">
            <v>研）藤塚　真希（29-）</v>
          </cell>
        </row>
        <row r="678">
          <cell r="A678">
            <v>10952436</v>
          </cell>
          <cell r="B678" t="str">
            <v>藤田　孝之</v>
          </cell>
          <cell r="C678" t="str">
            <v>講師</v>
          </cell>
          <cell r="D678">
            <v>1080513</v>
          </cell>
          <cell r="E678">
            <v>10950000</v>
          </cell>
          <cell r="F678" t="str">
            <v>医学研究科</v>
          </cell>
          <cell r="G678">
            <v>10952436</v>
          </cell>
          <cell r="H678" t="str">
            <v>研）藤田　孝之（24-）</v>
          </cell>
        </row>
        <row r="679">
          <cell r="A679">
            <v>11001396</v>
          </cell>
          <cell r="B679" t="str">
            <v>藤田　浩司</v>
          </cell>
          <cell r="D679">
            <v>1080535</v>
          </cell>
          <cell r="E679">
            <v>11000000</v>
          </cell>
          <cell r="F679" t="str">
            <v>附属病院</v>
          </cell>
          <cell r="G679">
            <v>11001396</v>
          </cell>
          <cell r="H679" t="str">
            <v>病附）藤田　浩司（27-）</v>
          </cell>
        </row>
        <row r="680">
          <cell r="A680">
            <v>11005338</v>
          </cell>
          <cell r="B680" t="str">
            <v>藤田　紘一</v>
          </cell>
          <cell r="D680">
            <v>1110549</v>
          </cell>
          <cell r="E680">
            <v>11000000</v>
          </cell>
          <cell r="F680" t="str">
            <v>センター病院</v>
          </cell>
          <cell r="G680">
            <v>11005338</v>
          </cell>
          <cell r="H680" t="str">
            <v>病）藤田　紘一（23-）</v>
          </cell>
        </row>
        <row r="681">
          <cell r="A681">
            <v>11351035</v>
          </cell>
          <cell r="B681" t="str">
            <v>藤田　秀次郎</v>
          </cell>
          <cell r="C681" t="str">
            <v>客員</v>
          </cell>
          <cell r="D681">
            <v>1110560</v>
          </cell>
          <cell r="E681">
            <v>11350000</v>
          </cell>
          <cell r="F681" t="str">
            <v>医学研究科</v>
          </cell>
          <cell r="G681">
            <v>11351035</v>
          </cell>
          <cell r="H681" t="str">
            <v>客）藤田　秀次郎（28-）</v>
          </cell>
        </row>
        <row r="682">
          <cell r="A682">
            <v>11001010</v>
          </cell>
          <cell r="B682" t="str">
            <v>藤田　純一</v>
          </cell>
          <cell r="D682">
            <v>1150146</v>
          </cell>
          <cell r="E682">
            <v>11000000</v>
          </cell>
          <cell r="F682" t="str">
            <v>附属病院</v>
          </cell>
          <cell r="G682">
            <v>11001010</v>
          </cell>
          <cell r="H682" t="str">
            <v>病附）藤田　純一（28-）</v>
          </cell>
        </row>
        <row r="683">
          <cell r="A683">
            <v>11351168</v>
          </cell>
          <cell r="B683" t="str">
            <v>藤田　祐司</v>
          </cell>
          <cell r="D683">
            <v>7807354</v>
          </cell>
          <cell r="E683">
            <v>11350000</v>
          </cell>
          <cell r="F683" t="str">
            <v>医学研究科</v>
          </cell>
          <cell r="G683">
            <v>11351168</v>
          </cell>
          <cell r="H683" t="str">
            <v>客）藤田　祐司（26-）</v>
          </cell>
        </row>
        <row r="684">
          <cell r="A684">
            <v>10952592</v>
          </cell>
          <cell r="B684" t="str">
            <v>藤本　寛子</v>
          </cell>
          <cell r="D684">
            <v>1130608</v>
          </cell>
          <cell r="E684">
            <v>10950000</v>
          </cell>
          <cell r="F684" t="str">
            <v>医学研究科</v>
          </cell>
          <cell r="G684">
            <v>10952592</v>
          </cell>
          <cell r="H684" t="str">
            <v>研）藤本　寛子（26-）</v>
          </cell>
        </row>
        <row r="685">
          <cell r="A685">
            <v>10953063</v>
          </cell>
          <cell r="B685" t="str">
            <v>徳永　友里</v>
          </cell>
          <cell r="D685">
            <v>1130524</v>
          </cell>
          <cell r="E685">
            <v>10950000</v>
          </cell>
          <cell r="F685" t="str">
            <v>看護学科</v>
          </cell>
          <cell r="G685">
            <v>10953063</v>
          </cell>
          <cell r="H685" t="str">
            <v>研）徳永　友里（25-）</v>
          </cell>
        </row>
        <row r="686">
          <cell r="A686">
            <v>11005049</v>
          </cell>
          <cell r="B686" t="str">
            <v>栃尾　梓</v>
          </cell>
          <cell r="E686">
            <v>11000000</v>
          </cell>
          <cell r="F686" t="str">
            <v>センター病院</v>
          </cell>
          <cell r="G686">
            <v>11005049</v>
          </cell>
          <cell r="H686" t="str">
            <v>病）栃尾　梓（29-）</v>
          </cell>
        </row>
        <row r="687">
          <cell r="A687">
            <v>11351007</v>
          </cell>
          <cell r="B687" t="str">
            <v>内山　詩織</v>
          </cell>
          <cell r="C687" t="str">
            <v>客員研究員</v>
          </cell>
          <cell r="D687">
            <v>5160171</v>
          </cell>
          <cell r="E687">
            <v>11350000</v>
          </cell>
          <cell r="F687" t="str">
            <v>医学研究科</v>
          </cell>
          <cell r="G687">
            <v>11351007</v>
          </cell>
          <cell r="H687" t="str">
            <v>客）内山　詩織（28-）</v>
          </cell>
        </row>
        <row r="688">
          <cell r="A688">
            <v>11005035</v>
          </cell>
          <cell r="B688" t="str">
            <v>内田　敬二</v>
          </cell>
          <cell r="C688" t="str">
            <v>准教授</v>
          </cell>
          <cell r="D688">
            <v>951131</v>
          </cell>
          <cell r="E688">
            <v>11000000</v>
          </cell>
          <cell r="F688" t="str">
            <v>センター病院</v>
          </cell>
          <cell r="G688">
            <v>11005035</v>
          </cell>
          <cell r="H688" t="str">
            <v>病）内田　敬二</v>
          </cell>
        </row>
        <row r="689">
          <cell r="A689">
            <v>11351218</v>
          </cell>
          <cell r="B689" t="str">
            <v>内藤　祐次</v>
          </cell>
          <cell r="C689" t="str">
            <v>客員研究員</v>
          </cell>
          <cell r="D689">
            <v>5160164</v>
          </cell>
          <cell r="E689">
            <v>11350000</v>
          </cell>
          <cell r="F689" t="str">
            <v>医学研究科</v>
          </cell>
          <cell r="G689">
            <v>11351218</v>
          </cell>
          <cell r="H689" t="str">
            <v>客）内藤　祐次（27-）</v>
          </cell>
        </row>
        <row r="690">
          <cell r="A690">
            <v>11005550</v>
          </cell>
          <cell r="B690" t="str">
            <v>内本　一宏</v>
          </cell>
          <cell r="C690" t="str">
            <v>助教</v>
          </cell>
          <cell r="D690">
            <v>1130536</v>
          </cell>
          <cell r="E690">
            <v>11000000</v>
          </cell>
          <cell r="F690" t="str">
            <v>センター病院</v>
          </cell>
          <cell r="G690">
            <v>11005550</v>
          </cell>
          <cell r="H690" t="str">
            <v>病）内本　一宏（28-）</v>
          </cell>
        </row>
        <row r="691">
          <cell r="A691">
            <v>11005061</v>
          </cell>
          <cell r="B691" t="str">
            <v>南　智行</v>
          </cell>
          <cell r="E691">
            <v>11000000</v>
          </cell>
          <cell r="F691" t="str">
            <v>センター病院</v>
          </cell>
          <cell r="G691">
            <v>11005061</v>
          </cell>
          <cell r="H691" t="str">
            <v>病）南　智行（29-）</v>
          </cell>
        </row>
        <row r="692">
          <cell r="A692">
            <v>11005041</v>
          </cell>
          <cell r="B692" t="str">
            <v>日比　潔</v>
          </cell>
          <cell r="D692">
            <v>1020059</v>
          </cell>
          <cell r="E692">
            <v>11000000</v>
          </cell>
          <cell r="F692" t="str">
            <v>センター病院</v>
          </cell>
          <cell r="G692">
            <v>11005041</v>
          </cell>
          <cell r="H692" t="str">
            <v>病）日比　潔</v>
          </cell>
        </row>
        <row r="693">
          <cell r="A693">
            <v>11001379</v>
          </cell>
          <cell r="B693" t="str">
            <v>日暮　琢磨</v>
          </cell>
          <cell r="D693">
            <v>1140564</v>
          </cell>
          <cell r="E693">
            <v>11000000</v>
          </cell>
          <cell r="F693" t="str">
            <v>附属病院</v>
          </cell>
          <cell r="G693">
            <v>11001379</v>
          </cell>
          <cell r="H693" t="str">
            <v>病附）日暮　琢磨（26-）</v>
          </cell>
        </row>
        <row r="694">
          <cell r="A694">
            <v>11005385</v>
          </cell>
          <cell r="B694" t="str">
            <v>日野　耕介</v>
          </cell>
          <cell r="D694">
            <v>1110605</v>
          </cell>
          <cell r="E694">
            <v>11000000</v>
          </cell>
          <cell r="F694" t="str">
            <v>センター病院</v>
          </cell>
          <cell r="G694">
            <v>11005385</v>
          </cell>
          <cell r="H694" t="str">
            <v>病）日野　耕介（24-）</v>
          </cell>
        </row>
        <row r="695">
          <cell r="A695">
            <v>10952603</v>
          </cell>
          <cell r="B695" t="str">
            <v>入江　友哉</v>
          </cell>
          <cell r="D695">
            <v>1140620</v>
          </cell>
          <cell r="E695">
            <v>10950000</v>
          </cell>
          <cell r="F695" t="str">
            <v>医学研究科</v>
          </cell>
          <cell r="G695">
            <v>10952603</v>
          </cell>
          <cell r="H695" t="str">
            <v>研）入江　友哉（27-）</v>
          </cell>
        </row>
        <row r="696">
          <cell r="A696">
            <v>11001389</v>
          </cell>
          <cell r="B696" t="str">
            <v>馬渡　弘典</v>
          </cell>
          <cell r="D696">
            <v>1110577</v>
          </cell>
          <cell r="E696">
            <v>11000000</v>
          </cell>
          <cell r="F696" t="str">
            <v>附属病院</v>
          </cell>
          <cell r="G696">
            <v>11001389</v>
          </cell>
          <cell r="H696" t="str">
            <v>病附）馬渡　弘典（26-）</v>
          </cell>
        </row>
        <row r="697">
          <cell r="A697">
            <v>10952514</v>
          </cell>
          <cell r="B697" t="str">
            <v>梅村　将就</v>
          </cell>
          <cell r="D697">
            <v>1120599</v>
          </cell>
          <cell r="E697">
            <v>10950000</v>
          </cell>
          <cell r="F697" t="str">
            <v>医学研究科</v>
          </cell>
          <cell r="G697">
            <v>10952514</v>
          </cell>
          <cell r="H697" t="str">
            <v>研）梅村　将就（25-）</v>
          </cell>
        </row>
        <row r="698">
          <cell r="A698">
            <v>11351036</v>
          </cell>
          <cell r="B698" t="str">
            <v>梅村　敏</v>
          </cell>
          <cell r="C698" t="str">
            <v>客員</v>
          </cell>
          <cell r="D698">
            <v>850864</v>
          </cell>
          <cell r="E698">
            <v>11350000</v>
          </cell>
          <cell r="F698" t="str">
            <v>医学研究科</v>
          </cell>
          <cell r="G698">
            <v>11351036</v>
          </cell>
          <cell r="H698" t="str">
            <v>客）梅村　敏</v>
          </cell>
        </row>
        <row r="699">
          <cell r="A699">
            <v>11351006</v>
          </cell>
          <cell r="B699" t="str">
            <v>梅沢　翔太郎</v>
          </cell>
          <cell r="C699" t="str">
            <v>客員研究員</v>
          </cell>
          <cell r="D699">
            <v>5160170</v>
          </cell>
          <cell r="E699">
            <v>11350000</v>
          </cell>
          <cell r="F699" t="str">
            <v>医学研究科</v>
          </cell>
          <cell r="G699">
            <v>11351006</v>
          </cell>
          <cell r="H699" t="str">
            <v>客）梅沢　翔太郎（28-）</v>
          </cell>
        </row>
        <row r="700">
          <cell r="A700">
            <v>11302048</v>
          </cell>
          <cell r="B700" t="str">
            <v>柏原　沙織</v>
          </cell>
          <cell r="C700" t="str">
            <v>客員研究員</v>
          </cell>
          <cell r="D700">
            <v>7160545</v>
          </cell>
          <cell r="E700">
            <v>11300000</v>
          </cell>
          <cell r="F700" t="str">
            <v>八景キャンパス</v>
          </cell>
          <cell r="G700">
            <v>11302048</v>
          </cell>
          <cell r="H700" t="str">
            <v>客）柏原　沙織（24-）</v>
          </cell>
        </row>
        <row r="701">
          <cell r="A701">
            <v>10953062</v>
          </cell>
          <cell r="B701" t="str">
            <v>柏木　聖代</v>
          </cell>
          <cell r="D701">
            <v>1130522</v>
          </cell>
          <cell r="E701">
            <v>10950000</v>
          </cell>
          <cell r="F701" t="str">
            <v>看護学科</v>
          </cell>
          <cell r="G701">
            <v>10953062</v>
          </cell>
          <cell r="H701" t="str">
            <v>研）柏木　聖代（25-）</v>
          </cell>
        </row>
        <row r="702">
          <cell r="A702">
            <v>11001044</v>
          </cell>
          <cell r="B702" t="str">
            <v>柏木　静</v>
          </cell>
          <cell r="D702">
            <v>1170552</v>
          </cell>
          <cell r="E702">
            <v>11000000</v>
          </cell>
          <cell r="F702" t="str">
            <v>附属病院</v>
          </cell>
          <cell r="G702">
            <v>11001044</v>
          </cell>
          <cell r="H702" t="str">
            <v>病附）柏木　静（29-）</v>
          </cell>
        </row>
        <row r="703">
          <cell r="A703">
            <v>10901236</v>
          </cell>
          <cell r="B703" t="str">
            <v>白石　小百合</v>
          </cell>
          <cell r="C703" t="str">
            <v>教授</v>
          </cell>
          <cell r="D703">
            <v>1070504</v>
          </cell>
          <cell r="E703">
            <v>10900000</v>
          </cell>
          <cell r="F703" t="str">
            <v>八景キャンパス</v>
          </cell>
          <cell r="G703">
            <v>10901236</v>
          </cell>
          <cell r="H703" t="str">
            <v>研）白石　小百合（19-）</v>
          </cell>
        </row>
        <row r="704">
          <cell r="A704">
            <v>10952191</v>
          </cell>
          <cell r="B704" t="str">
            <v>白川　純</v>
          </cell>
          <cell r="D704">
            <v>1170522</v>
          </cell>
          <cell r="E704">
            <v>10950000</v>
          </cell>
          <cell r="F704" t="str">
            <v>医学研究科</v>
          </cell>
          <cell r="G704">
            <v>10952191</v>
          </cell>
          <cell r="H704" t="str">
            <v>研）白川　純（29-）</v>
          </cell>
        </row>
        <row r="705">
          <cell r="A705">
            <v>10953069</v>
          </cell>
          <cell r="B705" t="str">
            <v>白谷　佳恵</v>
          </cell>
          <cell r="D705">
            <v>1130530</v>
          </cell>
          <cell r="E705">
            <v>10950000</v>
          </cell>
          <cell r="F705" t="str">
            <v>看護学科</v>
          </cell>
          <cell r="G705">
            <v>10953069</v>
          </cell>
          <cell r="H705" t="str">
            <v>研）白谷　佳恵（25-）</v>
          </cell>
        </row>
        <row r="706">
          <cell r="A706">
            <v>10952246</v>
          </cell>
          <cell r="B706" t="str">
            <v>幡多　政治</v>
          </cell>
          <cell r="C706" t="str">
            <v>教授</v>
          </cell>
          <cell r="D706">
            <v>1070506</v>
          </cell>
          <cell r="E706">
            <v>10950000</v>
          </cell>
          <cell r="F706" t="str">
            <v>医学研究科</v>
          </cell>
          <cell r="G706">
            <v>10952246</v>
          </cell>
          <cell r="H706" t="str">
            <v>研）幡多　政治（19-）</v>
          </cell>
        </row>
        <row r="707">
          <cell r="A707">
            <v>11005010</v>
          </cell>
          <cell r="B707" t="str">
            <v>畠山　博充</v>
          </cell>
          <cell r="D707">
            <v>1170510</v>
          </cell>
          <cell r="E707">
            <v>11000000</v>
          </cell>
          <cell r="F707" t="str">
            <v>センター病院</v>
          </cell>
          <cell r="G707">
            <v>11005010</v>
          </cell>
          <cell r="H707" t="str">
            <v>病）畠山　博充（29-）</v>
          </cell>
        </row>
        <row r="708">
          <cell r="A708">
            <v>10952470</v>
          </cell>
          <cell r="B708" t="str">
            <v>藩　龍馬</v>
          </cell>
          <cell r="C708" t="str">
            <v>助教</v>
          </cell>
          <cell r="D708">
            <v>1130519</v>
          </cell>
          <cell r="E708">
            <v>10950000</v>
          </cell>
          <cell r="F708" t="str">
            <v>医学研究科</v>
          </cell>
          <cell r="G708">
            <v>10952470</v>
          </cell>
          <cell r="H708" t="str">
            <v>研）藩　龍馬（25-）</v>
          </cell>
        </row>
        <row r="709">
          <cell r="A709">
            <v>10952502</v>
          </cell>
          <cell r="B709" t="str">
            <v>飯田　洋</v>
          </cell>
          <cell r="C709" t="str">
            <v>講師</v>
          </cell>
          <cell r="D709">
            <v>1110578</v>
          </cell>
          <cell r="E709">
            <v>10950000</v>
          </cell>
          <cell r="F709" t="str">
            <v>医学研究科</v>
          </cell>
          <cell r="G709">
            <v>10952502</v>
          </cell>
          <cell r="H709" t="str">
            <v>研）飯田　洋（25-）</v>
          </cell>
        </row>
        <row r="710">
          <cell r="A710">
            <v>11005040</v>
          </cell>
          <cell r="B710" t="str">
            <v>美濃口　和洋</v>
          </cell>
          <cell r="E710">
            <v>11000000</v>
          </cell>
          <cell r="F710" t="str">
            <v>センター病院</v>
          </cell>
          <cell r="G710">
            <v>11005040</v>
          </cell>
          <cell r="H710" t="str">
            <v>病）美濃口　和洋（29-）</v>
          </cell>
        </row>
        <row r="711">
          <cell r="A711">
            <v>11001381</v>
          </cell>
          <cell r="B711" t="str">
            <v>浜之上はるか</v>
          </cell>
          <cell r="D711">
            <v>1140602</v>
          </cell>
          <cell r="E711">
            <v>11000000</v>
          </cell>
          <cell r="F711" t="str">
            <v>附属病院</v>
          </cell>
          <cell r="G711">
            <v>11001381</v>
          </cell>
          <cell r="H711" t="str">
            <v>病附）浜之上はるか（26-）</v>
          </cell>
        </row>
        <row r="712">
          <cell r="A712">
            <v>10952565</v>
          </cell>
          <cell r="B712" t="str">
            <v>富澤　信一</v>
          </cell>
          <cell r="D712">
            <v>1130503</v>
          </cell>
          <cell r="E712">
            <v>10950000</v>
          </cell>
          <cell r="F712" t="str">
            <v>医学研究科</v>
          </cell>
          <cell r="G712">
            <v>10952565</v>
          </cell>
          <cell r="H712" t="str">
            <v>研）富澤　信一（26-）</v>
          </cell>
        </row>
        <row r="713">
          <cell r="A713">
            <v>11001039</v>
          </cell>
          <cell r="B713" t="str">
            <v>武山　絋子</v>
          </cell>
          <cell r="E713">
            <v>11000000</v>
          </cell>
          <cell r="F713" t="str">
            <v>附属病院</v>
          </cell>
          <cell r="G713">
            <v>11001039</v>
          </cell>
          <cell r="H713" t="str">
            <v>病附）武山　絋子（29-）</v>
          </cell>
        </row>
        <row r="714">
          <cell r="A714">
            <v>11351031</v>
          </cell>
          <cell r="B714" t="str">
            <v>服部　紀子</v>
          </cell>
          <cell r="C714" t="str">
            <v>客員研究員</v>
          </cell>
          <cell r="D714">
            <v>5160187</v>
          </cell>
          <cell r="E714">
            <v>11350000</v>
          </cell>
          <cell r="F714" t="str">
            <v>医学研究科</v>
          </cell>
          <cell r="G714">
            <v>11351031</v>
          </cell>
          <cell r="H714" t="str">
            <v>客）服部　紀子（28-）</v>
          </cell>
        </row>
        <row r="715">
          <cell r="A715">
            <v>10901285</v>
          </cell>
          <cell r="B715" t="str">
            <v>平井　美佳</v>
          </cell>
          <cell r="C715" t="str">
            <v>准教授</v>
          </cell>
          <cell r="D715">
            <v>1130506</v>
          </cell>
          <cell r="E715">
            <v>10900000</v>
          </cell>
          <cell r="F715" t="str">
            <v>八景キャンパス</v>
          </cell>
          <cell r="G715">
            <v>10901285</v>
          </cell>
          <cell r="H715" t="str">
            <v>研）平井　美佳（25-）</v>
          </cell>
        </row>
        <row r="716">
          <cell r="A716">
            <v>11351047</v>
          </cell>
          <cell r="B716" t="str">
            <v>平原　史樹</v>
          </cell>
          <cell r="D716">
            <v>860728</v>
          </cell>
          <cell r="E716">
            <v>11350000</v>
          </cell>
          <cell r="F716" t="str">
            <v>医学研究科</v>
          </cell>
          <cell r="G716">
            <v>11351047</v>
          </cell>
          <cell r="H716" t="str">
            <v>客）平原　史樹（28-）</v>
          </cell>
        </row>
        <row r="717">
          <cell r="A717">
            <v>11005066</v>
          </cell>
          <cell r="B717" t="str">
            <v>平馬　暢之</v>
          </cell>
          <cell r="E717">
            <v>11000000</v>
          </cell>
          <cell r="F717" t="str">
            <v>センター病院</v>
          </cell>
          <cell r="G717">
            <v>11005066</v>
          </cell>
          <cell r="H717" t="str">
            <v>病）平馬　暢之（29-）</v>
          </cell>
        </row>
        <row r="718">
          <cell r="A718">
            <v>11302079</v>
          </cell>
          <cell r="B718" t="str">
            <v>平野　久</v>
          </cell>
          <cell r="C718" t="str">
            <v>客員教員</v>
          </cell>
          <cell r="D718">
            <v>950064</v>
          </cell>
          <cell r="E718">
            <v>11300000</v>
          </cell>
          <cell r="G718">
            <v>11302079</v>
          </cell>
          <cell r="H718" t="str">
            <v>客）平野　久（28-）</v>
          </cell>
        </row>
        <row r="719">
          <cell r="A719">
            <v>11005125</v>
          </cell>
          <cell r="B719" t="str">
            <v>平和　伸仁</v>
          </cell>
          <cell r="D719">
            <v>990044</v>
          </cell>
          <cell r="E719">
            <v>11000000</v>
          </cell>
          <cell r="F719" t="str">
            <v>センター病院</v>
          </cell>
          <cell r="G719">
            <v>11005125</v>
          </cell>
          <cell r="H719" t="str">
            <v>病）平和　伸仁</v>
          </cell>
        </row>
        <row r="720">
          <cell r="A720">
            <v>11001475</v>
          </cell>
          <cell r="B720" t="str">
            <v>米田　正人</v>
          </cell>
          <cell r="C720" t="str">
            <v>講師</v>
          </cell>
          <cell r="D720">
            <v>1050599</v>
          </cell>
          <cell r="E720">
            <v>11000000</v>
          </cell>
          <cell r="F720" t="str">
            <v>附属病院</v>
          </cell>
          <cell r="G720">
            <v>11001475</v>
          </cell>
          <cell r="H720" t="str">
            <v>病附）米田　正人（28-）</v>
          </cell>
        </row>
        <row r="721">
          <cell r="A721">
            <v>10901294</v>
          </cell>
          <cell r="B721" t="str">
            <v>片岡　浩介</v>
          </cell>
          <cell r="C721" t="str">
            <v>准教授</v>
          </cell>
          <cell r="D721">
            <v>1130516</v>
          </cell>
          <cell r="E721">
            <v>10900000</v>
          </cell>
          <cell r="F721" t="str">
            <v>鶴見キャンパス</v>
          </cell>
          <cell r="G721">
            <v>10901294</v>
          </cell>
          <cell r="H721" t="str">
            <v>研）片岡　浩介（25-）</v>
          </cell>
        </row>
        <row r="722">
          <cell r="A722">
            <v>11005516</v>
          </cell>
          <cell r="B722" t="str">
            <v>峯岸　薫</v>
          </cell>
          <cell r="D722">
            <v>1130548</v>
          </cell>
          <cell r="E722">
            <v>11000000</v>
          </cell>
          <cell r="F722" t="str">
            <v>センター病院</v>
          </cell>
          <cell r="G722">
            <v>11005516</v>
          </cell>
          <cell r="H722" t="str">
            <v>病）峯岸　薫（28-）</v>
          </cell>
        </row>
        <row r="723">
          <cell r="A723">
            <v>10901257</v>
          </cell>
          <cell r="B723" t="str">
            <v>北　幸海</v>
          </cell>
          <cell r="C723" t="str">
            <v>准教授</v>
          </cell>
          <cell r="D723">
            <v>1100510</v>
          </cell>
          <cell r="E723">
            <v>10900000</v>
          </cell>
          <cell r="F723" t="str">
            <v>八景キャンパス</v>
          </cell>
          <cell r="G723">
            <v>10901257</v>
          </cell>
          <cell r="H723" t="str">
            <v>研）北　幸海（22-）</v>
          </cell>
        </row>
        <row r="724">
          <cell r="A724">
            <v>11005280</v>
          </cell>
          <cell r="B724" t="str">
            <v>北川　雅一</v>
          </cell>
          <cell r="D724">
            <v>1100555</v>
          </cell>
          <cell r="E724">
            <v>11000000</v>
          </cell>
          <cell r="F724" t="str">
            <v>センター病院</v>
          </cell>
          <cell r="G724">
            <v>11005280</v>
          </cell>
          <cell r="H724" t="str">
            <v>病）北川　雅一（22-）</v>
          </cell>
        </row>
        <row r="725">
          <cell r="A725">
            <v>10901158</v>
          </cell>
          <cell r="B725" t="str">
            <v>朴　三用</v>
          </cell>
          <cell r="C725" t="str">
            <v>教授</v>
          </cell>
          <cell r="D725">
            <v>1010031</v>
          </cell>
          <cell r="E725">
            <v>10900000</v>
          </cell>
          <cell r="F725" t="str">
            <v>鶴見キャンパス</v>
          </cell>
          <cell r="G725">
            <v>10901158</v>
          </cell>
          <cell r="H725" t="str">
            <v>研）朴　三用</v>
          </cell>
        </row>
        <row r="726">
          <cell r="A726">
            <v>11351034</v>
          </cell>
          <cell r="B726" t="str">
            <v>堀口　道子</v>
          </cell>
          <cell r="C726" t="str">
            <v>客員研究員</v>
          </cell>
          <cell r="D726">
            <v>5160189</v>
          </cell>
          <cell r="E726">
            <v>11350000</v>
          </cell>
          <cell r="F726" t="str">
            <v>医学研究科</v>
          </cell>
          <cell r="G726">
            <v>11351034</v>
          </cell>
          <cell r="H726" t="str">
            <v>客）堀口　道子（28-）</v>
          </cell>
        </row>
        <row r="727">
          <cell r="A727">
            <v>11351037</v>
          </cell>
          <cell r="B727" t="str">
            <v>堀川　和政</v>
          </cell>
          <cell r="C727" t="str">
            <v>特別契約准教授</v>
          </cell>
          <cell r="D727">
            <v>9509024</v>
          </cell>
          <cell r="E727">
            <v>11350000</v>
          </cell>
          <cell r="F727" t="str">
            <v>医学研究科</v>
          </cell>
          <cell r="G727">
            <v>11351037</v>
          </cell>
          <cell r="H727" t="str">
            <v>客）堀川　和政（28-）</v>
          </cell>
        </row>
        <row r="728">
          <cell r="A728">
            <v>10952263</v>
          </cell>
          <cell r="B728" t="str">
            <v>槙山　和秀</v>
          </cell>
          <cell r="C728" t="str">
            <v>准教授</v>
          </cell>
          <cell r="D728">
            <v>1020134</v>
          </cell>
          <cell r="E728">
            <v>10950000</v>
          </cell>
          <cell r="F728" t="str">
            <v>医学研究科</v>
          </cell>
          <cell r="G728">
            <v>10952263</v>
          </cell>
          <cell r="H728" t="str">
            <v>研）槙山　和秀(19-)</v>
          </cell>
        </row>
        <row r="729">
          <cell r="A729">
            <v>10952159</v>
          </cell>
          <cell r="B729" t="str">
            <v>末永　潤</v>
          </cell>
          <cell r="C729" t="str">
            <v>講師</v>
          </cell>
          <cell r="D729">
            <v>1150512</v>
          </cell>
          <cell r="E729">
            <v>10950000</v>
          </cell>
          <cell r="F729" t="str">
            <v>医学研究科</v>
          </cell>
          <cell r="G729">
            <v>10952159</v>
          </cell>
          <cell r="H729" t="str">
            <v>研）末永　潤（28-）</v>
          </cell>
        </row>
        <row r="730">
          <cell r="A730">
            <v>10901155</v>
          </cell>
          <cell r="B730" t="str">
            <v>明石　知子</v>
          </cell>
          <cell r="C730" t="str">
            <v>准教授</v>
          </cell>
          <cell r="D730">
            <v>1010030</v>
          </cell>
          <cell r="E730">
            <v>10900000</v>
          </cell>
          <cell r="F730" t="str">
            <v>鶴見キャンパス</v>
          </cell>
          <cell r="G730">
            <v>10901155</v>
          </cell>
          <cell r="H730" t="str">
            <v>研）明石　知子</v>
          </cell>
        </row>
        <row r="731">
          <cell r="A731">
            <v>10901121</v>
          </cell>
          <cell r="B731" t="str">
            <v>木下　郁雄</v>
          </cell>
          <cell r="C731" t="str">
            <v>准教授</v>
          </cell>
          <cell r="D731">
            <v>951103</v>
          </cell>
          <cell r="E731">
            <v>10900000</v>
          </cell>
          <cell r="F731" t="str">
            <v>八景キャンパス</v>
          </cell>
          <cell r="G731">
            <v>10901121</v>
          </cell>
          <cell r="H731" t="str">
            <v>研）木下　郁雄</v>
          </cell>
        </row>
        <row r="732">
          <cell r="A732">
            <v>10901300</v>
          </cell>
          <cell r="B732" t="str">
            <v>木下　哲</v>
          </cell>
          <cell r="C732" t="str">
            <v>教授</v>
          </cell>
          <cell r="D732">
            <v>1140511</v>
          </cell>
          <cell r="E732">
            <v>10900000</v>
          </cell>
          <cell r="F732" t="str">
            <v>舞岡キャンパス</v>
          </cell>
          <cell r="G732">
            <v>10901300</v>
          </cell>
          <cell r="H732" t="str">
            <v>研）木下　哲（26-）</v>
          </cell>
        </row>
        <row r="733">
          <cell r="A733">
            <v>10901151</v>
          </cell>
          <cell r="B733" t="str">
            <v>木寺　詔紀</v>
          </cell>
          <cell r="C733" t="str">
            <v>教授</v>
          </cell>
          <cell r="D733">
            <v>1010021</v>
          </cell>
          <cell r="E733">
            <v>10900000</v>
          </cell>
          <cell r="F733" t="str">
            <v>鶴見キャンパス</v>
          </cell>
          <cell r="G733">
            <v>10901151</v>
          </cell>
          <cell r="H733" t="str">
            <v>研）木寺　詔紀</v>
          </cell>
        </row>
        <row r="734">
          <cell r="A734">
            <v>11005037</v>
          </cell>
          <cell r="B734" t="str">
            <v>木村　一雄</v>
          </cell>
          <cell r="C734" t="str">
            <v>教授</v>
          </cell>
          <cell r="D734">
            <v>880907</v>
          </cell>
          <cell r="E734">
            <v>11000000</v>
          </cell>
          <cell r="F734" t="str">
            <v>センター病院</v>
          </cell>
          <cell r="G734">
            <v>11005037</v>
          </cell>
          <cell r="H734" t="str">
            <v>病）木村  一雄</v>
          </cell>
        </row>
        <row r="735">
          <cell r="A735">
            <v>11351079</v>
          </cell>
          <cell r="B735" t="str">
            <v>目黒　明</v>
          </cell>
          <cell r="C735" t="str">
            <v>特任教員</v>
          </cell>
          <cell r="D735">
            <v>7160300</v>
          </cell>
          <cell r="E735">
            <v>11350000</v>
          </cell>
          <cell r="F735" t="str">
            <v>医学研究科</v>
          </cell>
          <cell r="G735">
            <v>11351079</v>
          </cell>
          <cell r="H735" t="str">
            <v>客）目黒　明（22-）</v>
          </cell>
        </row>
        <row r="736">
          <cell r="A736">
            <v>10953081</v>
          </cell>
          <cell r="B736" t="str">
            <v>門馬　靖武</v>
          </cell>
          <cell r="C736" t="str">
            <v>講師</v>
          </cell>
          <cell r="D736">
            <v>1150113</v>
          </cell>
          <cell r="E736">
            <v>10950000</v>
          </cell>
          <cell r="F736" t="str">
            <v>看護学科</v>
          </cell>
          <cell r="G736">
            <v>10953081</v>
          </cell>
          <cell r="H736" t="str">
            <v>研）門馬　靖武（27-）</v>
          </cell>
        </row>
        <row r="737">
          <cell r="A737">
            <v>11005515</v>
          </cell>
          <cell r="B737" t="str">
            <v>野本　宗孝</v>
          </cell>
          <cell r="E737">
            <v>11000000</v>
          </cell>
          <cell r="F737" t="str">
            <v>センター病院</v>
          </cell>
          <cell r="G737">
            <v>11005515</v>
          </cell>
          <cell r="H737" t="str">
            <v>病）野本　宗孝（28-）</v>
          </cell>
        </row>
        <row r="738">
          <cell r="A738">
            <v>11001036</v>
          </cell>
          <cell r="B738" t="str">
            <v>矢後　彰一</v>
          </cell>
          <cell r="E738">
            <v>11000000</v>
          </cell>
          <cell r="F738" t="str">
            <v>附属病院</v>
          </cell>
          <cell r="G738">
            <v>11001036</v>
          </cell>
          <cell r="H738" t="str">
            <v>病附）矢後　彰一（29-）</v>
          </cell>
        </row>
        <row r="739">
          <cell r="A739">
            <v>11001445</v>
          </cell>
          <cell r="B739" t="str">
            <v>矢吹　雄一郎</v>
          </cell>
          <cell r="C739" t="str">
            <v>助教</v>
          </cell>
          <cell r="D739">
            <v>7804647</v>
          </cell>
          <cell r="E739">
            <v>11000000</v>
          </cell>
          <cell r="F739" t="str">
            <v>附属病院</v>
          </cell>
          <cell r="G739">
            <v>11001445</v>
          </cell>
          <cell r="H739" t="str">
            <v>病附）矢吹　雄一郎（H28-）</v>
          </cell>
        </row>
        <row r="740">
          <cell r="A740">
            <v>10952285</v>
          </cell>
          <cell r="B740" t="str">
            <v>矢尾　正祐</v>
          </cell>
          <cell r="C740" t="str">
            <v>教授</v>
          </cell>
          <cell r="D740">
            <v>931427</v>
          </cell>
          <cell r="E740">
            <v>10950000</v>
          </cell>
          <cell r="F740" t="str">
            <v>医学研究科</v>
          </cell>
          <cell r="G740">
            <v>10952285</v>
          </cell>
          <cell r="H740" t="str">
            <v>研）矢尾　正祐(19-)</v>
          </cell>
        </row>
        <row r="741">
          <cell r="A741">
            <v>10901279</v>
          </cell>
          <cell r="B741" t="str">
            <v>有馬　斉</v>
          </cell>
          <cell r="C741" t="str">
            <v>准教授</v>
          </cell>
          <cell r="D741">
            <v>1120505</v>
          </cell>
          <cell r="E741">
            <v>10900000</v>
          </cell>
          <cell r="F741" t="str">
            <v>八景キャンパス</v>
          </cell>
          <cell r="G741">
            <v>10901279</v>
          </cell>
          <cell r="H741" t="str">
            <v>研）有馬　斉（24-）</v>
          </cell>
        </row>
        <row r="742">
          <cell r="A742">
            <v>10953058</v>
          </cell>
          <cell r="B742" t="str">
            <v>有本　梓</v>
          </cell>
          <cell r="D742">
            <v>1120518</v>
          </cell>
          <cell r="E742">
            <v>10950000</v>
          </cell>
          <cell r="F742" t="str">
            <v>看護学科</v>
          </cell>
          <cell r="G742">
            <v>10953058</v>
          </cell>
          <cell r="H742" t="str">
            <v>研）有本　梓（24-）</v>
          </cell>
        </row>
        <row r="743">
          <cell r="A743">
            <v>11351074</v>
          </cell>
          <cell r="B743" t="str">
            <v>有本　純</v>
          </cell>
          <cell r="C743" t="str">
            <v>指導診療医</v>
          </cell>
          <cell r="D743">
            <v>7807885</v>
          </cell>
          <cell r="E743">
            <v>11350000</v>
          </cell>
          <cell r="F743" t="str">
            <v>附属病院</v>
          </cell>
          <cell r="G743">
            <v>11351074</v>
          </cell>
          <cell r="H743" t="str">
            <v>客）有本　純（29-）</v>
          </cell>
          <cell r="I743" t="str">
            <v>アリモト　ジュン</v>
          </cell>
        </row>
        <row r="744">
          <cell r="A744">
            <v>11351176</v>
          </cell>
          <cell r="B744" t="str">
            <v>有澤　博</v>
          </cell>
          <cell r="C744" t="str">
            <v>客員教授</v>
          </cell>
          <cell r="D744">
            <v>6160705</v>
          </cell>
          <cell r="E744">
            <v>11350000</v>
          </cell>
          <cell r="F744" t="str">
            <v>医学研究科</v>
          </cell>
          <cell r="G744">
            <v>11351176</v>
          </cell>
          <cell r="H744" t="str">
            <v>客）有澤　博（26-）</v>
          </cell>
        </row>
        <row r="745">
          <cell r="A745">
            <v>10952547</v>
          </cell>
          <cell r="B745" t="str">
            <v>涌井　広道</v>
          </cell>
          <cell r="C745" t="str">
            <v>講師</v>
          </cell>
          <cell r="D745">
            <v>1100530</v>
          </cell>
          <cell r="E745">
            <v>10950000</v>
          </cell>
          <cell r="F745" t="str">
            <v>医学研究科</v>
          </cell>
          <cell r="G745">
            <v>10952547</v>
          </cell>
          <cell r="H745" t="str">
            <v>研）涌井　広道（26-）</v>
          </cell>
        </row>
        <row r="746">
          <cell r="A746">
            <v>11001057</v>
          </cell>
          <cell r="B746" t="str">
            <v>祐森　章幸</v>
          </cell>
          <cell r="E746">
            <v>11000000</v>
          </cell>
          <cell r="F746" t="str">
            <v>附属病院</v>
          </cell>
          <cell r="G746">
            <v>11001057</v>
          </cell>
          <cell r="H746" t="str">
            <v>病附）祐森　章幸（29-）</v>
          </cell>
        </row>
        <row r="747">
          <cell r="A747">
            <v>10901304</v>
          </cell>
          <cell r="B747" t="str">
            <v>楊　惠亘</v>
          </cell>
          <cell r="D747">
            <v>7160661</v>
          </cell>
          <cell r="E747">
            <v>10900000</v>
          </cell>
          <cell r="F747" t="str">
            <v>八景キャンパス</v>
          </cell>
          <cell r="G747">
            <v>10901304</v>
          </cell>
          <cell r="H747" t="str">
            <v>研）楊　惠亘（26-）</v>
          </cell>
          <cell r="K747" t="str">
            <v>詳細不明</v>
          </cell>
        </row>
        <row r="748">
          <cell r="A748">
            <v>10953072</v>
          </cell>
          <cell r="B748" t="str">
            <v>落合　亮太</v>
          </cell>
          <cell r="D748">
            <v>1140521</v>
          </cell>
          <cell r="E748">
            <v>10950000</v>
          </cell>
          <cell r="F748" t="str">
            <v>看護学科</v>
          </cell>
          <cell r="G748">
            <v>10953072</v>
          </cell>
          <cell r="H748" t="str">
            <v>研）落合　亮太（26-）</v>
          </cell>
        </row>
        <row r="749">
          <cell r="A749">
            <v>11001464</v>
          </cell>
          <cell r="B749" t="str">
            <v>利野　靖</v>
          </cell>
          <cell r="C749" t="str">
            <v>准教授</v>
          </cell>
          <cell r="D749">
            <v>931356</v>
          </cell>
          <cell r="E749">
            <v>11000000</v>
          </cell>
          <cell r="F749" t="str">
            <v>附属病院</v>
          </cell>
          <cell r="G749">
            <v>11001464</v>
          </cell>
          <cell r="H749" t="str">
            <v>病附）利野　靖（H28-）</v>
          </cell>
        </row>
        <row r="750">
          <cell r="A750">
            <v>10952168</v>
          </cell>
          <cell r="B750" t="str">
            <v>立石　健祐</v>
          </cell>
          <cell r="C750" t="str">
            <v>客員研究員</v>
          </cell>
          <cell r="D750">
            <v>5160167</v>
          </cell>
          <cell r="E750">
            <v>10950000</v>
          </cell>
          <cell r="F750" t="str">
            <v>医学研究科</v>
          </cell>
          <cell r="G750">
            <v>10952168</v>
          </cell>
          <cell r="H750" t="str">
            <v>研）立石　健祐（28-）</v>
          </cell>
        </row>
        <row r="751">
          <cell r="A751">
            <v>10952437</v>
          </cell>
          <cell r="B751" t="str">
            <v>立石　陽子</v>
          </cell>
          <cell r="D751">
            <v>1120521</v>
          </cell>
          <cell r="E751">
            <v>10950000</v>
          </cell>
          <cell r="F751" t="str">
            <v>医学研究科</v>
          </cell>
          <cell r="G751">
            <v>10952437</v>
          </cell>
          <cell r="H751" t="str">
            <v>研）立石　陽子（24-）</v>
          </cell>
        </row>
        <row r="752">
          <cell r="A752">
            <v>10952294</v>
          </cell>
          <cell r="B752" t="str">
            <v>梁　明秀</v>
          </cell>
          <cell r="C752" t="str">
            <v>教授</v>
          </cell>
          <cell r="D752">
            <v>1030127</v>
          </cell>
          <cell r="E752">
            <v>10950000</v>
          </cell>
          <cell r="F752" t="str">
            <v>医学研究科</v>
          </cell>
          <cell r="G752">
            <v>10952294</v>
          </cell>
          <cell r="H752" t="str">
            <v>研）梁　明秀(19-)</v>
          </cell>
        </row>
        <row r="753">
          <cell r="A753">
            <v>10901238</v>
          </cell>
          <cell r="B753" t="str">
            <v>林　郁子</v>
          </cell>
          <cell r="C753" t="str">
            <v>准教授</v>
          </cell>
          <cell r="D753">
            <v>1070585</v>
          </cell>
          <cell r="E753">
            <v>10900000</v>
          </cell>
          <cell r="F753" t="str">
            <v>鶴見キャンパス</v>
          </cell>
          <cell r="G753">
            <v>10901238</v>
          </cell>
          <cell r="H753" t="str">
            <v>研）林　郁子（19-）</v>
          </cell>
        </row>
        <row r="754">
          <cell r="A754">
            <v>10952591</v>
          </cell>
          <cell r="B754" t="str">
            <v>林　成彦</v>
          </cell>
          <cell r="C754" t="str">
            <v>助教</v>
          </cell>
          <cell r="D754">
            <v>1090566</v>
          </cell>
          <cell r="E754">
            <v>10950000</v>
          </cell>
          <cell r="F754" t="str">
            <v>医学研究科</v>
          </cell>
          <cell r="G754">
            <v>10952591</v>
          </cell>
          <cell r="H754" t="str">
            <v>研）林　成彦（26-）</v>
          </cell>
        </row>
        <row r="755">
          <cell r="A755">
            <v>11005004</v>
          </cell>
          <cell r="B755" t="str">
            <v>鈴木　ゆめ</v>
          </cell>
          <cell r="C755" t="str">
            <v>教授</v>
          </cell>
          <cell r="D755">
            <v>890064</v>
          </cell>
          <cell r="E755">
            <v>11000000</v>
          </cell>
          <cell r="F755" t="str">
            <v>センター病院</v>
          </cell>
          <cell r="G755">
            <v>11005004</v>
          </cell>
          <cell r="H755" t="str">
            <v>病）鈴木　ゆめ（28-）</v>
          </cell>
        </row>
        <row r="756">
          <cell r="A756">
            <v>11351149</v>
          </cell>
          <cell r="B756" t="str">
            <v>鈴木　京子</v>
          </cell>
          <cell r="D756">
            <v>5160109</v>
          </cell>
          <cell r="E756">
            <v>11350000</v>
          </cell>
          <cell r="F756" t="str">
            <v>医学研究科</v>
          </cell>
          <cell r="G756">
            <v>11351149</v>
          </cell>
          <cell r="H756" t="str">
            <v>客）鈴木　京子（25-）</v>
          </cell>
        </row>
        <row r="757">
          <cell r="A757">
            <v>10952195</v>
          </cell>
          <cell r="B757" t="str">
            <v>鈴木　厚</v>
          </cell>
          <cell r="C757" t="str">
            <v>准教授</v>
          </cell>
          <cell r="D757">
            <v>940091</v>
          </cell>
          <cell r="E757">
            <v>10950000</v>
          </cell>
          <cell r="F757" t="str">
            <v>生命医科学研究科（医学系）</v>
          </cell>
          <cell r="G757">
            <v>10952195</v>
          </cell>
          <cell r="H757" t="str">
            <v>研）鈴木　厚(19-)</v>
          </cell>
        </row>
        <row r="758">
          <cell r="A758">
            <v>10901226</v>
          </cell>
          <cell r="B758" t="str">
            <v>鈴木　伸治</v>
          </cell>
          <cell r="C758" t="str">
            <v>教授</v>
          </cell>
          <cell r="D758">
            <v>1060504</v>
          </cell>
          <cell r="E758">
            <v>10900000</v>
          </cell>
          <cell r="F758" t="str">
            <v>八景キャンパス</v>
          </cell>
          <cell r="G758">
            <v>10901226</v>
          </cell>
          <cell r="H758" t="str">
            <v>研）鈴木　伸治</v>
          </cell>
        </row>
        <row r="759">
          <cell r="A759">
            <v>11001058</v>
          </cell>
          <cell r="B759" t="str">
            <v>鈴木　迪哲</v>
          </cell>
          <cell r="E759">
            <v>11000000</v>
          </cell>
          <cell r="F759" t="str">
            <v>附属病院</v>
          </cell>
          <cell r="G759">
            <v>11001058</v>
          </cell>
          <cell r="H759" t="str">
            <v>病附）鈴木　迪哲（29-）</v>
          </cell>
        </row>
        <row r="760">
          <cell r="A760">
            <v>10952981</v>
          </cell>
          <cell r="B760" t="str">
            <v>蓮見　壽史</v>
          </cell>
          <cell r="C760" t="str">
            <v>助教</v>
          </cell>
          <cell r="D760">
            <v>1140625</v>
          </cell>
          <cell r="E760">
            <v>10950000</v>
          </cell>
          <cell r="F760" t="str">
            <v>医学研究科</v>
          </cell>
          <cell r="G760">
            <v>10952981</v>
          </cell>
          <cell r="H760" t="str">
            <v>研）蓮見　壽史（H29-）</v>
          </cell>
        </row>
        <row r="761">
          <cell r="A761">
            <v>11005508</v>
          </cell>
          <cell r="B761" t="str">
            <v>六車　崇</v>
          </cell>
          <cell r="D761">
            <v>1140604</v>
          </cell>
          <cell r="E761">
            <v>11000000</v>
          </cell>
          <cell r="F761" t="str">
            <v>センター病院</v>
          </cell>
          <cell r="G761">
            <v>11005508</v>
          </cell>
          <cell r="H761" t="str">
            <v>病）六車　崇（27-）</v>
          </cell>
        </row>
        <row r="762">
          <cell r="A762">
            <v>10901056</v>
          </cell>
          <cell r="B762" t="str">
            <v>和仁　道郎</v>
          </cell>
          <cell r="D762">
            <v>950029</v>
          </cell>
          <cell r="E762">
            <v>10900000</v>
          </cell>
          <cell r="F762" t="str">
            <v>八景キャンパス</v>
          </cell>
          <cell r="G762">
            <v>10901056</v>
          </cell>
          <cell r="H762" t="str">
            <v>研）和仁　道郎</v>
          </cell>
        </row>
        <row r="763">
          <cell r="A763">
            <v>10901013</v>
          </cell>
          <cell r="B763" t="str">
            <v>和田　淳一郎</v>
          </cell>
          <cell r="C763" t="str">
            <v>教授</v>
          </cell>
          <cell r="D763">
            <v>920171</v>
          </cell>
          <cell r="E763">
            <v>10900000</v>
          </cell>
          <cell r="F763" t="str">
            <v>八景キャンパス</v>
          </cell>
          <cell r="G763">
            <v>10901013</v>
          </cell>
          <cell r="H763" t="str">
            <v>研）和田　淳一郎</v>
          </cell>
        </row>
        <row r="764">
          <cell r="A764">
            <v>10952388</v>
          </cell>
          <cell r="B764" t="str">
            <v>來生　知</v>
          </cell>
          <cell r="C764" t="str">
            <v>准教授</v>
          </cell>
          <cell r="D764">
            <v>1100527</v>
          </cell>
          <cell r="E764">
            <v>10950000</v>
          </cell>
          <cell r="F764" t="str">
            <v>医学研究科</v>
          </cell>
          <cell r="G764">
            <v>10952388</v>
          </cell>
          <cell r="H764" t="str">
            <v>研）來生　知（22-）</v>
          </cell>
        </row>
        <row r="765">
          <cell r="A765">
            <v>11001028</v>
          </cell>
          <cell r="B765" t="str">
            <v>國井　美紗子</v>
          </cell>
          <cell r="C765" t="str">
            <v>客員</v>
          </cell>
          <cell r="D765">
            <v>7807542</v>
          </cell>
          <cell r="E765">
            <v>11000000</v>
          </cell>
          <cell r="F765" t="str">
            <v>附属病院</v>
          </cell>
          <cell r="G765">
            <v>11001028</v>
          </cell>
          <cell r="H765" t="str">
            <v>病附）國井　美紗子（28-）</v>
          </cell>
        </row>
        <row r="766">
          <cell r="A766">
            <v>10953038</v>
          </cell>
          <cell r="B766" t="str">
            <v>廣瀬　幸美</v>
          </cell>
          <cell r="C766" t="str">
            <v>教授</v>
          </cell>
          <cell r="D766">
            <v>1080500</v>
          </cell>
          <cell r="E766">
            <v>10950000</v>
          </cell>
          <cell r="F766" t="str">
            <v>看護学科</v>
          </cell>
          <cell r="G766">
            <v>10953038</v>
          </cell>
          <cell r="H766" t="str">
            <v>研）廣瀬　幸美（19-）</v>
          </cell>
        </row>
        <row r="767">
          <cell r="A767">
            <v>10952255</v>
          </cell>
          <cell r="B767" t="str">
            <v>廣田　誠</v>
          </cell>
          <cell r="C767" t="str">
            <v>准教授</v>
          </cell>
          <cell r="D767">
            <v>1020078</v>
          </cell>
          <cell r="E767">
            <v>10950000</v>
          </cell>
          <cell r="F767" t="str">
            <v>医学研究科</v>
          </cell>
          <cell r="G767">
            <v>10952255</v>
          </cell>
          <cell r="H767" t="str">
            <v>研）廣田　誠(19-)</v>
          </cell>
        </row>
        <row r="768">
          <cell r="A768">
            <v>10952139</v>
          </cell>
          <cell r="B768" t="str">
            <v>樅山　将士</v>
          </cell>
          <cell r="E768">
            <v>10950000</v>
          </cell>
          <cell r="F768" t="str">
            <v>医学研究科</v>
          </cell>
          <cell r="G768">
            <v>10952139</v>
          </cell>
          <cell r="H768" t="str">
            <v>研）樅山　将士（28-）</v>
          </cell>
        </row>
        <row r="769">
          <cell r="A769">
            <v>10952509</v>
          </cell>
          <cell r="B769" t="str">
            <v>澁谷　悦子</v>
          </cell>
          <cell r="C769" t="str">
            <v>助教</v>
          </cell>
          <cell r="D769">
            <v>1100547</v>
          </cell>
          <cell r="E769">
            <v>10950000</v>
          </cell>
          <cell r="F769" t="str">
            <v>医学研究科</v>
          </cell>
          <cell r="G769">
            <v>10952509</v>
          </cell>
          <cell r="H769" t="str">
            <v>研）渋谷　悦子（25-）</v>
          </cell>
        </row>
        <row r="770">
          <cell r="A770">
            <v>10952141</v>
          </cell>
          <cell r="B770" t="str">
            <v>澤田　雄</v>
          </cell>
          <cell r="E770">
            <v>10950000</v>
          </cell>
          <cell r="F770" t="str">
            <v>医学研究科</v>
          </cell>
          <cell r="G770">
            <v>10952141</v>
          </cell>
          <cell r="H770" t="str">
            <v>研）澤田　雄（28-）</v>
          </cell>
        </row>
        <row r="771">
          <cell r="A771">
            <v>10952597</v>
          </cell>
          <cell r="B771" t="str">
            <v>齋藤　京子</v>
          </cell>
          <cell r="C771" t="str">
            <v>助教</v>
          </cell>
          <cell r="D771">
            <v>1140606</v>
          </cell>
          <cell r="E771">
            <v>10950000</v>
          </cell>
          <cell r="F771" t="str">
            <v>医学研究科</v>
          </cell>
          <cell r="G771">
            <v>10952597</v>
          </cell>
          <cell r="H771" t="str">
            <v>研）齋藤　京子（26-）</v>
          </cell>
        </row>
        <row r="772">
          <cell r="A772">
            <v>10952126</v>
          </cell>
          <cell r="B772" t="str">
            <v>齋藤　純一</v>
          </cell>
          <cell r="C772" t="str">
            <v>助教</v>
          </cell>
          <cell r="D772">
            <v>1160512</v>
          </cell>
          <cell r="E772">
            <v>10950000</v>
          </cell>
          <cell r="F772" t="str">
            <v>医学研究科</v>
          </cell>
          <cell r="G772">
            <v>10952126</v>
          </cell>
          <cell r="H772" t="str">
            <v>研）齋藤　純一（28-）</v>
          </cell>
        </row>
        <row r="773">
          <cell r="A773">
            <v>10952108</v>
          </cell>
          <cell r="B773" t="str">
            <v>藪下　泰宏</v>
          </cell>
          <cell r="C773" t="str">
            <v>助教</v>
          </cell>
          <cell r="D773">
            <v>1160521</v>
          </cell>
          <cell r="E773">
            <v>10950000</v>
          </cell>
          <cell r="F773" t="str">
            <v>医学研究科</v>
          </cell>
          <cell r="G773">
            <v>10952108</v>
          </cell>
          <cell r="H773" t="str">
            <v>研）藪下　泰宏（28-）</v>
          </cell>
        </row>
        <row r="774">
          <cell r="A774">
            <v>10901306</v>
          </cell>
          <cell r="B774" t="str">
            <v>齊藤　広子</v>
          </cell>
          <cell r="C774" t="str">
            <v>教授</v>
          </cell>
          <cell r="D774">
            <v>1150101</v>
          </cell>
          <cell r="E774">
            <v>10900000</v>
          </cell>
          <cell r="F774" t="str">
            <v>八景キャンパス</v>
          </cell>
          <cell r="G774">
            <v>10901306</v>
          </cell>
          <cell r="H774" t="str">
            <v>研）齊藤　広子（27-）</v>
          </cell>
          <cell r="K774" t="str">
            <v>※「齊藤」と「斉藤」を用意</v>
          </cell>
        </row>
        <row r="775">
          <cell r="A775">
            <v>11005030</v>
          </cell>
          <cell r="B775" t="str">
            <v>髙川　修</v>
          </cell>
          <cell r="E775">
            <v>11000000</v>
          </cell>
          <cell r="F775" t="str">
            <v>センター病院</v>
          </cell>
          <cell r="G775">
            <v>11005030</v>
          </cell>
          <cell r="H775" t="str">
            <v>病）髙川　修（29-）</v>
          </cell>
        </row>
        <row r="776">
          <cell r="A776">
            <v>10901007</v>
          </cell>
          <cell r="B776" t="str">
            <v>岩佐　朋子</v>
          </cell>
          <cell r="C776" t="str">
            <v>准教授</v>
          </cell>
          <cell r="D776">
            <v>1040006</v>
          </cell>
          <cell r="E776">
            <v>10900000</v>
          </cell>
          <cell r="F776" t="str">
            <v>八景キャンパス</v>
          </cell>
          <cell r="G776">
            <v>10901007</v>
          </cell>
          <cell r="H776" t="str">
            <v>研）岩佐（大橋）　朋子</v>
          </cell>
        </row>
        <row r="777">
          <cell r="A777">
            <v>10901010</v>
          </cell>
          <cell r="B777" t="str">
            <v>柴田　典子</v>
          </cell>
          <cell r="C777" t="str">
            <v>准教授</v>
          </cell>
          <cell r="D777">
            <v>1020029</v>
          </cell>
          <cell r="E777">
            <v>10900000</v>
          </cell>
          <cell r="F777" t="str">
            <v>八景キャンパス</v>
          </cell>
          <cell r="G777">
            <v>10901010</v>
          </cell>
          <cell r="H777" t="str">
            <v>研）柴田　典子</v>
          </cell>
        </row>
        <row r="778">
          <cell r="A778">
            <v>10901095</v>
          </cell>
          <cell r="B778" t="str">
            <v>山田　重樹</v>
          </cell>
          <cell r="C778" t="str">
            <v>准教授</v>
          </cell>
          <cell r="D778">
            <v>1020035</v>
          </cell>
          <cell r="E778">
            <v>10900000</v>
          </cell>
          <cell r="F778" t="str">
            <v>八景キャンパス</v>
          </cell>
          <cell r="G778">
            <v>10901095</v>
          </cell>
          <cell r="H778" t="str">
            <v>研）山田　重樹</v>
          </cell>
        </row>
        <row r="779">
          <cell r="A779">
            <v>10901306</v>
          </cell>
          <cell r="B779" t="str">
            <v>斉藤　広子</v>
          </cell>
          <cell r="C779" t="str">
            <v>教授</v>
          </cell>
          <cell r="D779">
            <v>1150101</v>
          </cell>
          <cell r="E779">
            <v>10900000</v>
          </cell>
          <cell r="F779" t="str">
            <v>八景キャンパス</v>
          </cell>
          <cell r="G779">
            <v>10901306</v>
          </cell>
          <cell r="H779" t="str">
            <v>研）齊藤　広子（27-）</v>
          </cell>
          <cell r="K779" t="str">
            <v>※「齊藤」と「斉藤」を用意</v>
          </cell>
        </row>
        <row r="780">
          <cell r="A780">
            <v>10901318</v>
          </cell>
          <cell r="B780" t="str">
            <v>水谷　健二</v>
          </cell>
          <cell r="C780" t="str">
            <v>助教</v>
          </cell>
          <cell r="D780">
            <v>1160599</v>
          </cell>
          <cell r="E780">
            <v>10900000</v>
          </cell>
          <cell r="F780" t="str">
            <v>鶴見キャンパス</v>
          </cell>
          <cell r="G780">
            <v>10901318</v>
          </cell>
          <cell r="H780" t="str">
            <v>研）水谷　健二（28-）</v>
          </cell>
        </row>
        <row r="781">
          <cell r="A781">
            <v>10952106</v>
          </cell>
          <cell r="B781" t="str">
            <v>橋本　達夫</v>
          </cell>
          <cell r="C781" t="str">
            <v>講師</v>
          </cell>
          <cell r="D781">
            <v>1030007</v>
          </cell>
          <cell r="E781">
            <v>10950000</v>
          </cell>
          <cell r="F781" t="str">
            <v>医学研究科</v>
          </cell>
          <cell r="G781">
            <v>10952106</v>
          </cell>
          <cell r="H781" t="str">
            <v>研）橋本　達夫（28-）</v>
          </cell>
        </row>
        <row r="782">
          <cell r="A782">
            <v>11001454</v>
          </cell>
          <cell r="B782" t="str">
            <v>横瀬　真志</v>
          </cell>
          <cell r="C782" t="str">
            <v>講師</v>
          </cell>
          <cell r="D782">
            <v>1160548</v>
          </cell>
          <cell r="E782">
            <v>11000000</v>
          </cell>
          <cell r="F782" t="str">
            <v>附属病院</v>
          </cell>
          <cell r="G782">
            <v>11001454</v>
          </cell>
          <cell r="H782" t="str">
            <v>病附）横瀬　真志（H28-）</v>
          </cell>
        </row>
        <row r="783">
          <cell r="A783">
            <v>10952607</v>
          </cell>
          <cell r="B783" t="str">
            <v>竹内　一郎</v>
          </cell>
          <cell r="C783" t="str">
            <v>教授</v>
          </cell>
          <cell r="D783">
            <v>1170610</v>
          </cell>
          <cell r="E783">
            <v>10950000</v>
          </cell>
          <cell r="F783" t="str">
            <v>医学研究科</v>
          </cell>
          <cell r="G783">
            <v>10952607</v>
          </cell>
          <cell r="H783" t="str">
            <v>研）竹内　一郎（29-）</v>
          </cell>
        </row>
        <row r="784">
          <cell r="A784">
            <v>11351140</v>
          </cell>
          <cell r="B784" t="str">
            <v>西　真由子</v>
          </cell>
          <cell r="C784" t="str">
            <v>特任助教</v>
          </cell>
          <cell r="D784">
            <v>7160422</v>
          </cell>
          <cell r="E784">
            <v>11350000</v>
          </cell>
          <cell r="F784" t="str">
            <v>医学研究科</v>
          </cell>
          <cell r="G784">
            <v>11351140</v>
          </cell>
          <cell r="H784" t="str">
            <v>客）西　真由子（25-）</v>
          </cell>
        </row>
        <row r="785">
          <cell r="A785">
            <v>11005530</v>
          </cell>
          <cell r="B785" t="str">
            <v>松澤　泰志</v>
          </cell>
          <cell r="C785" t="str">
            <v>講師</v>
          </cell>
          <cell r="D785">
            <v>1160562</v>
          </cell>
          <cell r="E785">
            <v>11000000</v>
          </cell>
          <cell r="F785" t="str">
            <v>センター病院</v>
          </cell>
          <cell r="G785">
            <v>11005530</v>
          </cell>
          <cell r="H785" t="str">
            <v>病）松澤　泰志（28-）</v>
          </cell>
        </row>
        <row r="786">
          <cell r="A786">
            <v>11001441</v>
          </cell>
          <cell r="B786" t="str">
            <v>佐藤　充</v>
          </cell>
          <cell r="C786" t="str">
            <v>助教</v>
          </cell>
          <cell r="D786">
            <v>1160534</v>
          </cell>
          <cell r="E786">
            <v>11000000</v>
          </cell>
          <cell r="F786" t="str">
            <v>附属病院</v>
          </cell>
          <cell r="G786">
            <v>11001441</v>
          </cell>
          <cell r="H786" t="str">
            <v>病附）佐藤　充（H28-）</v>
          </cell>
        </row>
        <row r="787">
          <cell r="A787">
            <v>10901293</v>
          </cell>
          <cell r="B787" t="str">
            <v>有田　恭平</v>
          </cell>
          <cell r="C787" t="str">
            <v>准教授</v>
          </cell>
          <cell r="D787">
            <v>1130515</v>
          </cell>
          <cell r="E787">
            <v>10900000</v>
          </cell>
          <cell r="F787" t="str">
            <v>鶴見キャンパス</v>
          </cell>
          <cell r="G787">
            <v>10901293</v>
          </cell>
          <cell r="H787" t="str">
            <v>研）有田　恭平（25-）</v>
          </cell>
        </row>
        <row r="788">
          <cell r="A788">
            <v>10952562</v>
          </cell>
          <cell r="B788" t="str">
            <v>石部　敦士</v>
          </cell>
          <cell r="C788" t="str">
            <v>講師</v>
          </cell>
          <cell r="D788">
            <v>1120566</v>
          </cell>
          <cell r="E788">
            <v>10950000</v>
          </cell>
          <cell r="F788" t="str">
            <v>医学研究科</v>
          </cell>
          <cell r="G788">
            <v>10952562</v>
          </cell>
          <cell r="H788" t="str">
            <v>研）石部　敦士（26-）</v>
          </cell>
        </row>
        <row r="789">
          <cell r="A789">
            <v>11351058</v>
          </cell>
          <cell r="B789" t="str">
            <v>藤城　弘樹</v>
          </cell>
          <cell r="C789" t="str">
            <v>客員研究員</v>
          </cell>
          <cell r="D789">
            <v>5160041</v>
          </cell>
          <cell r="E789">
            <v>11350000</v>
          </cell>
          <cell r="F789" t="str">
            <v>医学研究科</v>
          </cell>
          <cell r="G789">
            <v>11351058</v>
          </cell>
          <cell r="H789" t="str">
            <v>客）藤城　弘樹（21-）</v>
          </cell>
          <cell r="I789" t="str">
            <v>フジシロ　ヒロシゲ</v>
          </cell>
          <cell r="K789" t="str">
            <v>※2018登録</v>
          </cell>
        </row>
        <row r="790">
          <cell r="A790">
            <v>10901297</v>
          </cell>
          <cell r="B790" t="str">
            <v>菊池　芳明</v>
          </cell>
          <cell r="C790" t="str">
            <v>学務准教授</v>
          </cell>
          <cell r="D790">
            <v>1060702</v>
          </cell>
          <cell r="E790">
            <v>10900000</v>
          </cell>
          <cell r="F790" t="str">
            <v>八景キャンパス</v>
          </cell>
          <cell r="G790">
            <v>10901297</v>
          </cell>
          <cell r="H790" t="str">
            <v>研）菊池　芳明（25-）</v>
          </cell>
        </row>
        <row r="791">
          <cell r="A791">
            <v>10901235</v>
          </cell>
          <cell r="B791" t="str">
            <v>坂　智広</v>
          </cell>
          <cell r="C791" t="str">
            <v>教授</v>
          </cell>
          <cell r="D791">
            <v>1070503</v>
          </cell>
          <cell r="E791">
            <v>10900000</v>
          </cell>
          <cell r="F791" t="str">
            <v>舞岡キャンパス</v>
          </cell>
          <cell r="G791">
            <v>10901235</v>
          </cell>
          <cell r="H791" t="str">
            <v>研）坂　智広（19-）</v>
          </cell>
        </row>
        <row r="792">
          <cell r="A792">
            <v>10953020</v>
          </cell>
          <cell r="B792" t="str">
            <v>菅野　雄介</v>
          </cell>
          <cell r="C792" t="str">
            <v>助教</v>
          </cell>
          <cell r="D792">
            <v>1180549</v>
          </cell>
          <cell r="E792">
            <v>10950000</v>
          </cell>
          <cell r="F792" t="str">
            <v>看護学科</v>
          </cell>
          <cell r="G792">
            <v>10953020</v>
          </cell>
          <cell r="H792" t="str">
            <v>研）菅野　雄介（30-）</v>
          </cell>
          <cell r="I792" t="str">
            <v>カンノ　ユウスケ</v>
          </cell>
          <cell r="K792" t="str">
            <v>※2018登録</v>
          </cell>
        </row>
        <row r="793">
          <cell r="A793">
            <v>11001133</v>
          </cell>
          <cell r="B793" t="str">
            <v>上村　大輔</v>
          </cell>
          <cell r="C793" t="str">
            <v>助教</v>
          </cell>
          <cell r="D793">
            <v>1180580</v>
          </cell>
          <cell r="E793">
            <v>11000000</v>
          </cell>
          <cell r="F793" t="str">
            <v>附属病院</v>
          </cell>
          <cell r="G793">
            <v>11001133</v>
          </cell>
          <cell r="H793" t="str">
            <v>病附）上村　大輔（30-）</v>
          </cell>
          <cell r="K793" t="str">
            <v>※2018登録</v>
          </cell>
        </row>
        <row r="794">
          <cell r="A794">
            <v>11001085</v>
          </cell>
          <cell r="B794" t="str">
            <v>大城　光二</v>
          </cell>
          <cell r="C794" t="str">
            <v>助教</v>
          </cell>
          <cell r="D794">
            <v>1180556</v>
          </cell>
          <cell r="E794">
            <v>11000000</v>
          </cell>
          <cell r="F794" t="str">
            <v>附属病院</v>
          </cell>
          <cell r="G794">
            <v>11001085</v>
          </cell>
          <cell r="H794" t="str">
            <v>病附）大城　光二（30-）</v>
          </cell>
          <cell r="K794" t="str">
            <v>※2018登録</v>
          </cell>
        </row>
        <row r="795">
          <cell r="A795">
            <v>10953018</v>
          </cell>
          <cell r="B795" t="str">
            <v>柏崎　郁子</v>
          </cell>
          <cell r="C795" t="str">
            <v>助教</v>
          </cell>
          <cell r="D795">
            <v>1180541</v>
          </cell>
          <cell r="E795">
            <v>10950000</v>
          </cell>
          <cell r="F795" t="str">
            <v>看護学科</v>
          </cell>
          <cell r="G795">
            <v>10953018</v>
          </cell>
          <cell r="H795" t="str">
            <v>研）柏崎　郁子（30-）</v>
          </cell>
          <cell r="I795" t="str">
            <v>カシワザキ　イクコ</v>
          </cell>
          <cell r="K795" t="str">
            <v>※2018登録</v>
          </cell>
        </row>
        <row r="796">
          <cell r="A796">
            <v>11351228</v>
          </cell>
          <cell r="B796" t="str">
            <v>鄭　允文</v>
          </cell>
          <cell r="C796" t="str">
            <v>客員准教授</v>
          </cell>
          <cell r="D796">
            <v>1050510</v>
          </cell>
          <cell r="E796">
            <v>11350000</v>
          </cell>
          <cell r="F796" t="str">
            <v>医学研究科</v>
          </cell>
          <cell r="G796">
            <v>11351228</v>
          </cell>
          <cell r="H796" t="str">
            <v>客）鄭　允文（30-）</v>
          </cell>
          <cell r="I796" t="str">
            <v>テイ　インブン</v>
          </cell>
          <cell r="K796" t="str">
            <v>※2018登録、受入教員（谷口先生）</v>
          </cell>
        </row>
        <row r="797">
          <cell r="A797">
            <v>11351229</v>
          </cell>
          <cell r="B797" t="str">
            <v>聶　運中</v>
          </cell>
          <cell r="C797" t="str">
            <v>客員研究員</v>
          </cell>
          <cell r="D797">
            <v>5160235</v>
          </cell>
          <cell r="E797">
            <v>11350000</v>
          </cell>
          <cell r="F797" t="str">
            <v>医学研究科</v>
          </cell>
          <cell r="G797">
            <v>11351229</v>
          </cell>
          <cell r="H797" t="str">
            <v>客）聶　運中（30-）</v>
          </cell>
          <cell r="I797" t="str">
            <v>ジョウ　ウンチュウ</v>
          </cell>
          <cell r="K797" t="str">
            <v>※2018登録、受入教員（谷口先生）</v>
          </cell>
        </row>
        <row r="798">
          <cell r="A798">
            <v>0</v>
          </cell>
          <cell r="B798" t="str">
            <v>五十嵐　中</v>
          </cell>
          <cell r="F798" t="str">
            <v>医学研究科</v>
          </cell>
          <cell r="I798" t="str">
            <v>イガラシ　アタル</v>
          </cell>
          <cell r="K798" t="str">
            <v>※2018登録、2月転入予定</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教員マスタ"/>
      <sheetName val="相手先マスタ"/>
      <sheetName val="入力制限用リスト"/>
      <sheetName val="平成29年度末退職情報 (定退含）リンク削除"/>
      <sheetName val="参照（教員マスタ・相手先マスタ）"/>
      <sheetName val="平成29年度退職情報 (定退含）リンク削除"/>
      <sheetName val="マスタ依頼0427"/>
    </sheetNames>
    <sheetDataSet>
      <sheetData sheetId="0"/>
      <sheetData sheetId="1"/>
      <sheetData sheetId="2"/>
      <sheetData sheetId="3">
        <row r="2">
          <cell r="C2" t="str">
            <v>登録要</v>
          </cell>
        </row>
        <row r="3">
          <cell r="C3" t="str">
            <v>退職・転出</v>
          </cell>
        </row>
        <row r="4">
          <cell r="C4" t="str">
            <v>医学研究科</v>
          </cell>
        </row>
        <row r="5">
          <cell r="C5" t="str">
            <v>看護学科</v>
          </cell>
        </row>
        <row r="6">
          <cell r="C6" t="str">
            <v>医学研究科（GCI）</v>
          </cell>
        </row>
        <row r="7">
          <cell r="C7" t="str">
            <v>先端医科学研究センター</v>
          </cell>
        </row>
        <row r="8">
          <cell r="C8" t="str">
            <v>生命医科学研究科（医学系）</v>
          </cell>
        </row>
        <row r="9">
          <cell r="C9" t="str">
            <v>附属病院</v>
          </cell>
        </row>
        <row r="10">
          <cell r="C10" t="str">
            <v>センター病院</v>
          </cell>
        </row>
        <row r="11">
          <cell r="C11" t="str">
            <v>八景キャンパス</v>
          </cell>
        </row>
        <row r="12">
          <cell r="C12" t="str">
            <v>鶴見キャンパス</v>
          </cell>
        </row>
        <row r="13">
          <cell r="C13" t="str">
            <v>舞岡キャンパス</v>
          </cell>
        </row>
      </sheetData>
      <sheetData sheetId="4"/>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81203E-A3F2-4932-9F47-4D2B836DE0FB}" name="テーブル1" displayName="テーブル1" ref="A11:U111" totalsRowShown="0" headerRowDxfId="51" dataDxfId="49" headerRowBorderDxfId="50" tableBorderDxfId="48" totalsRowBorderDxfId="47">
  <autoFilter ref="A11:U111" xr:uid="{CF338F78-A2FF-4692-A851-8399E8077227}"/>
  <tableColumns count="21">
    <tableColumn id="1" xr3:uid="{52C3B5E6-30C9-41A6-BE84-6E415D78153A}" name="発議書_x000a_提出日" dataDxfId="46"/>
    <tableColumn id="2" xr3:uid="{D459515C-C97B-42CD-8F19-EF425BAC6F0A}" name="発議書_x000a_種別" dataDxfId="45"/>
    <tableColumn id="3" xr3:uid="{4EEC7C19-F21A-4769-84EC-3461C0D7E8FD}" name="No." dataDxfId="44"/>
    <tableColumn id="4" xr3:uid="{24C3EBB9-3558-476B-BC9C-9A07843B9C32}" name="設備備品費" dataDxfId="43"/>
    <tableColumn id="5" xr3:uid="{9DE33C54-BB77-4D25-8802-E9B0122A8FA4}" name="消耗品費" dataDxfId="42"/>
    <tableColumn id="6" xr3:uid="{4B4E656F-3C69-4D22-9B97-568976630E64}" name="旅費" dataDxfId="41"/>
    <tableColumn id="7" xr3:uid="{63C204BA-D634-44CB-BAF0-C6FFD808E9AD}" name="謝金" dataDxfId="40"/>
    <tableColumn id="8" xr3:uid="{7F8160F0-C1E2-44EA-90D7-9DFB9C185AC0}" name="その他" dataDxfId="39"/>
    <tableColumn id="9" xr3:uid="{C1F7BA03-317E-4BBC-B87A-E9163B842B62}" name="支出金額（税込総額）_x000a_自動計算" dataDxfId="38">
      <calculatedColumnFormula>IF(SUM(D12:H12)=0, " ", SUM(D12:H12))</calculatedColumnFormula>
    </tableColumn>
    <tableColumn id="10" xr3:uid="{9D39F8B9-3E1C-41A0-98D4-405E86706FAB}" name="（消費税額）_x000a_事務記入欄" dataDxfId="37"/>
    <tableColumn id="11" xr3:uid="{575149B4-13FC-4BAE-B3C0-9CC066F32A5C}" name="支払先（会社名等）" dataDxfId="36"/>
    <tableColumn id="12" xr3:uid="{08F8695C-2459-44DF-BCA2-BE76593EDC26}" name="内容（品名・用途等）" dataDxfId="35"/>
    <tableColumn id="13" xr3:uid="{A025EAA0-E6C4-42F2-96A5-CEF6924724A1}" name="備考（別添可）" dataDxfId="34"/>
    <tableColumn id="14" xr3:uid="{B833D450-A66F-4815-BD4F-BE55A518EF07}" name="銀行名" dataDxfId="33"/>
    <tableColumn id="15" xr3:uid="{BC3639D6-BA32-4F50-BE23-3E9C65CCE4F1}" name="支店名" dataDxfId="32"/>
    <tableColumn id="16" xr3:uid="{81BC7923-8DC7-432F-A3D9-FF99524E3F1E}" name="口座番号" dataDxfId="31"/>
    <tableColumn id="17" xr3:uid="{3FC94ED8-E403-4DB8-A718-4B5DB05F9327}" name="名義（ｶﾀｶﾅ）" dataDxfId="30"/>
    <tableColumn id="18" xr3:uid="{1A83E601-B1E0-446E-851E-6A7CD9F3DCDD}" name="納品日" dataDxfId="29"/>
    <tableColumn id="19" xr3:uid="{1119E278-F790-4D83-9B13-4236CDC39714}" name="納品書NO" dataDxfId="28"/>
    <tableColumn id="20" xr3:uid="{1435C0A1-21D2-46C5-9204-788944D0BB1C}" name="請求書_x000a_NO" dataDxfId="27"/>
    <tableColumn id="22" xr3:uid="{76D194A7-3987-4BCD-A30B-2F990C25F9E3}" name="整理番号" dataDxfId="26"/>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37B33D-85B8-4B04-B184-02D71B00C44E}" name="テーブル13" displayName="テーブル13" ref="B11:V29" totalsRowShown="0" headerRowDxfId="25" dataDxfId="23" headerRowBorderDxfId="24" tableBorderDxfId="22" totalsRowBorderDxfId="21">
  <autoFilter ref="B11:V29" xr:uid="{CF338F78-A2FF-4692-A851-8399E8077227}"/>
  <tableColumns count="21">
    <tableColumn id="1" xr3:uid="{459CF9F4-4CCA-48DD-95E7-A6D04D98795B}" name="発議書_x000a_提出日" dataDxfId="20"/>
    <tableColumn id="2" xr3:uid="{EC79B4DF-B4D8-4898-A88E-A10442439638}" name="発議書_x000a_種別" dataDxfId="19"/>
    <tableColumn id="3" xr3:uid="{FBAF37CB-6221-4C95-9E74-B5EEA6C4249C}" name="No." dataDxfId="18"/>
    <tableColumn id="4" xr3:uid="{D7301EB3-C7D3-43CA-ACF7-A699A06E2FE2}" name="設備備品費" dataDxfId="17"/>
    <tableColumn id="5" xr3:uid="{E63A5E39-3F6D-44F0-9450-C725E856CF26}" name="消耗品費" dataDxfId="16"/>
    <tableColumn id="6" xr3:uid="{54B693DD-541A-46E1-BBBB-98CA598689A0}" name="旅費" dataDxfId="15"/>
    <tableColumn id="7" xr3:uid="{AC39164C-6EFC-400F-8615-1B06FA94154D}" name="謝金" dataDxfId="14"/>
    <tableColumn id="8" xr3:uid="{1A087810-9E01-4B65-835B-687C0A625109}" name="その他" dataDxfId="13"/>
    <tableColumn id="9" xr3:uid="{6167D4CB-A7DD-4E18-9CA1-4D870A2E6AB5}" name="支出金額（税込総額）_x000a_自動計算" dataDxfId="12">
      <calculatedColumnFormula>IF(SUM(E12:I12)=0, " ", SUM(E12:I12))</calculatedColumnFormula>
    </tableColumn>
    <tableColumn id="10" xr3:uid="{87380EFC-FDBD-4A1E-9EEE-90D971F2A406}" name="（消費税額）_x000a_事務記入欄" dataDxfId="11"/>
    <tableColumn id="11" xr3:uid="{53C4D792-02A2-4804-A6CB-EF083633B351}" name="支払先（会社名等）" dataDxfId="10"/>
    <tableColumn id="12" xr3:uid="{97C44034-D371-45D8-B3F7-53821F52D655}" name="内容（品名・用途等）" dataDxfId="9"/>
    <tableColumn id="13" xr3:uid="{6DF164DD-E89E-41E8-8050-F9DBD73DF438}" name="備考（別添可）" dataDxfId="8"/>
    <tableColumn id="14" xr3:uid="{3B5A8697-6DA6-44F9-9AD8-712FA7BFB91E}" name="銀行名" dataDxfId="7"/>
    <tableColumn id="15" xr3:uid="{9DC14787-AEB4-4184-9915-873124951D34}" name="支店名" dataDxfId="6"/>
    <tableColumn id="16" xr3:uid="{026A0A2B-C155-46EE-9F23-A5A2D8DE366E}" name="口座番号" dataDxfId="5"/>
    <tableColumn id="17" xr3:uid="{29745C0A-61D5-40F8-8546-A265E53E9BA7}" name="名義（ｶﾀｶﾅ）" dataDxfId="4"/>
    <tableColumn id="18" xr3:uid="{1523CA56-5182-4D06-9CC1-DA7C7BEFA366}" name="納品日" dataDxfId="3"/>
    <tableColumn id="19" xr3:uid="{A2A7C6E0-C61E-4347-8743-5215F8EBC839}" name="納品書NO" dataDxfId="2"/>
    <tableColumn id="20" xr3:uid="{8FB14A51-51D8-4211-B341-D9E670FAE634}" name="請求書_x000a_NO" dataDxfId="1"/>
    <tableColumn id="22" xr3:uid="{F0337D6D-9640-4240-B9AB-DCA398C043A5}" name="整理番号" dataDxfId="0"/>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fasys.office.yokohama-cu.ac.jp/ncnu/index.jsp" TargetMode="External"/><Relationship Id="rId7" Type="http://schemas.openxmlformats.org/officeDocument/2006/relationships/table" Target="../tables/table1.xml"/><Relationship Id="rId2" Type="http://schemas.openxmlformats.org/officeDocument/2006/relationships/hyperlink" Target="mailto:kaikei@yokohama-cu.ac.jp" TargetMode="External"/><Relationship Id="rId1" Type="http://schemas.openxmlformats.org/officeDocument/2006/relationships/hyperlink" Target="https://www.yokohama-cu.ac.jp/res_pro/internal/kaikeikun.html"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yokohama-cu.ac.jp/res_pro/res_exps/hatsugi/hatsugisho.html"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fasys.office.yokohama-cu.ac.jp/ncnu/index.jsp" TargetMode="External"/><Relationship Id="rId7" Type="http://schemas.openxmlformats.org/officeDocument/2006/relationships/table" Target="../tables/table2.xml"/><Relationship Id="rId2" Type="http://schemas.openxmlformats.org/officeDocument/2006/relationships/hyperlink" Target="mailto:kaikei@yokohama-cu.ac.jp" TargetMode="External"/><Relationship Id="rId1" Type="http://schemas.openxmlformats.org/officeDocument/2006/relationships/hyperlink" Target="https://www.yokohama-cu.ac.jp/res_pro/internal/kaikeikun.html" TargetMode="External"/><Relationship Id="rId6" Type="http://schemas.openxmlformats.org/officeDocument/2006/relationships/vmlDrawing" Target="../drawings/vmlDrawing3.vml"/><Relationship Id="rId5" Type="http://schemas.openxmlformats.org/officeDocument/2006/relationships/printerSettings" Target="../printerSettings/printerSettings4.bin"/><Relationship Id="rId4" Type="http://schemas.openxmlformats.org/officeDocument/2006/relationships/hyperlink" Target="https://www.yokohama-cu.ac.jp/res_pro/res_exps/hatsugi/hatsugisho.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52E5D-AA78-44C8-AFF2-C95D16B65928}">
  <sheetPr>
    <pageSetUpPr fitToPage="1"/>
  </sheetPr>
  <dimension ref="B2:F75"/>
  <sheetViews>
    <sheetView workbookViewId="0">
      <selection activeCell="B68" sqref="B68"/>
    </sheetView>
  </sheetViews>
  <sheetFormatPr defaultRowHeight="15"/>
  <cols>
    <col min="1" max="1" width="8.7265625" style="89"/>
    <col min="2" max="2" width="17.90625" style="89" bestFit="1" customWidth="1"/>
    <col min="3" max="3" width="43.54296875" style="89" bestFit="1" customWidth="1"/>
    <col min="4" max="4" width="43.54296875" style="89" customWidth="1"/>
    <col min="5" max="5" width="17.90625" style="89" bestFit="1" customWidth="1"/>
    <col min="6" max="6" width="41.6328125" style="89" bestFit="1" customWidth="1"/>
    <col min="7" max="16384" width="8.7265625" style="89"/>
  </cols>
  <sheetData>
    <row r="2" spans="2:6">
      <c r="B2" s="89" t="s">
        <v>185</v>
      </c>
      <c r="E2" s="89" t="s">
        <v>186</v>
      </c>
    </row>
    <row r="4" spans="2:6">
      <c r="B4" s="90" t="s">
        <v>68</v>
      </c>
      <c r="C4" s="90" t="s">
        <v>69</v>
      </c>
      <c r="D4" s="90"/>
      <c r="E4" s="90" t="s">
        <v>68</v>
      </c>
      <c r="F4" s="90" t="s">
        <v>69</v>
      </c>
    </row>
    <row r="5" spans="2:6">
      <c r="B5" s="89">
        <v>20500101</v>
      </c>
      <c r="C5" s="89" t="s">
        <v>125</v>
      </c>
      <c r="E5" s="89">
        <v>40100300</v>
      </c>
      <c r="F5" s="89" t="s">
        <v>169</v>
      </c>
    </row>
    <row r="6" spans="2:6">
      <c r="B6" s="89">
        <v>20500102</v>
      </c>
      <c r="C6" s="89" t="s">
        <v>126</v>
      </c>
      <c r="E6" s="89">
        <v>40100400</v>
      </c>
      <c r="F6" s="89" t="s">
        <v>170</v>
      </c>
    </row>
    <row r="7" spans="2:6">
      <c r="B7" s="89">
        <v>20500103</v>
      </c>
      <c r="C7" s="89" t="s">
        <v>127</v>
      </c>
      <c r="E7" s="89">
        <v>40100800</v>
      </c>
      <c r="F7" s="89" t="s">
        <v>171</v>
      </c>
    </row>
    <row r="8" spans="2:6">
      <c r="B8" s="89">
        <v>20500104</v>
      </c>
      <c r="C8" s="89" t="s">
        <v>128</v>
      </c>
      <c r="E8" s="89">
        <v>40100900</v>
      </c>
      <c r="F8" s="89" t="s">
        <v>172</v>
      </c>
    </row>
    <row r="9" spans="2:6">
      <c r="B9" s="89">
        <v>20500105</v>
      </c>
      <c r="C9" s="89" t="s">
        <v>129</v>
      </c>
      <c r="E9" s="89">
        <v>40101400</v>
      </c>
      <c r="F9" s="89" t="s">
        <v>173</v>
      </c>
    </row>
    <row r="10" spans="2:6">
      <c r="B10" s="89">
        <v>20500201</v>
      </c>
      <c r="C10" s="89" t="s">
        <v>130</v>
      </c>
      <c r="E10" s="89">
        <v>40101500</v>
      </c>
      <c r="F10" s="89" t="s">
        <v>174</v>
      </c>
    </row>
    <row r="11" spans="2:6">
      <c r="B11" s="89">
        <v>20500301</v>
      </c>
      <c r="C11" s="89" t="s">
        <v>123</v>
      </c>
      <c r="E11" s="89">
        <v>40101600</v>
      </c>
      <c r="F11" s="89" t="s">
        <v>175</v>
      </c>
    </row>
    <row r="12" spans="2:6">
      <c r="B12" s="89">
        <v>20500401</v>
      </c>
      <c r="C12" s="89" t="s">
        <v>131</v>
      </c>
      <c r="E12" s="89">
        <v>40109900</v>
      </c>
      <c r="F12" s="89" t="s">
        <v>176</v>
      </c>
    </row>
    <row r="13" spans="2:6">
      <c r="B13" s="89">
        <v>20600101</v>
      </c>
      <c r="C13" s="89" t="s">
        <v>132</v>
      </c>
      <c r="E13" s="89">
        <v>40200100</v>
      </c>
      <c r="F13" s="89" t="s">
        <v>177</v>
      </c>
    </row>
    <row r="14" spans="2:6">
      <c r="B14" s="89">
        <v>20600201</v>
      </c>
      <c r="C14" s="89" t="s">
        <v>133</v>
      </c>
      <c r="E14" s="89">
        <v>40200200</v>
      </c>
      <c r="F14" s="89" t="s">
        <v>178</v>
      </c>
    </row>
    <row r="15" spans="2:6">
      <c r="B15" s="89">
        <v>20700106</v>
      </c>
      <c r="C15" s="89" t="s">
        <v>134</v>
      </c>
      <c r="E15" s="89">
        <v>40200300</v>
      </c>
      <c r="F15" s="89" t="s">
        <v>179</v>
      </c>
    </row>
    <row r="16" spans="2:6">
      <c r="B16" s="89">
        <v>20700107</v>
      </c>
      <c r="C16" s="89" t="s">
        <v>135</v>
      </c>
      <c r="E16" s="89">
        <v>40200400</v>
      </c>
      <c r="F16" s="89" t="s">
        <v>180</v>
      </c>
    </row>
    <row r="17" spans="2:6">
      <c r="B17" s="89">
        <v>20700108</v>
      </c>
      <c r="C17" s="89" t="s">
        <v>136</v>
      </c>
      <c r="E17" s="89">
        <v>40200600</v>
      </c>
      <c r="F17" s="89" t="s">
        <v>70</v>
      </c>
    </row>
    <row r="18" spans="2:6">
      <c r="B18" s="89">
        <v>20700109</v>
      </c>
      <c r="C18" s="89" t="s">
        <v>137</v>
      </c>
      <c r="E18" s="89">
        <v>40209900</v>
      </c>
      <c r="F18" s="89" t="s">
        <v>71</v>
      </c>
    </row>
    <row r="19" spans="2:6">
      <c r="B19" s="89">
        <v>20700110</v>
      </c>
      <c r="C19" s="89" t="s">
        <v>138</v>
      </c>
      <c r="E19" s="89">
        <v>40300100</v>
      </c>
      <c r="F19" s="89" t="s">
        <v>72</v>
      </c>
    </row>
    <row r="20" spans="2:6">
      <c r="B20" s="89">
        <v>20700111</v>
      </c>
      <c r="C20" s="89" t="s">
        <v>139</v>
      </c>
      <c r="E20" s="89">
        <v>40300200</v>
      </c>
      <c r="F20" s="89" t="s">
        <v>73</v>
      </c>
    </row>
    <row r="21" spans="2:6">
      <c r="B21" s="89">
        <v>20700112</v>
      </c>
      <c r="C21" s="89" t="s">
        <v>140</v>
      </c>
      <c r="E21" s="89">
        <v>40300300</v>
      </c>
      <c r="F21" s="89" t="s">
        <v>74</v>
      </c>
    </row>
    <row r="22" spans="2:6">
      <c r="B22" s="89">
        <v>20700113</v>
      </c>
      <c r="C22" s="89" t="s">
        <v>141</v>
      </c>
      <c r="E22" s="89">
        <v>40300400</v>
      </c>
      <c r="F22" s="89" t="s">
        <v>75</v>
      </c>
    </row>
    <row r="23" spans="2:6">
      <c r="B23" s="89">
        <v>20700202</v>
      </c>
      <c r="C23" s="89" t="s">
        <v>142</v>
      </c>
      <c r="E23" s="89">
        <v>40300500</v>
      </c>
      <c r="F23" s="89" t="s">
        <v>76</v>
      </c>
    </row>
    <row r="24" spans="2:6">
      <c r="B24" s="89">
        <v>20700203</v>
      </c>
      <c r="C24" s="89" t="s">
        <v>143</v>
      </c>
      <c r="E24" s="89">
        <v>40300600</v>
      </c>
      <c r="F24" s="89" t="s">
        <v>77</v>
      </c>
    </row>
    <row r="25" spans="2:6">
      <c r="B25" s="89">
        <v>20700204</v>
      </c>
      <c r="C25" s="89" t="s">
        <v>144</v>
      </c>
      <c r="E25" s="89">
        <v>40300700</v>
      </c>
      <c r="F25" s="89" t="s">
        <v>78</v>
      </c>
    </row>
    <row r="26" spans="2:6">
      <c r="B26" s="89">
        <v>20700205</v>
      </c>
      <c r="C26" s="89" t="s">
        <v>145</v>
      </c>
      <c r="E26" s="89">
        <v>40300800</v>
      </c>
      <c r="F26" s="89" t="s">
        <v>79</v>
      </c>
    </row>
    <row r="27" spans="2:6">
      <c r="B27" s="89">
        <v>20700302</v>
      </c>
      <c r="C27" s="89" t="s">
        <v>146</v>
      </c>
      <c r="E27" s="89">
        <v>40300900</v>
      </c>
      <c r="F27" s="89" t="s">
        <v>80</v>
      </c>
    </row>
    <row r="28" spans="2:6">
      <c r="B28" s="89">
        <v>20700303</v>
      </c>
      <c r="C28" s="89" t="s">
        <v>147</v>
      </c>
      <c r="E28" s="89">
        <v>40301000</v>
      </c>
      <c r="F28" s="89" t="s">
        <v>81</v>
      </c>
    </row>
    <row r="29" spans="2:6">
      <c r="B29" s="89">
        <v>20700401</v>
      </c>
      <c r="C29" s="89" t="s">
        <v>148</v>
      </c>
      <c r="E29" s="89">
        <v>40301100</v>
      </c>
      <c r="F29" s="89" t="s">
        <v>82</v>
      </c>
    </row>
    <row r="30" spans="2:6">
      <c r="B30" s="89">
        <v>20700402</v>
      </c>
      <c r="C30" s="89" t="s">
        <v>149</v>
      </c>
      <c r="E30" s="89">
        <v>40301200</v>
      </c>
      <c r="F30" s="89" t="s">
        <v>83</v>
      </c>
    </row>
    <row r="31" spans="2:6">
      <c r="B31" s="89">
        <v>20700403</v>
      </c>
      <c r="C31" s="89" t="s">
        <v>150</v>
      </c>
      <c r="E31" s="89">
        <v>40301300</v>
      </c>
      <c r="F31" s="89" t="s">
        <v>84</v>
      </c>
    </row>
    <row r="32" spans="2:6">
      <c r="B32" s="89">
        <v>20700607</v>
      </c>
      <c r="C32" s="89" t="s">
        <v>151</v>
      </c>
      <c r="E32" s="89">
        <v>40301400</v>
      </c>
      <c r="F32" s="89" t="s">
        <v>85</v>
      </c>
    </row>
    <row r="33" spans="2:6">
      <c r="B33" s="89">
        <v>20700608</v>
      </c>
      <c r="C33" s="89" t="s">
        <v>152</v>
      </c>
      <c r="E33" s="89">
        <v>40301500</v>
      </c>
      <c r="F33" s="89" t="s">
        <v>86</v>
      </c>
    </row>
    <row r="34" spans="2:6">
      <c r="B34" s="89">
        <v>20700701</v>
      </c>
      <c r="C34" s="89" t="s">
        <v>153</v>
      </c>
      <c r="E34" s="89">
        <v>40301600</v>
      </c>
      <c r="F34" s="89" t="s">
        <v>87</v>
      </c>
    </row>
    <row r="35" spans="2:6">
      <c r="B35" s="89">
        <v>20700801</v>
      </c>
      <c r="C35" s="89" t="s">
        <v>154</v>
      </c>
      <c r="E35" s="89">
        <v>40301700</v>
      </c>
      <c r="F35" s="89" t="s">
        <v>88</v>
      </c>
    </row>
    <row r="36" spans="2:6">
      <c r="B36" s="89">
        <v>20700802</v>
      </c>
      <c r="C36" s="89" t="s">
        <v>155</v>
      </c>
      <c r="E36" s="89">
        <v>40301800</v>
      </c>
      <c r="F36" s="89" t="s">
        <v>89</v>
      </c>
    </row>
    <row r="37" spans="2:6">
      <c r="B37" s="89">
        <v>20700803</v>
      </c>
      <c r="C37" s="89" t="s">
        <v>156</v>
      </c>
      <c r="E37" s="89">
        <v>40301900</v>
      </c>
      <c r="F37" s="89" t="s">
        <v>90</v>
      </c>
    </row>
    <row r="38" spans="2:6">
      <c r="B38" s="89">
        <v>20700804</v>
      </c>
      <c r="C38" s="89" t="s">
        <v>157</v>
      </c>
      <c r="E38" s="89">
        <v>40302000</v>
      </c>
      <c r="F38" s="89" t="s">
        <v>91</v>
      </c>
    </row>
    <row r="39" spans="2:6">
      <c r="B39" s="89">
        <v>20700805</v>
      </c>
      <c r="C39" s="89" t="s">
        <v>158</v>
      </c>
      <c r="E39" s="89">
        <v>40302100</v>
      </c>
      <c r="F39" s="89" t="s">
        <v>92</v>
      </c>
    </row>
    <row r="40" spans="2:6">
      <c r="B40" s="89">
        <v>20700806</v>
      </c>
      <c r="C40" s="89" t="s">
        <v>159</v>
      </c>
      <c r="E40" s="89">
        <v>40302200</v>
      </c>
      <c r="F40" s="89" t="s">
        <v>93</v>
      </c>
    </row>
    <row r="41" spans="2:6">
      <c r="B41" s="89">
        <v>20700807</v>
      </c>
      <c r="C41" s="89" t="s">
        <v>160</v>
      </c>
      <c r="E41" s="89">
        <v>40309900</v>
      </c>
      <c r="F41" s="89" t="s">
        <v>94</v>
      </c>
    </row>
    <row r="42" spans="2:6">
      <c r="B42" s="89">
        <v>20700808</v>
      </c>
      <c r="C42" s="89" t="s">
        <v>161</v>
      </c>
      <c r="E42" s="89">
        <v>40400100</v>
      </c>
      <c r="F42" s="89" t="s">
        <v>95</v>
      </c>
    </row>
    <row r="43" spans="2:6">
      <c r="B43" s="89">
        <v>20700809</v>
      </c>
      <c r="C43" s="89" t="s">
        <v>162</v>
      </c>
      <c r="E43" s="89">
        <v>40400200</v>
      </c>
      <c r="F43" s="89" t="s">
        <v>96</v>
      </c>
    </row>
    <row r="44" spans="2:6">
      <c r="B44" s="89">
        <v>20700810</v>
      </c>
      <c r="C44" s="89" t="s">
        <v>163</v>
      </c>
      <c r="E44" s="89">
        <v>40400400</v>
      </c>
      <c r="F44" s="89" t="s">
        <v>97</v>
      </c>
    </row>
    <row r="45" spans="2:6">
      <c r="B45" s="89">
        <v>20700811</v>
      </c>
      <c r="C45" s="89" t="s">
        <v>164</v>
      </c>
      <c r="E45" s="89">
        <v>40400600</v>
      </c>
      <c r="F45" s="89" t="s">
        <v>98</v>
      </c>
    </row>
    <row r="46" spans="2:6">
      <c r="B46" s="89">
        <v>20700812</v>
      </c>
      <c r="C46" s="89" t="s">
        <v>165</v>
      </c>
      <c r="E46" s="89">
        <v>40400700</v>
      </c>
      <c r="F46" s="89" t="s">
        <v>99</v>
      </c>
    </row>
    <row r="47" spans="2:6">
      <c r="B47" s="89">
        <v>20700813</v>
      </c>
      <c r="C47" s="89" t="s">
        <v>166</v>
      </c>
      <c r="E47" s="89">
        <v>40400800</v>
      </c>
      <c r="F47" s="89" t="s">
        <v>100</v>
      </c>
    </row>
    <row r="48" spans="2:6">
      <c r="B48" s="89">
        <v>20701108</v>
      </c>
      <c r="C48" s="89" t="s">
        <v>167</v>
      </c>
      <c r="E48" s="89">
        <v>40400900</v>
      </c>
      <c r="F48" s="89" t="s">
        <v>101</v>
      </c>
    </row>
    <row r="49" spans="2:6">
      <c r="B49" s="89">
        <v>20701109</v>
      </c>
      <c r="C49" s="89" t="s">
        <v>168</v>
      </c>
      <c r="E49" s="89">
        <v>40401000</v>
      </c>
      <c r="F49" s="89" t="s">
        <v>102</v>
      </c>
    </row>
    <row r="50" spans="2:6">
      <c r="E50" s="89">
        <v>40409900</v>
      </c>
      <c r="F50" s="89" t="s">
        <v>103</v>
      </c>
    </row>
    <row r="51" spans="2:6">
      <c r="E51" s="89">
        <v>40500300</v>
      </c>
      <c r="F51" s="89" t="s">
        <v>104</v>
      </c>
    </row>
    <row r="52" spans="2:6">
      <c r="E52" s="89">
        <v>40500500</v>
      </c>
      <c r="F52" s="89" t="s">
        <v>105</v>
      </c>
    </row>
    <row r="53" spans="2:6">
      <c r="E53" s="89">
        <v>40509900</v>
      </c>
      <c r="F53" s="89" t="s">
        <v>106</v>
      </c>
    </row>
    <row r="54" spans="2:6">
      <c r="E54" s="89">
        <v>40600100</v>
      </c>
      <c r="F54" s="89" t="s">
        <v>107</v>
      </c>
    </row>
    <row r="55" spans="2:6">
      <c r="E55" s="89">
        <v>40600200</v>
      </c>
      <c r="F55" s="89" t="s">
        <v>108</v>
      </c>
    </row>
    <row r="56" spans="2:6">
      <c r="E56" s="89">
        <v>40600300</v>
      </c>
      <c r="F56" s="89" t="s">
        <v>109</v>
      </c>
    </row>
    <row r="57" spans="2:6">
      <c r="E57" s="89">
        <v>40600400</v>
      </c>
      <c r="F57" s="89" t="s">
        <v>110</v>
      </c>
    </row>
    <row r="58" spans="2:6">
      <c r="E58" s="89">
        <v>40600500</v>
      </c>
      <c r="F58" s="89" t="s">
        <v>111</v>
      </c>
    </row>
    <row r="59" spans="2:6">
      <c r="E59" s="89">
        <v>40600600</v>
      </c>
      <c r="F59" s="89" t="s">
        <v>112</v>
      </c>
    </row>
    <row r="60" spans="2:6">
      <c r="E60" s="89">
        <v>40601100</v>
      </c>
      <c r="F60" s="89" t="s">
        <v>113</v>
      </c>
    </row>
    <row r="61" spans="2:6">
      <c r="E61" s="89">
        <v>40601200</v>
      </c>
      <c r="F61" s="89" t="s">
        <v>114</v>
      </c>
    </row>
    <row r="62" spans="2:6">
      <c r="E62" s="89">
        <v>40601300</v>
      </c>
      <c r="F62" s="89" t="s">
        <v>115</v>
      </c>
    </row>
    <row r="63" spans="2:6">
      <c r="E63" s="89">
        <v>40609900</v>
      </c>
      <c r="F63" s="89" t="s">
        <v>116</v>
      </c>
    </row>
    <row r="64" spans="2:6">
      <c r="E64" s="89">
        <v>40700100</v>
      </c>
      <c r="F64" s="89" t="s">
        <v>117</v>
      </c>
    </row>
    <row r="65" spans="5:6">
      <c r="E65" s="89">
        <v>40700200</v>
      </c>
      <c r="F65" s="89" t="s">
        <v>118</v>
      </c>
    </row>
    <row r="66" spans="5:6">
      <c r="E66" s="89">
        <v>40700300</v>
      </c>
      <c r="F66" s="89" t="s">
        <v>119</v>
      </c>
    </row>
    <row r="67" spans="5:6">
      <c r="E67" s="89">
        <v>40700400</v>
      </c>
      <c r="F67" s="89" t="s">
        <v>120</v>
      </c>
    </row>
    <row r="68" spans="5:6">
      <c r="E68" s="89">
        <v>40700500</v>
      </c>
      <c r="F68" s="89" t="s">
        <v>121</v>
      </c>
    </row>
    <row r="69" spans="5:6">
      <c r="E69" s="89">
        <v>40700600</v>
      </c>
      <c r="F69" s="89" t="s">
        <v>122</v>
      </c>
    </row>
    <row r="70" spans="5:6">
      <c r="E70" s="89">
        <v>40700700</v>
      </c>
      <c r="F70" s="89" t="s">
        <v>123</v>
      </c>
    </row>
    <row r="71" spans="5:6">
      <c r="E71" s="89">
        <v>40909900</v>
      </c>
      <c r="F71" s="89" t="s">
        <v>124</v>
      </c>
    </row>
    <row r="72" spans="5:6">
      <c r="E72" s="89">
        <v>41000100</v>
      </c>
      <c r="F72" s="89" t="s">
        <v>181</v>
      </c>
    </row>
    <row r="73" spans="5:6">
      <c r="E73" s="89">
        <v>41000200</v>
      </c>
      <c r="F73" s="89" t="s">
        <v>182</v>
      </c>
    </row>
    <row r="74" spans="5:6">
      <c r="E74" s="89">
        <v>41000300</v>
      </c>
      <c r="F74" s="89" t="s">
        <v>183</v>
      </c>
    </row>
    <row r="75" spans="5:6">
      <c r="E75" s="89">
        <v>41009900</v>
      </c>
      <c r="F75" s="89" t="s">
        <v>184</v>
      </c>
    </row>
  </sheetData>
  <phoneticPr fontId="3"/>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8D3A7-C32F-4676-9282-24EC99CAEAE6}">
  <sheetPr>
    <tabColor rgb="FFFF0000"/>
    <pageSetUpPr fitToPage="1"/>
  </sheetPr>
  <dimension ref="A1:X113"/>
  <sheetViews>
    <sheetView zoomScale="80" zoomScaleNormal="80" workbookViewId="0">
      <pane xSplit="3" ySplit="11" topLeftCell="D12" activePane="bottomRight" state="frozen"/>
      <selection pane="topRight" activeCell="D1" sqref="D1"/>
      <selection pane="bottomLeft" activeCell="A12" sqref="A12"/>
      <selection pane="bottomRight" activeCell="E6" sqref="E6"/>
    </sheetView>
  </sheetViews>
  <sheetFormatPr defaultColWidth="9" defaultRowHeight="17.5"/>
  <cols>
    <col min="1" max="1" width="11.36328125" style="15" customWidth="1"/>
    <col min="2" max="2" width="8.6328125" style="15" customWidth="1"/>
    <col min="3" max="3" width="6.6328125" style="16" customWidth="1"/>
    <col min="4" max="8" width="13.08984375" style="15" customWidth="1"/>
    <col min="9" max="9" width="20.7265625" style="18" customWidth="1"/>
    <col min="10" max="10" width="13.26953125" style="18" customWidth="1"/>
    <col min="11" max="11" width="22.08984375" style="19" customWidth="1"/>
    <col min="12" max="12" width="40.7265625" style="15" customWidth="1"/>
    <col min="13" max="13" width="30.453125" style="15" customWidth="1"/>
    <col min="14" max="17" width="16.6328125" style="15" customWidth="1"/>
    <col min="18" max="18" width="12.90625" style="15" customWidth="1"/>
    <col min="19" max="19" width="11.1796875" style="15" customWidth="1"/>
    <col min="20" max="20" width="10.453125" style="15" customWidth="1"/>
    <col min="21" max="24" width="9" style="39"/>
    <col min="25" max="16384" width="9" style="15"/>
  </cols>
  <sheetData>
    <row r="1" spans="1:24" s="39" customFormat="1" ht="27.65" customHeight="1">
      <c r="B1" s="40"/>
      <c r="C1" s="41" t="s">
        <v>59</v>
      </c>
      <c r="D1" s="40"/>
      <c r="N1" s="55"/>
      <c r="P1" s="42"/>
      <c r="Q1" s="42"/>
    </row>
    <row r="2" spans="1:24" s="39" customFormat="1" ht="18" customHeight="1">
      <c r="B2" s="40"/>
      <c r="D2" s="43" t="s">
        <v>54</v>
      </c>
      <c r="E2" s="43"/>
      <c r="F2" s="43"/>
      <c r="G2" s="43"/>
      <c r="H2" s="43"/>
      <c r="I2" s="42"/>
      <c r="J2" s="44"/>
      <c r="N2" s="101" t="s">
        <v>195</v>
      </c>
      <c r="O2" s="55"/>
      <c r="P2" s="42"/>
      <c r="Q2" s="42"/>
    </row>
    <row r="3" spans="1:24" s="39" customFormat="1" ht="23" customHeight="1">
      <c r="B3" s="40"/>
      <c r="C3" s="45" t="s">
        <v>47</v>
      </c>
      <c r="D3" s="33"/>
      <c r="E3" s="39" t="s">
        <v>44</v>
      </c>
      <c r="F3" s="43"/>
      <c r="G3" s="43"/>
      <c r="H3" s="43"/>
      <c r="J3" s="44"/>
      <c r="M3" s="51"/>
      <c r="N3" s="165" t="s">
        <v>188</v>
      </c>
      <c r="P3" s="99" t="s">
        <v>190</v>
      </c>
      <c r="S3" s="98" t="s">
        <v>67</v>
      </c>
    </row>
    <row r="4" spans="1:24" s="39" customFormat="1" ht="23" customHeight="1">
      <c r="B4" s="40"/>
      <c r="C4" s="45"/>
      <c r="D4" s="46"/>
      <c r="F4" s="43"/>
      <c r="G4" s="43"/>
      <c r="H4" s="43"/>
      <c r="J4" s="44"/>
      <c r="K4" s="100" t="s">
        <v>192</v>
      </c>
      <c r="L4" s="158"/>
      <c r="N4" s="166" t="s">
        <v>200</v>
      </c>
      <c r="O4" s="47"/>
      <c r="Q4" s="42"/>
    </row>
    <row r="5" spans="1:24" ht="23" customHeight="1">
      <c r="A5" s="39"/>
      <c r="B5" s="40"/>
      <c r="C5" s="48"/>
      <c r="D5" s="57" t="s">
        <v>41</v>
      </c>
      <c r="E5" s="31" t="s">
        <v>43</v>
      </c>
      <c r="F5" s="31" t="s">
        <v>21</v>
      </c>
      <c r="G5" s="31" t="s">
        <v>22</v>
      </c>
      <c r="H5" s="167" t="s">
        <v>189</v>
      </c>
      <c r="I5" s="38"/>
      <c r="J5" s="38"/>
      <c r="K5" s="100" t="s">
        <v>193</v>
      </c>
      <c r="L5" s="155">
        <f>SUM(I:I)</f>
        <v>0</v>
      </c>
      <c r="M5"/>
      <c r="N5" s="165" t="s">
        <v>187</v>
      </c>
      <c r="O5" s="93"/>
      <c r="P5" s="39"/>
      <c r="Q5" s="47"/>
      <c r="R5" s="39"/>
      <c r="S5" s="42"/>
      <c r="T5" s="39"/>
    </row>
    <row r="6" spans="1:24" ht="23" customHeight="1">
      <c r="A6" s="39"/>
      <c r="B6" s="39"/>
      <c r="C6" s="40"/>
      <c r="D6" s="25"/>
      <c r="E6" s="37"/>
      <c r="F6" s="25"/>
      <c r="G6" s="25"/>
      <c r="H6" s="32"/>
      <c r="I6" s="38"/>
      <c r="J6" s="38"/>
      <c r="K6" s="92" t="s">
        <v>194</v>
      </c>
      <c r="L6" s="156">
        <f>L4-L5</f>
        <v>0</v>
      </c>
      <c r="M6" s="94"/>
      <c r="N6" s="95"/>
      <c r="O6" s="39"/>
      <c r="P6" s="39"/>
      <c r="Q6" s="88"/>
      <c r="R6" s="39"/>
      <c r="S6" s="42"/>
      <c r="T6" s="39"/>
    </row>
    <row r="7" spans="1:24" s="49" customFormat="1" ht="23" customHeight="1">
      <c r="C7" s="50"/>
      <c r="K7" s="168" t="s">
        <v>191</v>
      </c>
      <c r="L7" s="168"/>
      <c r="M7" s="103"/>
      <c r="R7" s="52"/>
    </row>
    <row r="8" spans="1:24" s="39" customFormat="1" ht="23" customHeight="1">
      <c r="C8" s="51"/>
      <c r="D8" s="53"/>
      <c r="E8" s="53"/>
      <c r="F8" s="53"/>
      <c r="G8" s="53"/>
      <c r="H8" s="53"/>
      <c r="I8" s="53"/>
      <c r="J8" s="53"/>
      <c r="K8" s="169"/>
      <c r="L8" s="169"/>
      <c r="M8" s="53"/>
      <c r="N8" s="53"/>
      <c r="O8" s="53"/>
      <c r="P8" s="53"/>
      <c r="Q8" s="53"/>
      <c r="R8" s="54"/>
      <c r="S8" s="53"/>
      <c r="T8" s="53"/>
      <c r="U8" s="46"/>
    </row>
    <row r="9" spans="1:24" s="16" customFormat="1" ht="23" customHeight="1">
      <c r="A9" s="38"/>
      <c r="B9" s="38"/>
      <c r="C9" s="38"/>
      <c r="D9" s="38"/>
      <c r="E9" s="38"/>
      <c r="F9" s="38"/>
      <c r="G9" s="38"/>
      <c r="H9" s="38"/>
      <c r="I9" s="38"/>
      <c r="J9" s="38"/>
      <c r="K9" s="169"/>
      <c r="L9" s="169"/>
      <c r="M9" s="38"/>
      <c r="N9" s="38"/>
      <c r="O9" s="38"/>
      <c r="P9" s="38"/>
      <c r="Q9" s="38"/>
      <c r="R9" s="38"/>
      <c r="S9" s="38"/>
      <c r="T9" s="38"/>
      <c r="U9" s="40"/>
      <c r="V9" s="40"/>
      <c r="W9" s="40"/>
      <c r="X9" s="40"/>
    </row>
    <row r="10" spans="1:24" s="16" customFormat="1" ht="22.5">
      <c r="A10" s="38"/>
      <c r="B10" s="38"/>
      <c r="C10" s="104" t="s">
        <v>196</v>
      </c>
      <c r="D10" s="38"/>
      <c r="E10" s="38"/>
      <c r="F10" s="38"/>
      <c r="G10" s="38"/>
      <c r="H10" s="38"/>
      <c r="I10" s="38"/>
      <c r="J10" s="38"/>
      <c r="K10" s="38"/>
      <c r="L10" s="38"/>
      <c r="M10" s="38"/>
      <c r="N10" s="102" t="s">
        <v>66</v>
      </c>
      <c r="O10" s="56"/>
      <c r="P10" s="56"/>
      <c r="Q10" s="56"/>
      <c r="R10" s="54" t="s">
        <v>46</v>
      </c>
      <c r="S10" s="38"/>
      <c r="T10" s="38"/>
      <c r="U10" s="40"/>
      <c r="V10" s="40"/>
      <c r="W10" s="40"/>
      <c r="X10" s="40"/>
    </row>
    <row r="11" spans="1:24" s="16" customFormat="1" ht="55" customHeight="1">
      <c r="A11" s="58" t="s">
        <v>42</v>
      </c>
      <c r="B11" s="59" t="s">
        <v>48</v>
      </c>
      <c r="C11" s="60" t="s">
        <v>27</v>
      </c>
      <c r="D11" s="60" t="s">
        <v>45</v>
      </c>
      <c r="E11" s="60" t="s">
        <v>38</v>
      </c>
      <c r="F11" s="60" t="s">
        <v>39</v>
      </c>
      <c r="G11" s="60" t="s">
        <v>37</v>
      </c>
      <c r="H11" s="60" t="s">
        <v>40</v>
      </c>
      <c r="I11" s="61" t="s">
        <v>65</v>
      </c>
      <c r="J11" s="62" t="s">
        <v>35</v>
      </c>
      <c r="K11" s="60" t="s">
        <v>36</v>
      </c>
      <c r="L11" s="60" t="s">
        <v>64</v>
      </c>
      <c r="M11" s="60" t="s">
        <v>8</v>
      </c>
      <c r="N11" s="60" t="s">
        <v>26</v>
      </c>
      <c r="O11" s="60" t="s">
        <v>25</v>
      </c>
      <c r="P11" s="60" t="s">
        <v>24</v>
      </c>
      <c r="Q11" s="60" t="s">
        <v>23</v>
      </c>
      <c r="R11" s="63" t="s">
        <v>62</v>
      </c>
      <c r="S11" s="63" t="s">
        <v>63</v>
      </c>
      <c r="T11" s="87" t="s">
        <v>29</v>
      </c>
      <c r="U11" s="63" t="s">
        <v>199</v>
      </c>
      <c r="V11" s="40"/>
      <c r="W11" s="40"/>
      <c r="X11" s="40"/>
    </row>
    <row r="12" spans="1:24" s="24" customFormat="1" ht="38" customHeight="1">
      <c r="A12" s="64"/>
      <c r="B12" s="65"/>
      <c r="C12" s="66">
        <v>1</v>
      </c>
      <c r="D12" s="67"/>
      <c r="E12" s="68"/>
      <c r="F12" s="68"/>
      <c r="G12" s="69"/>
      <c r="H12" s="69"/>
      <c r="I12" s="70" t="str">
        <f>IF(SUM(D12:H12)=0, " ", SUM(D12:H12))</f>
        <v xml:space="preserve"> </v>
      </c>
      <c r="J12" s="71"/>
      <c r="K12" s="67"/>
      <c r="L12" s="68"/>
      <c r="M12" s="68"/>
      <c r="N12" s="72"/>
      <c r="O12" s="72"/>
      <c r="P12" s="72"/>
      <c r="Q12" s="73"/>
      <c r="R12" s="72"/>
      <c r="S12" s="72"/>
      <c r="T12" s="74"/>
      <c r="U12" s="160"/>
      <c r="V12" s="96"/>
      <c r="W12" s="96"/>
      <c r="X12" s="96"/>
    </row>
    <row r="13" spans="1:24" s="26" customFormat="1" ht="38" customHeight="1">
      <c r="A13" s="64"/>
      <c r="B13" s="65"/>
      <c r="C13" s="66">
        <v>2</v>
      </c>
      <c r="D13" s="75"/>
      <c r="E13" s="75"/>
      <c r="F13" s="75"/>
      <c r="G13" s="75"/>
      <c r="H13" s="75"/>
      <c r="I13" s="70" t="str">
        <f t="shared" ref="I13:I21" si="0">IF(SUM(D13:H13)=0, " ", SUM(D13:H13))</f>
        <v xml:space="preserve"> </v>
      </c>
      <c r="J13" s="71"/>
      <c r="K13" s="67"/>
      <c r="L13" s="68"/>
      <c r="M13" s="68"/>
      <c r="N13" s="72"/>
      <c r="O13" s="72"/>
      <c r="P13" s="72"/>
      <c r="Q13" s="73"/>
      <c r="R13" s="72"/>
      <c r="S13" s="72"/>
      <c r="T13" s="74"/>
      <c r="U13" s="72"/>
      <c r="V13" s="97"/>
      <c r="W13" s="97"/>
      <c r="X13" s="97"/>
    </row>
    <row r="14" spans="1:24" s="26" customFormat="1" ht="38" customHeight="1">
      <c r="A14" s="64"/>
      <c r="B14" s="65"/>
      <c r="C14" s="66">
        <v>3</v>
      </c>
      <c r="D14" s="75"/>
      <c r="E14" s="75"/>
      <c r="F14" s="75"/>
      <c r="G14" s="75"/>
      <c r="H14" s="75"/>
      <c r="I14" s="70" t="str">
        <f t="shared" si="0"/>
        <v xml:space="preserve"> </v>
      </c>
      <c r="J14" s="71"/>
      <c r="K14" s="67"/>
      <c r="L14" s="68"/>
      <c r="M14" s="68"/>
      <c r="N14" s="72"/>
      <c r="O14" s="72"/>
      <c r="P14" s="72"/>
      <c r="Q14" s="73"/>
      <c r="R14" s="72"/>
      <c r="S14" s="72"/>
      <c r="T14" s="74"/>
      <c r="U14" s="72"/>
      <c r="V14" s="97"/>
      <c r="W14" s="97"/>
      <c r="X14" s="97"/>
    </row>
    <row r="15" spans="1:24" s="26" customFormat="1" ht="38" customHeight="1">
      <c r="A15" s="64"/>
      <c r="B15" s="65"/>
      <c r="C15" s="66">
        <v>4</v>
      </c>
      <c r="D15" s="75"/>
      <c r="E15" s="75"/>
      <c r="F15" s="75"/>
      <c r="G15" s="75"/>
      <c r="H15" s="75"/>
      <c r="I15" s="70" t="str">
        <f t="shared" si="0"/>
        <v xml:space="preserve"> </v>
      </c>
      <c r="J15" s="71"/>
      <c r="K15" s="67"/>
      <c r="L15" s="68"/>
      <c r="M15" s="68"/>
      <c r="N15" s="72"/>
      <c r="O15" s="72"/>
      <c r="P15" s="72"/>
      <c r="Q15" s="73"/>
      <c r="R15" s="72"/>
      <c r="S15" s="72"/>
      <c r="T15" s="74"/>
      <c r="U15" s="72"/>
      <c r="V15" s="97"/>
      <c r="W15" s="97"/>
      <c r="X15" s="97"/>
    </row>
    <row r="16" spans="1:24" s="26" customFormat="1" ht="38" customHeight="1">
      <c r="A16" s="64"/>
      <c r="B16" s="65"/>
      <c r="C16" s="66">
        <v>5</v>
      </c>
      <c r="D16" s="75"/>
      <c r="E16" s="75"/>
      <c r="F16" s="75"/>
      <c r="G16" s="75"/>
      <c r="H16" s="75"/>
      <c r="I16" s="70" t="str">
        <f t="shared" si="0"/>
        <v xml:space="preserve"> </v>
      </c>
      <c r="J16" s="71"/>
      <c r="K16" s="67"/>
      <c r="L16" s="68"/>
      <c r="M16" s="68"/>
      <c r="N16" s="72"/>
      <c r="O16" s="72"/>
      <c r="P16" s="72"/>
      <c r="Q16" s="73"/>
      <c r="R16" s="72"/>
      <c r="S16" s="72"/>
      <c r="T16" s="74"/>
      <c r="U16" s="72"/>
      <c r="V16" s="97"/>
      <c r="W16" s="97"/>
      <c r="X16" s="97"/>
    </row>
    <row r="17" spans="1:24" s="26" customFormat="1" ht="38" customHeight="1">
      <c r="A17" s="64"/>
      <c r="B17" s="65"/>
      <c r="C17" s="66">
        <v>6</v>
      </c>
      <c r="D17" s="75"/>
      <c r="E17" s="75"/>
      <c r="F17" s="75"/>
      <c r="G17" s="75"/>
      <c r="H17" s="75"/>
      <c r="I17" s="70" t="str">
        <f t="shared" si="0"/>
        <v xml:space="preserve"> </v>
      </c>
      <c r="J17" s="71"/>
      <c r="K17" s="67"/>
      <c r="L17" s="68"/>
      <c r="M17" s="68"/>
      <c r="N17" s="72"/>
      <c r="O17" s="72"/>
      <c r="P17" s="72"/>
      <c r="Q17" s="73"/>
      <c r="R17" s="72"/>
      <c r="S17" s="72"/>
      <c r="T17" s="74"/>
      <c r="U17" s="72"/>
      <c r="V17" s="97"/>
      <c r="W17" s="97"/>
      <c r="X17" s="97"/>
    </row>
    <row r="18" spans="1:24" s="26" customFormat="1" ht="38" customHeight="1">
      <c r="A18" s="64"/>
      <c r="B18" s="65"/>
      <c r="C18" s="66">
        <v>7</v>
      </c>
      <c r="D18" s="75"/>
      <c r="E18" s="75"/>
      <c r="F18" s="75"/>
      <c r="G18" s="75"/>
      <c r="H18" s="75"/>
      <c r="I18" s="70" t="str">
        <f t="shared" si="0"/>
        <v xml:space="preserve"> </v>
      </c>
      <c r="J18" s="71"/>
      <c r="K18" s="67"/>
      <c r="L18" s="68"/>
      <c r="M18" s="68"/>
      <c r="N18" s="72"/>
      <c r="O18" s="72"/>
      <c r="P18" s="72"/>
      <c r="Q18" s="73"/>
      <c r="R18" s="72"/>
      <c r="S18" s="72"/>
      <c r="T18" s="74"/>
      <c r="U18" s="72"/>
      <c r="V18" s="97"/>
      <c r="W18" s="97"/>
      <c r="X18" s="97"/>
    </row>
    <row r="19" spans="1:24" s="26" customFormat="1" ht="38" customHeight="1">
      <c r="A19" s="64"/>
      <c r="B19" s="65"/>
      <c r="C19" s="66">
        <v>8</v>
      </c>
      <c r="D19" s="75"/>
      <c r="E19" s="75"/>
      <c r="F19" s="75"/>
      <c r="G19" s="75"/>
      <c r="H19" s="75"/>
      <c r="I19" s="70" t="str">
        <f t="shared" si="0"/>
        <v xml:space="preserve"> </v>
      </c>
      <c r="J19" s="71"/>
      <c r="K19" s="67"/>
      <c r="L19" s="68"/>
      <c r="M19" s="68"/>
      <c r="N19" s="72"/>
      <c r="O19" s="72"/>
      <c r="P19" s="72"/>
      <c r="Q19" s="73"/>
      <c r="R19" s="72"/>
      <c r="S19" s="72"/>
      <c r="T19" s="74"/>
      <c r="U19" s="72"/>
      <c r="V19" s="97"/>
      <c r="W19" s="97"/>
      <c r="X19" s="97"/>
    </row>
    <row r="20" spans="1:24" s="26" customFormat="1" ht="38" customHeight="1">
      <c r="A20" s="64"/>
      <c r="B20" s="65"/>
      <c r="C20" s="66">
        <v>9</v>
      </c>
      <c r="D20" s="75"/>
      <c r="E20" s="75"/>
      <c r="F20" s="75"/>
      <c r="G20" s="75"/>
      <c r="H20" s="75"/>
      <c r="I20" s="70" t="str">
        <f t="shared" si="0"/>
        <v xml:space="preserve"> </v>
      </c>
      <c r="J20" s="71"/>
      <c r="K20" s="67"/>
      <c r="L20" s="68"/>
      <c r="M20" s="68"/>
      <c r="N20" s="72"/>
      <c r="O20" s="72"/>
      <c r="P20" s="72"/>
      <c r="Q20" s="73"/>
      <c r="R20" s="72"/>
      <c r="S20" s="72"/>
      <c r="T20" s="74"/>
      <c r="U20" s="72"/>
      <c r="V20" s="97"/>
      <c r="W20" s="97"/>
      <c r="X20" s="97"/>
    </row>
    <row r="21" spans="1:24" s="26" customFormat="1" ht="38" customHeight="1">
      <c r="A21" s="64"/>
      <c r="B21" s="65"/>
      <c r="C21" s="66">
        <v>10</v>
      </c>
      <c r="D21" s="75"/>
      <c r="E21" s="75"/>
      <c r="F21" s="75"/>
      <c r="G21" s="75"/>
      <c r="H21" s="75"/>
      <c r="I21" s="70" t="str">
        <f t="shared" si="0"/>
        <v xml:space="preserve"> </v>
      </c>
      <c r="J21" s="71"/>
      <c r="K21" s="67"/>
      <c r="L21" s="68"/>
      <c r="M21" s="68"/>
      <c r="N21" s="72"/>
      <c r="O21" s="72"/>
      <c r="P21" s="72"/>
      <c r="Q21" s="73"/>
      <c r="R21" s="72"/>
      <c r="S21" s="72"/>
      <c r="T21" s="74"/>
      <c r="U21" s="72"/>
      <c r="V21" s="97"/>
      <c r="W21" s="97"/>
      <c r="X21" s="97"/>
    </row>
    <row r="22" spans="1:24" s="24" customFormat="1" ht="38" customHeight="1">
      <c r="A22" s="64"/>
      <c r="B22" s="65"/>
      <c r="C22" s="66">
        <v>11</v>
      </c>
      <c r="D22" s="75"/>
      <c r="E22" s="75"/>
      <c r="F22" s="75"/>
      <c r="G22" s="75"/>
      <c r="H22" s="75"/>
      <c r="I22" s="70" t="str">
        <f>IF(SUM(D22:H22)=0, " ", SUM(D22:H22))</f>
        <v xml:space="preserve"> </v>
      </c>
      <c r="J22" s="71"/>
      <c r="K22" s="67"/>
      <c r="L22" s="68"/>
      <c r="M22" s="68"/>
      <c r="N22" s="72"/>
      <c r="O22" s="72"/>
      <c r="P22" s="72"/>
      <c r="Q22" s="73"/>
      <c r="R22" s="72"/>
      <c r="S22" s="72"/>
      <c r="T22" s="74"/>
      <c r="U22" s="72"/>
      <c r="V22" s="96"/>
      <c r="W22" s="96"/>
      <c r="X22" s="96"/>
    </row>
    <row r="23" spans="1:24" s="26" customFormat="1" ht="38" customHeight="1">
      <c r="A23" s="64"/>
      <c r="B23" s="65"/>
      <c r="C23" s="66">
        <v>12</v>
      </c>
      <c r="D23" s="75"/>
      <c r="E23" s="75"/>
      <c r="F23" s="75"/>
      <c r="G23" s="75"/>
      <c r="H23" s="75"/>
      <c r="I23" s="70" t="str">
        <f t="shared" ref="I23:I31" si="1">IF(SUM(D23:H23)=0, " ", SUM(D23:H23))</f>
        <v xml:space="preserve"> </v>
      </c>
      <c r="J23" s="71"/>
      <c r="K23" s="67"/>
      <c r="L23" s="68"/>
      <c r="M23" s="68"/>
      <c r="N23" s="72"/>
      <c r="O23" s="72"/>
      <c r="P23" s="72"/>
      <c r="Q23" s="73"/>
      <c r="R23" s="72"/>
      <c r="S23" s="72"/>
      <c r="T23" s="74"/>
      <c r="U23" s="72"/>
      <c r="V23" s="97"/>
      <c r="W23" s="97"/>
      <c r="X23" s="97"/>
    </row>
    <row r="24" spans="1:24" s="26" customFormat="1" ht="38" customHeight="1">
      <c r="A24" s="64"/>
      <c r="B24" s="65"/>
      <c r="C24" s="66">
        <v>13</v>
      </c>
      <c r="D24" s="75"/>
      <c r="E24" s="75"/>
      <c r="F24" s="75"/>
      <c r="G24" s="75"/>
      <c r="H24" s="75"/>
      <c r="I24" s="70" t="str">
        <f t="shared" si="1"/>
        <v xml:space="preserve"> </v>
      </c>
      <c r="J24" s="71"/>
      <c r="K24" s="67"/>
      <c r="L24" s="68"/>
      <c r="M24" s="68"/>
      <c r="N24" s="72"/>
      <c r="O24" s="72"/>
      <c r="P24" s="72"/>
      <c r="Q24" s="73"/>
      <c r="R24" s="72"/>
      <c r="S24" s="72"/>
      <c r="T24" s="74"/>
      <c r="U24" s="72"/>
      <c r="V24" s="97"/>
      <c r="W24" s="97"/>
      <c r="X24" s="97"/>
    </row>
    <row r="25" spans="1:24" s="26" customFormat="1" ht="38" customHeight="1">
      <c r="A25" s="64"/>
      <c r="B25" s="65"/>
      <c r="C25" s="66">
        <v>14</v>
      </c>
      <c r="D25" s="75"/>
      <c r="E25" s="75"/>
      <c r="F25" s="75"/>
      <c r="G25" s="75"/>
      <c r="H25" s="75"/>
      <c r="I25" s="70" t="str">
        <f t="shared" si="1"/>
        <v xml:space="preserve"> </v>
      </c>
      <c r="J25" s="71"/>
      <c r="K25" s="67"/>
      <c r="L25" s="68"/>
      <c r="M25" s="68"/>
      <c r="N25" s="72"/>
      <c r="O25" s="72"/>
      <c r="P25" s="72"/>
      <c r="Q25" s="73"/>
      <c r="R25" s="72"/>
      <c r="S25" s="72"/>
      <c r="T25" s="74"/>
      <c r="U25" s="72"/>
      <c r="V25" s="97"/>
      <c r="W25" s="97"/>
      <c r="X25" s="97"/>
    </row>
    <row r="26" spans="1:24" s="26" customFormat="1" ht="38" customHeight="1">
      <c r="A26" s="64"/>
      <c r="B26" s="65"/>
      <c r="C26" s="66">
        <v>15</v>
      </c>
      <c r="D26" s="75"/>
      <c r="E26" s="75"/>
      <c r="F26" s="75"/>
      <c r="G26" s="75"/>
      <c r="H26" s="75"/>
      <c r="I26" s="70" t="str">
        <f t="shared" si="1"/>
        <v xml:space="preserve"> </v>
      </c>
      <c r="J26" s="71"/>
      <c r="K26" s="67"/>
      <c r="L26" s="68"/>
      <c r="M26" s="68"/>
      <c r="N26" s="72"/>
      <c r="O26" s="72"/>
      <c r="P26" s="72"/>
      <c r="Q26" s="73"/>
      <c r="R26" s="72"/>
      <c r="S26" s="72"/>
      <c r="T26" s="74"/>
      <c r="U26" s="72"/>
      <c r="V26" s="97"/>
      <c r="W26" s="97"/>
      <c r="X26" s="97"/>
    </row>
    <row r="27" spans="1:24" s="26" customFormat="1" ht="38" customHeight="1">
      <c r="A27" s="64"/>
      <c r="B27" s="65"/>
      <c r="C27" s="66">
        <v>16</v>
      </c>
      <c r="D27" s="75"/>
      <c r="E27" s="75"/>
      <c r="F27" s="75"/>
      <c r="G27" s="75"/>
      <c r="H27" s="75"/>
      <c r="I27" s="70" t="str">
        <f t="shared" si="1"/>
        <v xml:space="preserve"> </v>
      </c>
      <c r="J27" s="71"/>
      <c r="K27" s="67"/>
      <c r="L27" s="68"/>
      <c r="M27" s="68"/>
      <c r="N27" s="72"/>
      <c r="O27" s="72"/>
      <c r="P27" s="72"/>
      <c r="Q27" s="73"/>
      <c r="R27" s="72"/>
      <c r="S27" s="72"/>
      <c r="T27" s="74"/>
      <c r="U27" s="72"/>
      <c r="V27" s="97"/>
      <c r="W27" s="97"/>
      <c r="X27" s="97"/>
    </row>
    <row r="28" spans="1:24" s="26" customFormat="1" ht="38" customHeight="1">
      <c r="A28" s="64"/>
      <c r="B28" s="65"/>
      <c r="C28" s="66">
        <v>17</v>
      </c>
      <c r="D28" s="75"/>
      <c r="E28" s="75"/>
      <c r="F28" s="75"/>
      <c r="G28" s="75"/>
      <c r="H28" s="75"/>
      <c r="I28" s="70" t="str">
        <f t="shared" si="1"/>
        <v xml:space="preserve"> </v>
      </c>
      <c r="J28" s="71"/>
      <c r="K28" s="67"/>
      <c r="L28" s="68"/>
      <c r="M28" s="68"/>
      <c r="N28" s="72"/>
      <c r="O28" s="72"/>
      <c r="P28" s="72"/>
      <c r="Q28" s="73"/>
      <c r="R28" s="72"/>
      <c r="S28" s="72"/>
      <c r="T28" s="74"/>
      <c r="U28" s="72"/>
      <c r="V28" s="97"/>
      <c r="W28" s="97"/>
      <c r="X28" s="97"/>
    </row>
    <row r="29" spans="1:24" s="26" customFormat="1" ht="38" customHeight="1">
      <c r="A29" s="64"/>
      <c r="B29" s="65"/>
      <c r="C29" s="66">
        <v>18</v>
      </c>
      <c r="D29" s="75"/>
      <c r="E29" s="75"/>
      <c r="F29" s="75"/>
      <c r="G29" s="75"/>
      <c r="H29" s="75"/>
      <c r="I29" s="70" t="str">
        <f t="shared" si="1"/>
        <v xml:space="preserve"> </v>
      </c>
      <c r="J29" s="71"/>
      <c r="K29" s="67"/>
      <c r="L29" s="68"/>
      <c r="M29" s="68"/>
      <c r="N29" s="72"/>
      <c r="O29" s="72"/>
      <c r="P29" s="72"/>
      <c r="Q29" s="73"/>
      <c r="R29" s="72"/>
      <c r="S29" s="72"/>
      <c r="T29" s="74"/>
      <c r="U29" s="72"/>
      <c r="V29" s="97"/>
      <c r="W29" s="97"/>
      <c r="X29" s="97"/>
    </row>
    <row r="30" spans="1:24" s="26" customFormat="1" ht="38" customHeight="1">
      <c r="A30" s="64"/>
      <c r="B30" s="65"/>
      <c r="C30" s="66">
        <v>19</v>
      </c>
      <c r="D30" s="75"/>
      <c r="E30" s="75"/>
      <c r="F30" s="75"/>
      <c r="G30" s="75"/>
      <c r="H30" s="75"/>
      <c r="I30" s="70" t="str">
        <f t="shared" si="1"/>
        <v xml:space="preserve"> </v>
      </c>
      <c r="J30" s="71"/>
      <c r="K30" s="67"/>
      <c r="L30" s="68"/>
      <c r="M30" s="68"/>
      <c r="N30" s="72"/>
      <c r="O30" s="72"/>
      <c r="P30" s="72"/>
      <c r="Q30" s="73"/>
      <c r="R30" s="72"/>
      <c r="S30" s="72"/>
      <c r="T30" s="74"/>
      <c r="U30" s="72"/>
      <c r="V30" s="97"/>
      <c r="W30" s="97"/>
      <c r="X30" s="97"/>
    </row>
    <row r="31" spans="1:24" s="26" customFormat="1" ht="38" customHeight="1">
      <c r="A31" s="64"/>
      <c r="B31" s="65"/>
      <c r="C31" s="66">
        <v>20</v>
      </c>
      <c r="D31" s="75"/>
      <c r="E31" s="75"/>
      <c r="F31" s="75"/>
      <c r="G31" s="75"/>
      <c r="H31" s="75"/>
      <c r="I31" s="70" t="str">
        <f t="shared" si="1"/>
        <v xml:space="preserve"> </v>
      </c>
      <c r="J31" s="71"/>
      <c r="K31" s="67"/>
      <c r="L31" s="68"/>
      <c r="M31" s="68"/>
      <c r="N31" s="72"/>
      <c r="O31" s="72"/>
      <c r="P31" s="72"/>
      <c r="Q31" s="73"/>
      <c r="R31" s="72"/>
      <c r="S31" s="72"/>
      <c r="T31" s="74"/>
      <c r="U31" s="72"/>
      <c r="V31" s="97"/>
      <c r="W31" s="97"/>
      <c r="X31" s="97"/>
    </row>
    <row r="32" spans="1:24" s="24" customFormat="1" ht="38" customHeight="1">
      <c r="A32" s="64"/>
      <c r="B32" s="65"/>
      <c r="C32" s="66">
        <v>21</v>
      </c>
      <c r="D32" s="75"/>
      <c r="E32" s="75"/>
      <c r="F32" s="75"/>
      <c r="G32" s="75"/>
      <c r="H32" s="75"/>
      <c r="I32" s="70" t="str">
        <f>IF(SUM(D32:H32)=0, " ", SUM(D32:H32))</f>
        <v xml:space="preserve"> </v>
      </c>
      <c r="J32" s="71"/>
      <c r="K32" s="67"/>
      <c r="L32" s="68"/>
      <c r="M32" s="68"/>
      <c r="N32" s="72"/>
      <c r="O32" s="72"/>
      <c r="P32" s="72"/>
      <c r="Q32" s="73"/>
      <c r="R32" s="72"/>
      <c r="S32" s="72"/>
      <c r="T32" s="74"/>
      <c r="U32" s="72"/>
      <c r="V32" s="96"/>
      <c r="W32" s="96"/>
      <c r="X32" s="96"/>
    </row>
    <row r="33" spans="1:24" s="26" customFormat="1" ht="38" customHeight="1">
      <c r="A33" s="64"/>
      <c r="B33" s="65"/>
      <c r="C33" s="66">
        <v>22</v>
      </c>
      <c r="D33" s="75"/>
      <c r="E33" s="75"/>
      <c r="F33" s="75"/>
      <c r="G33" s="75"/>
      <c r="H33" s="75"/>
      <c r="I33" s="70" t="str">
        <f t="shared" ref="I33:I41" si="2">IF(SUM(D33:H33)=0, " ", SUM(D33:H33))</f>
        <v xml:space="preserve"> </v>
      </c>
      <c r="J33" s="71"/>
      <c r="K33" s="67"/>
      <c r="L33" s="68"/>
      <c r="M33" s="68"/>
      <c r="N33" s="72"/>
      <c r="O33" s="72"/>
      <c r="P33" s="72"/>
      <c r="Q33" s="73"/>
      <c r="R33" s="72"/>
      <c r="S33" s="72"/>
      <c r="T33" s="74"/>
      <c r="U33" s="72"/>
      <c r="V33" s="97"/>
      <c r="W33" s="97"/>
      <c r="X33" s="97"/>
    </row>
    <row r="34" spans="1:24" s="26" customFormat="1" ht="38" customHeight="1">
      <c r="A34" s="64"/>
      <c r="B34" s="65"/>
      <c r="C34" s="66">
        <v>23</v>
      </c>
      <c r="D34" s="75"/>
      <c r="E34" s="75"/>
      <c r="F34" s="75"/>
      <c r="G34" s="75"/>
      <c r="H34" s="75"/>
      <c r="I34" s="70" t="str">
        <f t="shared" si="2"/>
        <v xml:space="preserve"> </v>
      </c>
      <c r="J34" s="71"/>
      <c r="K34" s="67"/>
      <c r="L34" s="68"/>
      <c r="M34" s="68"/>
      <c r="N34" s="72"/>
      <c r="O34" s="72"/>
      <c r="P34" s="72"/>
      <c r="Q34" s="73"/>
      <c r="R34" s="72"/>
      <c r="S34" s="72"/>
      <c r="T34" s="74"/>
      <c r="U34" s="72"/>
      <c r="V34" s="97"/>
      <c r="W34" s="97"/>
      <c r="X34" s="97"/>
    </row>
    <row r="35" spans="1:24" s="26" customFormat="1" ht="38" customHeight="1">
      <c r="A35" s="64"/>
      <c r="B35" s="65"/>
      <c r="C35" s="66">
        <v>24</v>
      </c>
      <c r="D35" s="75"/>
      <c r="E35" s="75"/>
      <c r="F35" s="75"/>
      <c r="G35" s="75"/>
      <c r="H35" s="75"/>
      <c r="I35" s="70" t="str">
        <f t="shared" si="2"/>
        <v xml:space="preserve"> </v>
      </c>
      <c r="J35" s="71"/>
      <c r="K35" s="67"/>
      <c r="L35" s="68"/>
      <c r="M35" s="68"/>
      <c r="N35" s="72"/>
      <c r="O35" s="72"/>
      <c r="P35" s="72"/>
      <c r="Q35" s="73"/>
      <c r="R35" s="72"/>
      <c r="S35" s="72"/>
      <c r="T35" s="74"/>
      <c r="U35" s="72"/>
      <c r="V35" s="97"/>
      <c r="W35" s="97"/>
      <c r="X35" s="97"/>
    </row>
    <row r="36" spans="1:24" s="26" customFormat="1" ht="38" customHeight="1">
      <c r="A36" s="64"/>
      <c r="B36" s="65"/>
      <c r="C36" s="66">
        <v>25</v>
      </c>
      <c r="D36" s="75"/>
      <c r="E36" s="75"/>
      <c r="F36" s="75"/>
      <c r="G36" s="75"/>
      <c r="H36" s="75"/>
      <c r="I36" s="70" t="str">
        <f t="shared" si="2"/>
        <v xml:space="preserve"> </v>
      </c>
      <c r="J36" s="71"/>
      <c r="K36" s="67"/>
      <c r="L36" s="68"/>
      <c r="M36" s="68"/>
      <c r="N36" s="72"/>
      <c r="O36" s="72"/>
      <c r="P36" s="72"/>
      <c r="Q36" s="73"/>
      <c r="R36" s="72"/>
      <c r="S36" s="72"/>
      <c r="T36" s="74"/>
      <c r="U36" s="72"/>
      <c r="V36" s="97"/>
      <c r="W36" s="97"/>
      <c r="X36" s="97"/>
    </row>
    <row r="37" spans="1:24" s="26" customFormat="1" ht="38" customHeight="1">
      <c r="A37" s="64"/>
      <c r="B37" s="65"/>
      <c r="C37" s="66">
        <v>26</v>
      </c>
      <c r="D37" s="75"/>
      <c r="E37" s="75"/>
      <c r="F37" s="75"/>
      <c r="G37" s="75"/>
      <c r="H37" s="75"/>
      <c r="I37" s="70" t="str">
        <f t="shared" si="2"/>
        <v xml:space="preserve"> </v>
      </c>
      <c r="J37" s="71"/>
      <c r="K37" s="67"/>
      <c r="L37" s="68"/>
      <c r="M37" s="68"/>
      <c r="N37" s="72"/>
      <c r="O37" s="72"/>
      <c r="P37" s="72"/>
      <c r="Q37" s="73"/>
      <c r="R37" s="72"/>
      <c r="S37" s="72"/>
      <c r="T37" s="74"/>
      <c r="U37" s="72"/>
      <c r="V37" s="97"/>
      <c r="W37" s="97"/>
      <c r="X37" s="97"/>
    </row>
    <row r="38" spans="1:24" s="26" customFormat="1" ht="38" customHeight="1">
      <c r="A38" s="64"/>
      <c r="B38" s="65"/>
      <c r="C38" s="66">
        <v>27</v>
      </c>
      <c r="D38" s="75"/>
      <c r="E38" s="75"/>
      <c r="F38" s="75"/>
      <c r="G38" s="75"/>
      <c r="H38" s="75"/>
      <c r="I38" s="70" t="str">
        <f t="shared" si="2"/>
        <v xml:space="preserve"> </v>
      </c>
      <c r="J38" s="71"/>
      <c r="K38" s="67"/>
      <c r="L38" s="68"/>
      <c r="M38" s="68"/>
      <c r="N38" s="72"/>
      <c r="O38" s="72"/>
      <c r="P38" s="72"/>
      <c r="Q38" s="73"/>
      <c r="R38" s="72"/>
      <c r="S38" s="72"/>
      <c r="T38" s="74"/>
      <c r="U38" s="72"/>
      <c r="V38" s="97"/>
      <c r="W38" s="97"/>
      <c r="X38" s="97"/>
    </row>
    <row r="39" spans="1:24" s="26" customFormat="1" ht="38" customHeight="1">
      <c r="A39" s="64"/>
      <c r="B39" s="65"/>
      <c r="C39" s="66">
        <v>28</v>
      </c>
      <c r="D39" s="75"/>
      <c r="E39" s="75"/>
      <c r="F39" s="75"/>
      <c r="G39" s="75"/>
      <c r="H39" s="75"/>
      <c r="I39" s="70" t="str">
        <f t="shared" si="2"/>
        <v xml:space="preserve"> </v>
      </c>
      <c r="J39" s="71"/>
      <c r="K39" s="67"/>
      <c r="L39" s="68"/>
      <c r="M39" s="68"/>
      <c r="N39" s="72"/>
      <c r="O39" s="72"/>
      <c r="P39" s="72"/>
      <c r="Q39" s="73"/>
      <c r="R39" s="72"/>
      <c r="S39" s="72"/>
      <c r="T39" s="74"/>
      <c r="U39" s="72"/>
      <c r="V39" s="97"/>
      <c r="W39" s="97"/>
      <c r="X39" s="97"/>
    </row>
    <row r="40" spans="1:24" s="26" customFormat="1" ht="38" customHeight="1">
      <c r="A40" s="64"/>
      <c r="B40" s="65"/>
      <c r="C40" s="66">
        <v>29</v>
      </c>
      <c r="D40" s="75"/>
      <c r="E40" s="75"/>
      <c r="F40" s="75"/>
      <c r="G40" s="75"/>
      <c r="H40" s="75"/>
      <c r="I40" s="70" t="str">
        <f t="shared" si="2"/>
        <v xml:space="preserve"> </v>
      </c>
      <c r="J40" s="71"/>
      <c r="K40" s="67"/>
      <c r="L40" s="68"/>
      <c r="M40" s="68"/>
      <c r="N40" s="72"/>
      <c r="O40" s="72"/>
      <c r="P40" s="72"/>
      <c r="Q40" s="73"/>
      <c r="R40" s="72"/>
      <c r="S40" s="72"/>
      <c r="T40" s="74"/>
      <c r="U40" s="72"/>
      <c r="V40" s="97"/>
      <c r="W40" s="97"/>
      <c r="X40" s="97"/>
    </row>
    <row r="41" spans="1:24" s="26" customFormat="1" ht="38" customHeight="1">
      <c r="A41" s="64"/>
      <c r="B41" s="65"/>
      <c r="C41" s="66">
        <v>30</v>
      </c>
      <c r="D41" s="75"/>
      <c r="E41" s="75"/>
      <c r="F41" s="75"/>
      <c r="G41" s="75"/>
      <c r="H41" s="75"/>
      <c r="I41" s="70" t="str">
        <f t="shared" si="2"/>
        <v xml:space="preserve"> </v>
      </c>
      <c r="J41" s="71"/>
      <c r="K41" s="67"/>
      <c r="L41" s="68"/>
      <c r="M41" s="68"/>
      <c r="N41" s="72"/>
      <c r="O41" s="72"/>
      <c r="P41" s="72"/>
      <c r="Q41" s="73"/>
      <c r="R41" s="72"/>
      <c r="S41" s="72"/>
      <c r="T41" s="74"/>
      <c r="U41" s="72"/>
      <c r="V41" s="97"/>
      <c r="W41" s="97"/>
      <c r="X41" s="97"/>
    </row>
    <row r="42" spans="1:24" s="24" customFormat="1" ht="38" customHeight="1">
      <c r="A42" s="64"/>
      <c r="B42" s="65"/>
      <c r="C42" s="66">
        <v>31</v>
      </c>
      <c r="D42" s="75"/>
      <c r="E42" s="75"/>
      <c r="F42" s="75"/>
      <c r="G42" s="75"/>
      <c r="H42" s="75"/>
      <c r="I42" s="70" t="str">
        <f>IF(SUM(D42:H42)=0, " ", SUM(D42:H42))</f>
        <v xml:space="preserve"> </v>
      </c>
      <c r="J42" s="71"/>
      <c r="K42" s="67"/>
      <c r="L42" s="68"/>
      <c r="M42" s="68"/>
      <c r="N42" s="72"/>
      <c r="O42" s="72"/>
      <c r="P42" s="72"/>
      <c r="Q42" s="73"/>
      <c r="R42" s="72"/>
      <c r="S42" s="72"/>
      <c r="T42" s="74"/>
      <c r="U42" s="72"/>
      <c r="V42" s="96"/>
      <c r="W42" s="96"/>
      <c r="X42" s="96"/>
    </row>
    <row r="43" spans="1:24" s="26" customFormat="1" ht="38" customHeight="1">
      <c r="A43" s="64"/>
      <c r="B43" s="65"/>
      <c r="C43" s="66">
        <v>32</v>
      </c>
      <c r="D43" s="75"/>
      <c r="E43" s="75"/>
      <c r="F43" s="75"/>
      <c r="G43" s="75"/>
      <c r="H43" s="75"/>
      <c r="I43" s="70" t="str">
        <f t="shared" ref="I43:I52" si="3">IF(SUM(D43:H43)=0, " ", SUM(D43:H43))</f>
        <v xml:space="preserve"> </v>
      </c>
      <c r="J43" s="71"/>
      <c r="K43" s="67"/>
      <c r="L43" s="68"/>
      <c r="M43" s="68"/>
      <c r="N43" s="72"/>
      <c r="O43" s="72"/>
      <c r="P43" s="72"/>
      <c r="Q43" s="73"/>
      <c r="R43" s="72"/>
      <c r="S43" s="72"/>
      <c r="T43" s="74"/>
      <c r="U43" s="72"/>
      <c r="V43" s="97"/>
      <c r="W43" s="97"/>
      <c r="X43" s="97"/>
    </row>
    <row r="44" spans="1:24" s="26" customFormat="1" ht="38" customHeight="1">
      <c r="A44" s="64"/>
      <c r="B44" s="65"/>
      <c r="C44" s="66">
        <v>33</v>
      </c>
      <c r="D44" s="75"/>
      <c r="E44" s="75"/>
      <c r="F44" s="75"/>
      <c r="G44" s="75"/>
      <c r="H44" s="75"/>
      <c r="I44" s="70" t="str">
        <f t="shared" si="3"/>
        <v xml:space="preserve"> </v>
      </c>
      <c r="J44" s="71"/>
      <c r="K44" s="67"/>
      <c r="L44" s="68"/>
      <c r="M44" s="68"/>
      <c r="N44" s="72"/>
      <c r="O44" s="72"/>
      <c r="P44" s="72"/>
      <c r="Q44" s="73"/>
      <c r="R44" s="72"/>
      <c r="S44" s="72"/>
      <c r="T44" s="74"/>
      <c r="U44" s="72"/>
      <c r="V44" s="97"/>
      <c r="W44" s="97"/>
      <c r="X44" s="97"/>
    </row>
    <row r="45" spans="1:24" s="26" customFormat="1" ht="38" customHeight="1">
      <c r="A45" s="64"/>
      <c r="B45" s="65"/>
      <c r="C45" s="66">
        <v>34</v>
      </c>
      <c r="D45" s="75"/>
      <c r="E45" s="75"/>
      <c r="F45" s="75"/>
      <c r="G45" s="75"/>
      <c r="H45" s="75"/>
      <c r="I45" s="70" t="str">
        <f t="shared" si="3"/>
        <v xml:space="preserve"> </v>
      </c>
      <c r="J45" s="71"/>
      <c r="K45" s="67"/>
      <c r="L45" s="68"/>
      <c r="M45" s="68"/>
      <c r="N45" s="72"/>
      <c r="O45" s="72"/>
      <c r="P45" s="72"/>
      <c r="Q45" s="73"/>
      <c r="R45" s="72"/>
      <c r="S45" s="72"/>
      <c r="T45" s="74"/>
      <c r="U45" s="72"/>
      <c r="V45" s="97"/>
      <c r="W45" s="97"/>
      <c r="X45" s="97"/>
    </row>
    <row r="46" spans="1:24" s="26" customFormat="1" ht="38" customHeight="1">
      <c r="A46" s="64"/>
      <c r="B46" s="65"/>
      <c r="C46" s="66">
        <v>35</v>
      </c>
      <c r="D46" s="75"/>
      <c r="E46" s="75"/>
      <c r="F46" s="75"/>
      <c r="G46" s="75"/>
      <c r="H46" s="75"/>
      <c r="I46" s="70" t="str">
        <f t="shared" si="3"/>
        <v xml:space="preserve"> </v>
      </c>
      <c r="J46" s="71"/>
      <c r="K46" s="67"/>
      <c r="L46" s="68"/>
      <c r="M46" s="68"/>
      <c r="N46" s="72"/>
      <c r="O46" s="72"/>
      <c r="P46" s="72"/>
      <c r="Q46" s="73"/>
      <c r="R46" s="72"/>
      <c r="S46" s="72"/>
      <c r="T46" s="74"/>
      <c r="U46" s="72"/>
      <c r="V46" s="97"/>
      <c r="W46" s="97"/>
      <c r="X46" s="97"/>
    </row>
    <row r="47" spans="1:24" s="26" customFormat="1" ht="38" customHeight="1">
      <c r="A47" s="64"/>
      <c r="B47" s="65"/>
      <c r="C47" s="66">
        <v>36</v>
      </c>
      <c r="D47" s="75"/>
      <c r="E47" s="75"/>
      <c r="F47" s="75"/>
      <c r="G47" s="75"/>
      <c r="H47" s="75"/>
      <c r="I47" s="70" t="str">
        <f t="shared" si="3"/>
        <v xml:space="preserve"> </v>
      </c>
      <c r="J47" s="71"/>
      <c r="K47" s="67"/>
      <c r="L47" s="68"/>
      <c r="M47" s="68"/>
      <c r="N47" s="72"/>
      <c r="O47" s="72"/>
      <c r="P47" s="72"/>
      <c r="Q47" s="73"/>
      <c r="R47" s="72"/>
      <c r="S47" s="72"/>
      <c r="T47" s="74"/>
      <c r="U47" s="72"/>
      <c r="V47" s="97"/>
      <c r="W47" s="97"/>
      <c r="X47" s="97"/>
    </row>
    <row r="48" spans="1:24" s="26" customFormat="1" ht="38" customHeight="1">
      <c r="A48" s="64"/>
      <c r="B48" s="65"/>
      <c r="C48" s="66">
        <v>37</v>
      </c>
      <c r="D48" s="75"/>
      <c r="E48" s="75"/>
      <c r="F48" s="75"/>
      <c r="G48" s="75"/>
      <c r="H48" s="75"/>
      <c r="I48" s="70" t="str">
        <f t="shared" si="3"/>
        <v xml:space="preserve"> </v>
      </c>
      <c r="J48" s="71"/>
      <c r="K48" s="67"/>
      <c r="L48" s="68"/>
      <c r="M48" s="68"/>
      <c r="N48" s="72"/>
      <c r="O48" s="72"/>
      <c r="P48" s="72"/>
      <c r="Q48" s="73"/>
      <c r="R48" s="72"/>
      <c r="S48" s="72"/>
      <c r="T48" s="74"/>
      <c r="U48" s="72"/>
      <c r="V48" s="97"/>
      <c r="W48" s="97"/>
      <c r="X48" s="97"/>
    </row>
    <row r="49" spans="1:24" s="26" customFormat="1" ht="38" customHeight="1">
      <c r="A49" s="64"/>
      <c r="B49" s="65"/>
      <c r="C49" s="66">
        <v>38</v>
      </c>
      <c r="D49" s="75"/>
      <c r="E49" s="75"/>
      <c r="F49" s="75"/>
      <c r="G49" s="75"/>
      <c r="H49" s="75"/>
      <c r="I49" s="70" t="str">
        <f t="shared" si="3"/>
        <v xml:space="preserve"> </v>
      </c>
      <c r="J49" s="71"/>
      <c r="K49" s="67"/>
      <c r="L49" s="68"/>
      <c r="M49" s="68"/>
      <c r="N49" s="72"/>
      <c r="O49" s="72"/>
      <c r="P49" s="72"/>
      <c r="Q49" s="73"/>
      <c r="R49" s="72"/>
      <c r="S49" s="72"/>
      <c r="T49" s="74"/>
      <c r="U49" s="72"/>
      <c r="V49" s="97"/>
      <c r="W49" s="97"/>
      <c r="X49" s="97"/>
    </row>
    <row r="50" spans="1:24" s="26" customFormat="1" ht="38" customHeight="1">
      <c r="A50" s="64"/>
      <c r="B50" s="65"/>
      <c r="C50" s="66">
        <v>39</v>
      </c>
      <c r="D50" s="75"/>
      <c r="E50" s="75"/>
      <c r="F50" s="75"/>
      <c r="G50" s="75"/>
      <c r="H50" s="75"/>
      <c r="I50" s="70" t="str">
        <f t="shared" si="3"/>
        <v xml:space="preserve"> </v>
      </c>
      <c r="J50" s="71"/>
      <c r="K50" s="67"/>
      <c r="L50" s="68"/>
      <c r="M50" s="68"/>
      <c r="N50" s="72"/>
      <c r="O50" s="72"/>
      <c r="P50" s="72"/>
      <c r="Q50" s="73"/>
      <c r="R50" s="72"/>
      <c r="S50" s="72"/>
      <c r="T50" s="74"/>
      <c r="U50" s="72"/>
      <c r="V50" s="97"/>
      <c r="W50" s="97"/>
      <c r="X50" s="97"/>
    </row>
    <row r="51" spans="1:24" s="26" customFormat="1" ht="38" customHeight="1">
      <c r="A51" s="64"/>
      <c r="B51" s="65"/>
      <c r="C51" s="66">
        <v>40</v>
      </c>
      <c r="D51" s="75"/>
      <c r="E51" s="75"/>
      <c r="F51" s="75"/>
      <c r="G51" s="75"/>
      <c r="H51" s="75"/>
      <c r="I51" s="70" t="str">
        <f t="shared" si="3"/>
        <v xml:space="preserve"> </v>
      </c>
      <c r="J51" s="71"/>
      <c r="K51" s="67"/>
      <c r="L51" s="68"/>
      <c r="M51" s="68"/>
      <c r="N51" s="72"/>
      <c r="O51" s="72"/>
      <c r="P51" s="72"/>
      <c r="Q51" s="73"/>
      <c r="R51" s="72"/>
      <c r="S51" s="72"/>
      <c r="T51" s="74"/>
      <c r="U51" s="72"/>
      <c r="V51" s="97"/>
      <c r="W51" s="97"/>
      <c r="X51" s="97"/>
    </row>
    <row r="52" spans="1:24" s="26" customFormat="1" ht="38" customHeight="1">
      <c r="A52" s="64"/>
      <c r="B52" s="65"/>
      <c r="C52" s="66">
        <v>41</v>
      </c>
      <c r="D52" s="75"/>
      <c r="E52" s="75"/>
      <c r="F52" s="75"/>
      <c r="G52" s="75"/>
      <c r="H52" s="75"/>
      <c r="I52" s="70" t="str">
        <f t="shared" si="3"/>
        <v xml:space="preserve"> </v>
      </c>
      <c r="J52" s="71"/>
      <c r="K52" s="67"/>
      <c r="L52" s="68"/>
      <c r="M52" s="68"/>
      <c r="N52" s="72"/>
      <c r="O52" s="72"/>
      <c r="P52" s="72"/>
      <c r="Q52" s="73"/>
      <c r="R52" s="72"/>
      <c r="S52" s="72"/>
      <c r="T52" s="74"/>
      <c r="U52" s="72"/>
      <c r="V52" s="97"/>
      <c r="W52" s="97"/>
      <c r="X52" s="97"/>
    </row>
    <row r="53" spans="1:24" s="24" customFormat="1" ht="38" customHeight="1">
      <c r="A53" s="64"/>
      <c r="B53" s="65"/>
      <c r="C53" s="66">
        <v>42</v>
      </c>
      <c r="D53" s="75"/>
      <c r="E53" s="75"/>
      <c r="F53" s="75"/>
      <c r="G53" s="75"/>
      <c r="H53" s="75"/>
      <c r="I53" s="70" t="str">
        <f>IF(SUM(D53:H53)=0, " ", SUM(D53:H53))</f>
        <v xml:space="preserve"> </v>
      </c>
      <c r="J53" s="71"/>
      <c r="K53" s="67"/>
      <c r="L53" s="68"/>
      <c r="M53" s="68"/>
      <c r="N53" s="72"/>
      <c r="O53" s="72"/>
      <c r="P53" s="72"/>
      <c r="Q53" s="73"/>
      <c r="R53" s="72"/>
      <c r="S53" s="72"/>
      <c r="T53" s="74"/>
      <c r="U53" s="72"/>
      <c r="V53" s="96"/>
      <c r="W53" s="96"/>
      <c r="X53" s="96"/>
    </row>
    <row r="54" spans="1:24" s="26" customFormat="1" ht="38" customHeight="1">
      <c r="A54" s="64"/>
      <c r="B54" s="65"/>
      <c r="C54" s="66">
        <v>43</v>
      </c>
      <c r="D54" s="75"/>
      <c r="E54" s="75"/>
      <c r="F54" s="75"/>
      <c r="G54" s="75"/>
      <c r="H54" s="75"/>
      <c r="I54" s="70" t="str">
        <f t="shared" ref="I54:I61" si="4">IF(SUM(D54:H54)=0, " ", SUM(D54:H54))</f>
        <v xml:space="preserve"> </v>
      </c>
      <c r="J54" s="71"/>
      <c r="K54" s="67"/>
      <c r="L54" s="68"/>
      <c r="M54" s="68"/>
      <c r="N54" s="72"/>
      <c r="O54" s="72"/>
      <c r="P54" s="72"/>
      <c r="Q54" s="73"/>
      <c r="R54" s="72"/>
      <c r="S54" s="72"/>
      <c r="T54" s="74"/>
      <c r="U54" s="72"/>
      <c r="V54" s="97"/>
      <c r="W54" s="97"/>
      <c r="X54" s="97"/>
    </row>
    <row r="55" spans="1:24" s="26" customFormat="1" ht="38" customHeight="1">
      <c r="A55" s="64"/>
      <c r="B55" s="65"/>
      <c r="C55" s="66">
        <v>44</v>
      </c>
      <c r="D55" s="75"/>
      <c r="E55" s="75"/>
      <c r="F55" s="75"/>
      <c r="G55" s="75"/>
      <c r="H55" s="75"/>
      <c r="I55" s="70" t="str">
        <f t="shared" si="4"/>
        <v xml:space="preserve"> </v>
      </c>
      <c r="J55" s="71"/>
      <c r="K55" s="67"/>
      <c r="L55" s="68"/>
      <c r="M55" s="68"/>
      <c r="N55" s="72"/>
      <c r="O55" s="72"/>
      <c r="P55" s="72"/>
      <c r="Q55" s="73"/>
      <c r="R55" s="72"/>
      <c r="S55" s="72"/>
      <c r="T55" s="74"/>
      <c r="U55" s="72"/>
      <c r="V55" s="97"/>
      <c r="W55" s="97"/>
      <c r="X55" s="97"/>
    </row>
    <row r="56" spans="1:24" s="26" customFormat="1" ht="38" customHeight="1">
      <c r="A56" s="64"/>
      <c r="B56" s="65"/>
      <c r="C56" s="66">
        <v>45</v>
      </c>
      <c r="D56" s="75"/>
      <c r="E56" s="75"/>
      <c r="F56" s="75"/>
      <c r="G56" s="75"/>
      <c r="H56" s="75"/>
      <c r="I56" s="70" t="str">
        <f t="shared" si="4"/>
        <v xml:space="preserve"> </v>
      </c>
      <c r="J56" s="71"/>
      <c r="K56" s="67"/>
      <c r="L56" s="68"/>
      <c r="M56" s="68"/>
      <c r="N56" s="72"/>
      <c r="O56" s="72"/>
      <c r="P56" s="72"/>
      <c r="Q56" s="73"/>
      <c r="R56" s="72"/>
      <c r="S56" s="72"/>
      <c r="T56" s="74"/>
      <c r="U56" s="72"/>
      <c r="V56" s="97"/>
      <c r="W56" s="97"/>
      <c r="X56" s="97"/>
    </row>
    <row r="57" spans="1:24" s="26" customFormat="1" ht="38" customHeight="1">
      <c r="A57" s="64"/>
      <c r="B57" s="65"/>
      <c r="C57" s="66">
        <v>46</v>
      </c>
      <c r="D57" s="75"/>
      <c r="E57" s="75"/>
      <c r="F57" s="75"/>
      <c r="G57" s="75"/>
      <c r="H57" s="75"/>
      <c r="I57" s="70" t="str">
        <f t="shared" si="4"/>
        <v xml:space="preserve"> </v>
      </c>
      <c r="J57" s="71"/>
      <c r="K57" s="67"/>
      <c r="L57" s="68"/>
      <c r="M57" s="68"/>
      <c r="N57" s="72"/>
      <c r="O57" s="72"/>
      <c r="P57" s="72"/>
      <c r="Q57" s="73"/>
      <c r="R57" s="72"/>
      <c r="S57" s="72"/>
      <c r="T57" s="74"/>
      <c r="U57" s="72"/>
      <c r="V57" s="97"/>
      <c r="W57" s="97"/>
      <c r="X57" s="97"/>
    </row>
    <row r="58" spans="1:24" s="26" customFormat="1" ht="38" customHeight="1">
      <c r="A58" s="64"/>
      <c r="B58" s="65"/>
      <c r="C58" s="66">
        <v>47</v>
      </c>
      <c r="D58" s="75"/>
      <c r="E58" s="75"/>
      <c r="F58" s="75"/>
      <c r="G58" s="75"/>
      <c r="H58" s="75"/>
      <c r="I58" s="70" t="str">
        <f t="shared" si="4"/>
        <v xml:space="preserve"> </v>
      </c>
      <c r="J58" s="71"/>
      <c r="K58" s="67"/>
      <c r="L58" s="68"/>
      <c r="M58" s="68"/>
      <c r="N58" s="72"/>
      <c r="O58" s="72"/>
      <c r="P58" s="72"/>
      <c r="Q58" s="73"/>
      <c r="R58" s="72"/>
      <c r="S58" s="72"/>
      <c r="T58" s="74"/>
      <c r="U58" s="72"/>
      <c r="V58" s="97"/>
      <c r="W58" s="97"/>
      <c r="X58" s="97"/>
    </row>
    <row r="59" spans="1:24" s="26" customFormat="1" ht="38" customHeight="1">
      <c r="A59" s="64"/>
      <c r="B59" s="65"/>
      <c r="C59" s="66">
        <v>48</v>
      </c>
      <c r="D59" s="75"/>
      <c r="E59" s="75"/>
      <c r="F59" s="75"/>
      <c r="G59" s="75"/>
      <c r="H59" s="75"/>
      <c r="I59" s="70" t="str">
        <f t="shared" si="4"/>
        <v xml:space="preserve"> </v>
      </c>
      <c r="J59" s="71"/>
      <c r="K59" s="67"/>
      <c r="L59" s="68"/>
      <c r="M59" s="68"/>
      <c r="N59" s="72"/>
      <c r="O59" s="72"/>
      <c r="P59" s="72"/>
      <c r="Q59" s="73"/>
      <c r="R59" s="72"/>
      <c r="S59" s="72"/>
      <c r="T59" s="74"/>
      <c r="U59" s="72"/>
      <c r="V59" s="97"/>
      <c r="W59" s="97"/>
      <c r="X59" s="97"/>
    </row>
    <row r="60" spans="1:24" s="26" customFormat="1" ht="38" customHeight="1">
      <c r="A60" s="64"/>
      <c r="B60" s="65"/>
      <c r="C60" s="66">
        <v>49</v>
      </c>
      <c r="D60" s="75"/>
      <c r="E60" s="75"/>
      <c r="F60" s="75"/>
      <c r="G60" s="75"/>
      <c r="H60" s="75"/>
      <c r="I60" s="70" t="str">
        <f t="shared" si="4"/>
        <v xml:space="preserve"> </v>
      </c>
      <c r="J60" s="71"/>
      <c r="K60" s="67"/>
      <c r="L60" s="68"/>
      <c r="M60" s="68"/>
      <c r="N60" s="72"/>
      <c r="O60" s="72"/>
      <c r="P60" s="72"/>
      <c r="Q60" s="73"/>
      <c r="R60" s="72"/>
      <c r="S60" s="72"/>
      <c r="T60" s="74"/>
      <c r="U60" s="72"/>
      <c r="V60" s="97"/>
      <c r="W60" s="97"/>
      <c r="X60" s="97"/>
    </row>
    <row r="61" spans="1:24" s="26" customFormat="1" ht="38" customHeight="1">
      <c r="A61" s="64"/>
      <c r="B61" s="65"/>
      <c r="C61" s="66">
        <v>50</v>
      </c>
      <c r="D61" s="75"/>
      <c r="E61" s="75"/>
      <c r="F61" s="75"/>
      <c r="G61" s="75"/>
      <c r="H61" s="75"/>
      <c r="I61" s="70" t="str">
        <f t="shared" si="4"/>
        <v xml:space="preserve"> </v>
      </c>
      <c r="J61" s="71"/>
      <c r="K61" s="67"/>
      <c r="L61" s="68"/>
      <c r="M61" s="68"/>
      <c r="N61" s="72"/>
      <c r="O61" s="72"/>
      <c r="P61" s="72"/>
      <c r="Q61" s="73"/>
      <c r="R61" s="72"/>
      <c r="S61" s="72"/>
      <c r="T61" s="74"/>
      <c r="U61" s="72"/>
      <c r="V61" s="97"/>
      <c r="W61" s="97"/>
      <c r="X61" s="97"/>
    </row>
    <row r="62" spans="1:24" ht="38" customHeight="1">
      <c r="A62" s="64"/>
      <c r="B62" s="65"/>
      <c r="C62" s="66">
        <v>51</v>
      </c>
      <c r="D62" s="75"/>
      <c r="E62" s="75"/>
      <c r="F62" s="75"/>
      <c r="G62" s="75"/>
      <c r="H62" s="75"/>
      <c r="I62" s="70" t="str">
        <f t="shared" ref="I62:I93" si="5">IF(SUM(D62:H62)=0, " ", SUM(D62:H62))</f>
        <v xml:space="preserve"> </v>
      </c>
      <c r="J62" s="71"/>
      <c r="K62" s="67"/>
      <c r="L62" s="68"/>
      <c r="M62" s="68"/>
      <c r="N62" s="72"/>
      <c r="O62" s="72"/>
      <c r="P62" s="72"/>
      <c r="Q62" s="73"/>
      <c r="R62" s="72"/>
      <c r="S62" s="72"/>
      <c r="T62" s="74"/>
      <c r="U62" s="72"/>
    </row>
    <row r="63" spans="1:24" ht="38" customHeight="1">
      <c r="A63" s="64"/>
      <c r="B63" s="65"/>
      <c r="C63" s="66">
        <v>52</v>
      </c>
      <c r="D63" s="75"/>
      <c r="E63" s="75"/>
      <c r="F63" s="75"/>
      <c r="G63" s="75"/>
      <c r="H63" s="75"/>
      <c r="I63" s="70" t="str">
        <f t="shared" si="5"/>
        <v xml:space="preserve"> </v>
      </c>
      <c r="J63" s="71"/>
      <c r="K63" s="67"/>
      <c r="L63" s="68"/>
      <c r="M63" s="68"/>
      <c r="N63" s="72"/>
      <c r="O63" s="72"/>
      <c r="P63" s="72"/>
      <c r="Q63" s="73"/>
      <c r="R63" s="72"/>
      <c r="S63" s="72"/>
      <c r="T63" s="74"/>
      <c r="U63" s="72"/>
    </row>
    <row r="64" spans="1:24" ht="38" customHeight="1">
      <c r="A64" s="64"/>
      <c r="B64" s="65"/>
      <c r="C64" s="66">
        <v>53</v>
      </c>
      <c r="D64" s="75"/>
      <c r="E64" s="75"/>
      <c r="F64" s="75"/>
      <c r="G64" s="75"/>
      <c r="H64" s="75"/>
      <c r="I64" s="70" t="str">
        <f t="shared" si="5"/>
        <v xml:space="preserve"> </v>
      </c>
      <c r="J64" s="71"/>
      <c r="K64" s="67"/>
      <c r="L64" s="68"/>
      <c r="M64" s="68"/>
      <c r="N64" s="72"/>
      <c r="O64" s="72"/>
      <c r="P64" s="72"/>
      <c r="Q64" s="73"/>
      <c r="R64" s="72"/>
      <c r="S64" s="72"/>
      <c r="T64" s="74"/>
      <c r="U64" s="72"/>
    </row>
    <row r="65" spans="1:21" ht="38" customHeight="1">
      <c r="A65" s="64"/>
      <c r="B65" s="65"/>
      <c r="C65" s="66">
        <v>54</v>
      </c>
      <c r="D65" s="75"/>
      <c r="E65" s="75"/>
      <c r="F65" s="75"/>
      <c r="G65" s="75"/>
      <c r="H65" s="75"/>
      <c r="I65" s="70" t="str">
        <f t="shared" si="5"/>
        <v xml:space="preserve"> </v>
      </c>
      <c r="J65" s="71"/>
      <c r="K65" s="67"/>
      <c r="L65" s="68"/>
      <c r="M65" s="68"/>
      <c r="N65" s="72"/>
      <c r="O65" s="72"/>
      <c r="P65" s="72"/>
      <c r="Q65" s="73"/>
      <c r="R65" s="72"/>
      <c r="S65" s="72"/>
      <c r="T65" s="74"/>
      <c r="U65" s="72"/>
    </row>
    <row r="66" spans="1:21" ht="38" customHeight="1">
      <c r="A66" s="64"/>
      <c r="B66" s="65"/>
      <c r="C66" s="66">
        <v>55</v>
      </c>
      <c r="D66" s="75"/>
      <c r="E66" s="75"/>
      <c r="F66" s="75"/>
      <c r="G66" s="75"/>
      <c r="H66" s="75"/>
      <c r="I66" s="70" t="str">
        <f t="shared" si="5"/>
        <v xml:space="preserve"> </v>
      </c>
      <c r="J66" s="71"/>
      <c r="K66" s="67"/>
      <c r="L66" s="68"/>
      <c r="M66" s="68"/>
      <c r="N66" s="72"/>
      <c r="O66" s="72"/>
      <c r="P66" s="72"/>
      <c r="Q66" s="73"/>
      <c r="R66" s="72"/>
      <c r="S66" s="72"/>
      <c r="T66" s="74"/>
      <c r="U66" s="72"/>
    </row>
    <row r="67" spans="1:21" ht="38" customHeight="1">
      <c r="A67" s="64"/>
      <c r="B67" s="65"/>
      <c r="C67" s="66">
        <v>56</v>
      </c>
      <c r="D67" s="75"/>
      <c r="E67" s="75"/>
      <c r="F67" s="75"/>
      <c r="G67" s="75"/>
      <c r="H67" s="75"/>
      <c r="I67" s="70" t="str">
        <f t="shared" si="5"/>
        <v xml:space="preserve"> </v>
      </c>
      <c r="J67" s="71"/>
      <c r="K67" s="67"/>
      <c r="L67" s="68"/>
      <c r="M67" s="68"/>
      <c r="N67" s="72"/>
      <c r="O67" s="72"/>
      <c r="P67" s="72"/>
      <c r="Q67" s="73"/>
      <c r="R67" s="72"/>
      <c r="S67" s="72"/>
      <c r="T67" s="74"/>
      <c r="U67" s="72"/>
    </row>
    <row r="68" spans="1:21" ht="38" customHeight="1">
      <c r="A68" s="64"/>
      <c r="B68" s="65"/>
      <c r="C68" s="66">
        <v>57</v>
      </c>
      <c r="D68" s="75"/>
      <c r="E68" s="75"/>
      <c r="F68" s="75"/>
      <c r="G68" s="75"/>
      <c r="H68" s="75"/>
      <c r="I68" s="70" t="str">
        <f t="shared" si="5"/>
        <v xml:space="preserve"> </v>
      </c>
      <c r="J68" s="71"/>
      <c r="K68" s="67"/>
      <c r="L68" s="68"/>
      <c r="M68" s="68"/>
      <c r="N68" s="72"/>
      <c r="O68" s="72"/>
      <c r="P68" s="72"/>
      <c r="Q68" s="73"/>
      <c r="R68" s="72"/>
      <c r="S68" s="72"/>
      <c r="T68" s="74"/>
      <c r="U68" s="72"/>
    </row>
    <row r="69" spans="1:21" ht="38" customHeight="1">
      <c r="A69" s="64"/>
      <c r="B69" s="65"/>
      <c r="C69" s="66">
        <v>58</v>
      </c>
      <c r="D69" s="75"/>
      <c r="E69" s="75"/>
      <c r="F69" s="75"/>
      <c r="G69" s="75"/>
      <c r="H69" s="75"/>
      <c r="I69" s="70" t="str">
        <f t="shared" si="5"/>
        <v xml:space="preserve"> </v>
      </c>
      <c r="J69" s="71"/>
      <c r="K69" s="67"/>
      <c r="L69" s="68"/>
      <c r="M69" s="68"/>
      <c r="N69" s="72"/>
      <c r="O69" s="72"/>
      <c r="P69" s="72"/>
      <c r="Q69" s="73"/>
      <c r="R69" s="72"/>
      <c r="S69" s="72"/>
      <c r="T69" s="74"/>
      <c r="U69" s="72"/>
    </row>
    <row r="70" spans="1:21" ht="38" customHeight="1">
      <c r="A70" s="64"/>
      <c r="B70" s="65"/>
      <c r="C70" s="66">
        <v>59</v>
      </c>
      <c r="D70" s="75"/>
      <c r="E70" s="75"/>
      <c r="F70" s="75"/>
      <c r="G70" s="75"/>
      <c r="H70" s="75"/>
      <c r="I70" s="70" t="str">
        <f t="shared" si="5"/>
        <v xml:space="preserve"> </v>
      </c>
      <c r="J70" s="71"/>
      <c r="K70" s="67"/>
      <c r="L70" s="68"/>
      <c r="M70" s="68"/>
      <c r="N70" s="72"/>
      <c r="O70" s="72"/>
      <c r="P70" s="72"/>
      <c r="Q70" s="73"/>
      <c r="R70" s="72"/>
      <c r="S70" s="72"/>
      <c r="T70" s="74"/>
      <c r="U70" s="72"/>
    </row>
    <row r="71" spans="1:21" ht="38" customHeight="1">
      <c r="A71" s="64"/>
      <c r="B71" s="65"/>
      <c r="C71" s="66">
        <v>60</v>
      </c>
      <c r="D71" s="75"/>
      <c r="E71" s="75"/>
      <c r="F71" s="75"/>
      <c r="G71" s="75"/>
      <c r="H71" s="75"/>
      <c r="I71" s="70" t="str">
        <f t="shared" si="5"/>
        <v xml:space="preserve"> </v>
      </c>
      <c r="J71" s="71"/>
      <c r="K71" s="67"/>
      <c r="L71" s="68"/>
      <c r="M71" s="68"/>
      <c r="N71" s="72"/>
      <c r="O71" s="72"/>
      <c r="P71" s="72"/>
      <c r="Q71" s="73"/>
      <c r="R71" s="72"/>
      <c r="S71" s="72"/>
      <c r="T71" s="74"/>
      <c r="U71" s="72"/>
    </row>
    <row r="72" spans="1:21" ht="38" customHeight="1">
      <c r="A72" s="64"/>
      <c r="B72" s="65"/>
      <c r="C72" s="66">
        <v>61</v>
      </c>
      <c r="D72" s="75"/>
      <c r="E72" s="75"/>
      <c r="F72" s="75"/>
      <c r="G72" s="75"/>
      <c r="H72" s="75"/>
      <c r="I72" s="70" t="str">
        <f t="shared" si="5"/>
        <v xml:space="preserve"> </v>
      </c>
      <c r="J72" s="71"/>
      <c r="K72" s="67"/>
      <c r="L72" s="68"/>
      <c r="M72" s="68"/>
      <c r="N72" s="72"/>
      <c r="O72" s="72"/>
      <c r="P72" s="72"/>
      <c r="Q72" s="73"/>
      <c r="R72" s="72"/>
      <c r="S72" s="72"/>
      <c r="T72" s="74"/>
      <c r="U72" s="72"/>
    </row>
    <row r="73" spans="1:21" ht="38" customHeight="1">
      <c r="A73" s="64"/>
      <c r="B73" s="65"/>
      <c r="C73" s="66">
        <v>62</v>
      </c>
      <c r="D73" s="75"/>
      <c r="E73" s="75"/>
      <c r="F73" s="75"/>
      <c r="G73" s="75"/>
      <c r="H73" s="75"/>
      <c r="I73" s="70" t="str">
        <f>IF(SUM(D73:H73)=0, " ", SUM(D73:H73))</f>
        <v xml:space="preserve"> </v>
      </c>
      <c r="J73" s="71"/>
      <c r="K73" s="67"/>
      <c r="L73" s="68"/>
      <c r="M73" s="68"/>
      <c r="N73" s="72"/>
      <c r="O73" s="72"/>
      <c r="P73" s="72"/>
      <c r="Q73" s="73"/>
      <c r="R73" s="72"/>
      <c r="S73" s="72"/>
      <c r="T73" s="74"/>
      <c r="U73" s="72"/>
    </row>
    <row r="74" spans="1:21" ht="38" customHeight="1">
      <c r="A74" s="64"/>
      <c r="B74" s="65"/>
      <c r="C74" s="66">
        <v>63</v>
      </c>
      <c r="D74" s="75"/>
      <c r="E74" s="75"/>
      <c r="F74" s="75"/>
      <c r="G74" s="75"/>
      <c r="H74" s="75"/>
      <c r="I74" s="70" t="str">
        <f t="shared" si="5"/>
        <v xml:space="preserve"> </v>
      </c>
      <c r="J74" s="71"/>
      <c r="K74" s="67"/>
      <c r="L74" s="68"/>
      <c r="M74" s="68"/>
      <c r="N74" s="72"/>
      <c r="O74" s="72"/>
      <c r="P74" s="72"/>
      <c r="Q74" s="73"/>
      <c r="R74" s="72"/>
      <c r="S74" s="72"/>
      <c r="T74" s="74"/>
      <c r="U74" s="72"/>
    </row>
    <row r="75" spans="1:21" ht="38" customHeight="1">
      <c r="A75" s="64"/>
      <c r="B75" s="65"/>
      <c r="C75" s="66">
        <v>64</v>
      </c>
      <c r="D75" s="75"/>
      <c r="E75" s="75"/>
      <c r="F75" s="75"/>
      <c r="G75" s="75"/>
      <c r="H75" s="75"/>
      <c r="I75" s="70" t="str">
        <f t="shared" si="5"/>
        <v xml:space="preserve"> </v>
      </c>
      <c r="J75" s="71"/>
      <c r="K75" s="67"/>
      <c r="L75" s="68"/>
      <c r="M75" s="68"/>
      <c r="N75" s="72"/>
      <c r="O75" s="72"/>
      <c r="P75" s="72"/>
      <c r="Q75" s="73"/>
      <c r="R75" s="72"/>
      <c r="S75" s="72"/>
      <c r="T75" s="74"/>
      <c r="U75" s="72"/>
    </row>
    <row r="76" spans="1:21" ht="38" customHeight="1">
      <c r="A76" s="64"/>
      <c r="B76" s="65"/>
      <c r="C76" s="66">
        <v>65</v>
      </c>
      <c r="D76" s="75"/>
      <c r="E76" s="75"/>
      <c r="F76" s="75"/>
      <c r="G76" s="75"/>
      <c r="H76" s="75"/>
      <c r="I76" s="70" t="str">
        <f t="shared" si="5"/>
        <v xml:space="preserve"> </v>
      </c>
      <c r="J76" s="71"/>
      <c r="K76" s="67"/>
      <c r="L76" s="68"/>
      <c r="M76" s="68"/>
      <c r="N76" s="72"/>
      <c r="O76" s="72"/>
      <c r="P76" s="72"/>
      <c r="Q76" s="73"/>
      <c r="R76" s="72"/>
      <c r="S76" s="72"/>
      <c r="T76" s="74"/>
      <c r="U76" s="72"/>
    </row>
    <row r="77" spans="1:21" ht="38" customHeight="1">
      <c r="A77" s="64"/>
      <c r="B77" s="65"/>
      <c r="C77" s="66">
        <v>66</v>
      </c>
      <c r="D77" s="75"/>
      <c r="E77" s="75"/>
      <c r="F77" s="75"/>
      <c r="G77" s="75"/>
      <c r="H77" s="75"/>
      <c r="I77" s="70" t="str">
        <f t="shared" si="5"/>
        <v xml:space="preserve"> </v>
      </c>
      <c r="J77" s="71"/>
      <c r="K77" s="67"/>
      <c r="L77" s="68"/>
      <c r="M77" s="68"/>
      <c r="N77" s="72"/>
      <c r="O77" s="72"/>
      <c r="P77" s="72"/>
      <c r="Q77" s="73"/>
      <c r="R77" s="72"/>
      <c r="S77" s="72"/>
      <c r="T77" s="74"/>
      <c r="U77" s="72"/>
    </row>
    <row r="78" spans="1:21" ht="38" customHeight="1">
      <c r="A78" s="64"/>
      <c r="B78" s="65"/>
      <c r="C78" s="66">
        <v>67</v>
      </c>
      <c r="D78" s="75"/>
      <c r="E78" s="75"/>
      <c r="F78" s="75"/>
      <c r="G78" s="75"/>
      <c r="H78" s="75"/>
      <c r="I78" s="70" t="str">
        <f t="shared" si="5"/>
        <v xml:space="preserve"> </v>
      </c>
      <c r="J78" s="71"/>
      <c r="K78" s="67"/>
      <c r="L78" s="68"/>
      <c r="M78" s="68"/>
      <c r="N78" s="72"/>
      <c r="O78" s="72"/>
      <c r="P78" s="72"/>
      <c r="Q78" s="73"/>
      <c r="R78" s="72"/>
      <c r="S78" s="72"/>
      <c r="T78" s="74"/>
      <c r="U78" s="72"/>
    </row>
    <row r="79" spans="1:21" ht="38" customHeight="1">
      <c r="A79" s="64"/>
      <c r="B79" s="65"/>
      <c r="C79" s="66">
        <v>68</v>
      </c>
      <c r="D79" s="75"/>
      <c r="E79" s="75"/>
      <c r="F79" s="75"/>
      <c r="G79" s="75"/>
      <c r="H79" s="75"/>
      <c r="I79" s="70" t="str">
        <f t="shared" si="5"/>
        <v xml:space="preserve"> </v>
      </c>
      <c r="J79" s="71"/>
      <c r="K79" s="67"/>
      <c r="L79" s="68"/>
      <c r="M79" s="68"/>
      <c r="N79" s="72"/>
      <c r="O79" s="72"/>
      <c r="P79" s="72"/>
      <c r="Q79" s="73"/>
      <c r="R79" s="72"/>
      <c r="S79" s="72"/>
      <c r="T79" s="74"/>
      <c r="U79" s="72"/>
    </row>
    <row r="80" spans="1:21" ht="38" customHeight="1">
      <c r="A80" s="64"/>
      <c r="B80" s="65"/>
      <c r="C80" s="66">
        <v>69</v>
      </c>
      <c r="D80" s="75"/>
      <c r="E80" s="75"/>
      <c r="F80" s="75"/>
      <c r="G80" s="75"/>
      <c r="H80" s="75"/>
      <c r="I80" s="70" t="str">
        <f t="shared" si="5"/>
        <v xml:space="preserve"> </v>
      </c>
      <c r="J80" s="71"/>
      <c r="K80" s="67"/>
      <c r="L80" s="68"/>
      <c r="M80" s="68"/>
      <c r="N80" s="72"/>
      <c r="O80" s="72"/>
      <c r="P80" s="72"/>
      <c r="Q80" s="73"/>
      <c r="R80" s="72"/>
      <c r="S80" s="72"/>
      <c r="T80" s="74"/>
      <c r="U80" s="72"/>
    </row>
    <row r="81" spans="1:21" ht="38" customHeight="1">
      <c r="A81" s="64"/>
      <c r="B81" s="65"/>
      <c r="C81" s="66">
        <v>70</v>
      </c>
      <c r="D81" s="75"/>
      <c r="E81" s="75"/>
      <c r="F81" s="75"/>
      <c r="G81" s="75"/>
      <c r="H81" s="75"/>
      <c r="I81" s="70" t="str">
        <f t="shared" si="5"/>
        <v xml:space="preserve"> </v>
      </c>
      <c r="J81" s="71"/>
      <c r="K81" s="67"/>
      <c r="L81" s="68"/>
      <c r="M81" s="68"/>
      <c r="N81" s="72"/>
      <c r="O81" s="72"/>
      <c r="P81" s="72"/>
      <c r="Q81" s="73"/>
      <c r="R81" s="72"/>
      <c r="S81" s="72"/>
      <c r="T81" s="74"/>
      <c r="U81" s="72"/>
    </row>
    <row r="82" spans="1:21" ht="38" customHeight="1">
      <c r="A82" s="64"/>
      <c r="B82" s="65"/>
      <c r="C82" s="66">
        <v>71</v>
      </c>
      <c r="D82" s="75"/>
      <c r="E82" s="75"/>
      <c r="F82" s="75"/>
      <c r="G82" s="75"/>
      <c r="H82" s="75"/>
      <c r="I82" s="70" t="str">
        <f t="shared" si="5"/>
        <v xml:space="preserve"> </v>
      </c>
      <c r="J82" s="71"/>
      <c r="K82" s="67"/>
      <c r="L82" s="68"/>
      <c r="M82" s="68"/>
      <c r="N82" s="72"/>
      <c r="O82" s="72"/>
      <c r="P82" s="72"/>
      <c r="Q82" s="73"/>
      <c r="R82" s="72"/>
      <c r="S82" s="72"/>
      <c r="T82" s="74"/>
      <c r="U82" s="72"/>
    </row>
    <row r="83" spans="1:21" ht="38" customHeight="1">
      <c r="A83" s="64"/>
      <c r="B83" s="65"/>
      <c r="C83" s="66">
        <v>72</v>
      </c>
      <c r="D83" s="75"/>
      <c r="E83" s="75"/>
      <c r="F83" s="75"/>
      <c r="G83" s="75"/>
      <c r="H83" s="75"/>
      <c r="I83" s="70" t="str">
        <f t="shared" si="5"/>
        <v xml:space="preserve"> </v>
      </c>
      <c r="J83" s="71"/>
      <c r="K83" s="67"/>
      <c r="L83" s="68"/>
      <c r="M83" s="68"/>
      <c r="N83" s="72"/>
      <c r="O83" s="72"/>
      <c r="P83" s="72"/>
      <c r="Q83" s="73"/>
      <c r="R83" s="72"/>
      <c r="S83" s="72"/>
      <c r="T83" s="74"/>
      <c r="U83" s="72"/>
    </row>
    <row r="84" spans="1:21" ht="38" customHeight="1">
      <c r="A84" s="64"/>
      <c r="B84" s="65"/>
      <c r="C84" s="66">
        <v>73</v>
      </c>
      <c r="D84" s="75"/>
      <c r="E84" s="75"/>
      <c r="F84" s="75"/>
      <c r="G84" s="75"/>
      <c r="H84" s="75"/>
      <c r="I84" s="70" t="str">
        <f t="shared" si="5"/>
        <v xml:space="preserve"> </v>
      </c>
      <c r="J84" s="71"/>
      <c r="K84" s="67"/>
      <c r="L84" s="68"/>
      <c r="M84" s="68"/>
      <c r="N84" s="72"/>
      <c r="O84" s="72"/>
      <c r="P84" s="72"/>
      <c r="Q84" s="73"/>
      <c r="R84" s="72"/>
      <c r="S84" s="72"/>
      <c r="T84" s="74"/>
      <c r="U84" s="72"/>
    </row>
    <row r="85" spans="1:21" ht="38" customHeight="1">
      <c r="A85" s="64"/>
      <c r="B85" s="65"/>
      <c r="C85" s="66">
        <v>74</v>
      </c>
      <c r="D85" s="75"/>
      <c r="E85" s="75"/>
      <c r="F85" s="75"/>
      <c r="G85" s="75"/>
      <c r="H85" s="75"/>
      <c r="I85" s="70" t="str">
        <f t="shared" si="5"/>
        <v xml:space="preserve"> </v>
      </c>
      <c r="J85" s="71"/>
      <c r="K85" s="67"/>
      <c r="L85" s="68"/>
      <c r="M85" s="68"/>
      <c r="N85" s="72"/>
      <c r="O85" s="72"/>
      <c r="P85" s="72"/>
      <c r="Q85" s="73"/>
      <c r="R85" s="72"/>
      <c r="S85" s="72"/>
      <c r="T85" s="74"/>
      <c r="U85" s="72"/>
    </row>
    <row r="86" spans="1:21" ht="38" customHeight="1">
      <c r="A86" s="64"/>
      <c r="B86" s="65"/>
      <c r="C86" s="66">
        <v>75</v>
      </c>
      <c r="D86" s="75"/>
      <c r="E86" s="75"/>
      <c r="F86" s="75"/>
      <c r="G86" s="75"/>
      <c r="H86" s="75"/>
      <c r="I86" s="70" t="str">
        <f t="shared" si="5"/>
        <v xml:space="preserve"> </v>
      </c>
      <c r="J86" s="71"/>
      <c r="K86" s="67"/>
      <c r="L86" s="68"/>
      <c r="M86" s="68"/>
      <c r="N86" s="72"/>
      <c r="O86" s="72"/>
      <c r="P86" s="72"/>
      <c r="Q86" s="73"/>
      <c r="R86" s="72"/>
      <c r="S86" s="72"/>
      <c r="T86" s="74"/>
      <c r="U86" s="72"/>
    </row>
    <row r="87" spans="1:21" ht="38" customHeight="1">
      <c r="A87" s="64"/>
      <c r="B87" s="65"/>
      <c r="C87" s="66">
        <v>76</v>
      </c>
      <c r="D87" s="75"/>
      <c r="E87" s="75"/>
      <c r="F87" s="75"/>
      <c r="G87" s="75"/>
      <c r="H87" s="75"/>
      <c r="I87" s="70" t="str">
        <f t="shared" si="5"/>
        <v xml:space="preserve"> </v>
      </c>
      <c r="J87" s="71"/>
      <c r="K87" s="67"/>
      <c r="L87" s="68"/>
      <c r="M87" s="68"/>
      <c r="N87" s="72"/>
      <c r="O87" s="72"/>
      <c r="P87" s="72"/>
      <c r="Q87" s="73"/>
      <c r="R87" s="72"/>
      <c r="S87" s="72"/>
      <c r="T87" s="74"/>
      <c r="U87" s="72"/>
    </row>
    <row r="88" spans="1:21" ht="38" customHeight="1">
      <c r="A88" s="64"/>
      <c r="B88" s="65"/>
      <c r="C88" s="66">
        <v>77</v>
      </c>
      <c r="D88" s="75"/>
      <c r="E88" s="75"/>
      <c r="F88" s="75"/>
      <c r="G88" s="75"/>
      <c r="H88" s="75"/>
      <c r="I88" s="70" t="str">
        <f t="shared" si="5"/>
        <v xml:space="preserve"> </v>
      </c>
      <c r="J88" s="71"/>
      <c r="K88" s="67"/>
      <c r="L88" s="68"/>
      <c r="M88" s="68"/>
      <c r="N88" s="72"/>
      <c r="O88" s="72"/>
      <c r="P88" s="72"/>
      <c r="Q88" s="73"/>
      <c r="R88" s="72"/>
      <c r="S88" s="72"/>
      <c r="T88" s="74"/>
      <c r="U88" s="72"/>
    </row>
    <row r="89" spans="1:21" ht="38" customHeight="1">
      <c r="A89" s="64"/>
      <c r="B89" s="65"/>
      <c r="C89" s="66">
        <v>78</v>
      </c>
      <c r="D89" s="75"/>
      <c r="E89" s="75"/>
      <c r="F89" s="75"/>
      <c r="G89" s="75"/>
      <c r="H89" s="75"/>
      <c r="I89" s="70" t="str">
        <f t="shared" si="5"/>
        <v xml:space="preserve"> </v>
      </c>
      <c r="J89" s="71"/>
      <c r="K89" s="67"/>
      <c r="L89" s="68"/>
      <c r="M89" s="68"/>
      <c r="N89" s="72"/>
      <c r="O89" s="72"/>
      <c r="P89" s="72"/>
      <c r="Q89" s="73"/>
      <c r="R89" s="72"/>
      <c r="S89" s="72"/>
      <c r="T89" s="74"/>
      <c r="U89" s="72"/>
    </row>
    <row r="90" spans="1:21" ht="38" customHeight="1">
      <c r="A90" s="64"/>
      <c r="B90" s="65"/>
      <c r="C90" s="66">
        <v>79</v>
      </c>
      <c r="D90" s="75"/>
      <c r="E90" s="75"/>
      <c r="F90" s="75"/>
      <c r="G90" s="75"/>
      <c r="H90" s="75"/>
      <c r="I90" s="70" t="str">
        <f t="shared" si="5"/>
        <v xml:space="preserve"> </v>
      </c>
      <c r="J90" s="71"/>
      <c r="K90" s="67"/>
      <c r="L90" s="68"/>
      <c r="M90" s="68"/>
      <c r="N90" s="72"/>
      <c r="O90" s="72"/>
      <c r="P90" s="72"/>
      <c r="Q90" s="73"/>
      <c r="R90" s="72"/>
      <c r="S90" s="72"/>
      <c r="T90" s="74"/>
      <c r="U90" s="72"/>
    </row>
    <row r="91" spans="1:21" ht="38" customHeight="1">
      <c r="A91" s="64"/>
      <c r="B91" s="65"/>
      <c r="C91" s="66">
        <v>80</v>
      </c>
      <c r="D91" s="75"/>
      <c r="E91" s="75"/>
      <c r="F91" s="75"/>
      <c r="G91" s="75"/>
      <c r="H91" s="75"/>
      <c r="I91" s="70" t="str">
        <f t="shared" si="5"/>
        <v xml:space="preserve"> </v>
      </c>
      <c r="J91" s="71"/>
      <c r="K91" s="67"/>
      <c r="L91" s="68"/>
      <c r="M91" s="68"/>
      <c r="N91" s="72"/>
      <c r="O91" s="72"/>
      <c r="P91" s="72"/>
      <c r="Q91" s="73"/>
      <c r="R91" s="72"/>
      <c r="S91" s="72"/>
      <c r="T91" s="74"/>
      <c r="U91" s="72"/>
    </row>
    <row r="92" spans="1:21" ht="38" customHeight="1">
      <c r="A92" s="64"/>
      <c r="B92" s="65"/>
      <c r="C92" s="66">
        <v>81</v>
      </c>
      <c r="D92" s="75"/>
      <c r="E92" s="75"/>
      <c r="F92" s="75"/>
      <c r="G92" s="75"/>
      <c r="H92" s="75"/>
      <c r="I92" s="70" t="str">
        <f t="shared" si="5"/>
        <v xml:space="preserve"> </v>
      </c>
      <c r="J92" s="71"/>
      <c r="K92" s="67"/>
      <c r="L92" s="68"/>
      <c r="M92" s="68"/>
      <c r="N92" s="72"/>
      <c r="O92" s="72"/>
      <c r="P92" s="72"/>
      <c r="Q92" s="73"/>
      <c r="R92" s="72"/>
      <c r="S92" s="72"/>
      <c r="T92" s="74"/>
      <c r="U92" s="72"/>
    </row>
    <row r="93" spans="1:21" ht="38" customHeight="1">
      <c r="A93" s="64"/>
      <c r="B93" s="65"/>
      <c r="C93" s="66">
        <v>82</v>
      </c>
      <c r="D93" s="75"/>
      <c r="E93" s="75"/>
      <c r="F93" s="75"/>
      <c r="G93" s="75"/>
      <c r="H93" s="75"/>
      <c r="I93" s="70" t="str">
        <f t="shared" si="5"/>
        <v xml:space="preserve"> </v>
      </c>
      <c r="J93" s="71"/>
      <c r="K93" s="67"/>
      <c r="L93" s="68"/>
      <c r="M93" s="68"/>
      <c r="N93" s="72"/>
      <c r="O93" s="72"/>
      <c r="P93" s="72"/>
      <c r="Q93" s="73"/>
      <c r="R93" s="72"/>
      <c r="S93" s="72"/>
      <c r="T93" s="74"/>
      <c r="U93" s="72"/>
    </row>
    <row r="94" spans="1:21" ht="38" customHeight="1">
      <c r="A94" s="64"/>
      <c r="B94" s="65"/>
      <c r="C94" s="66">
        <v>83</v>
      </c>
      <c r="D94" s="75"/>
      <c r="E94" s="75"/>
      <c r="F94" s="75"/>
      <c r="G94" s="75"/>
      <c r="H94" s="75"/>
      <c r="I94" s="70" t="str">
        <f t="shared" ref="I94:I111" si="6">IF(SUM(D94:H94)=0, " ", SUM(D94:H94))</f>
        <v xml:space="preserve"> </v>
      </c>
      <c r="J94" s="71"/>
      <c r="K94" s="67"/>
      <c r="L94" s="68"/>
      <c r="M94" s="68"/>
      <c r="N94" s="72"/>
      <c r="O94" s="72"/>
      <c r="P94" s="72"/>
      <c r="Q94" s="73"/>
      <c r="R94" s="72"/>
      <c r="S94" s="72"/>
      <c r="T94" s="74"/>
      <c r="U94" s="72"/>
    </row>
    <row r="95" spans="1:21" ht="38" customHeight="1">
      <c r="A95" s="64"/>
      <c r="B95" s="65"/>
      <c r="C95" s="66">
        <v>84</v>
      </c>
      <c r="D95" s="75"/>
      <c r="E95" s="75"/>
      <c r="F95" s="75"/>
      <c r="G95" s="75"/>
      <c r="H95" s="75"/>
      <c r="I95" s="70" t="str">
        <f t="shared" si="6"/>
        <v xml:space="preserve"> </v>
      </c>
      <c r="J95" s="71"/>
      <c r="K95" s="67"/>
      <c r="L95" s="68"/>
      <c r="M95" s="68"/>
      <c r="N95" s="72"/>
      <c r="O95" s="72"/>
      <c r="P95" s="72"/>
      <c r="Q95" s="73"/>
      <c r="R95" s="72"/>
      <c r="S95" s="72"/>
      <c r="T95" s="74"/>
      <c r="U95" s="72"/>
    </row>
    <row r="96" spans="1:21" ht="38" customHeight="1">
      <c r="A96" s="64"/>
      <c r="B96" s="65"/>
      <c r="C96" s="66">
        <v>85</v>
      </c>
      <c r="D96" s="75"/>
      <c r="E96" s="75"/>
      <c r="F96" s="75"/>
      <c r="G96" s="75"/>
      <c r="H96" s="75"/>
      <c r="I96" s="70" t="str">
        <f t="shared" si="6"/>
        <v xml:space="preserve"> </v>
      </c>
      <c r="J96" s="71"/>
      <c r="K96" s="67"/>
      <c r="L96" s="68"/>
      <c r="M96" s="68"/>
      <c r="N96" s="72"/>
      <c r="O96" s="72"/>
      <c r="P96" s="72"/>
      <c r="Q96" s="73"/>
      <c r="R96" s="72"/>
      <c r="S96" s="72"/>
      <c r="T96" s="74"/>
      <c r="U96" s="72"/>
    </row>
    <row r="97" spans="1:21" ht="38" customHeight="1">
      <c r="A97" s="64"/>
      <c r="B97" s="65"/>
      <c r="C97" s="66">
        <v>86</v>
      </c>
      <c r="D97" s="75"/>
      <c r="E97" s="75"/>
      <c r="F97" s="75"/>
      <c r="G97" s="75"/>
      <c r="H97" s="75"/>
      <c r="I97" s="70" t="str">
        <f t="shared" si="6"/>
        <v xml:space="preserve"> </v>
      </c>
      <c r="J97" s="71"/>
      <c r="K97" s="67"/>
      <c r="L97" s="68"/>
      <c r="M97" s="68"/>
      <c r="N97" s="72"/>
      <c r="O97" s="72"/>
      <c r="P97" s="72"/>
      <c r="Q97" s="73"/>
      <c r="R97" s="72"/>
      <c r="S97" s="72"/>
      <c r="T97" s="74"/>
      <c r="U97" s="72"/>
    </row>
    <row r="98" spans="1:21" ht="38" customHeight="1">
      <c r="A98" s="64"/>
      <c r="B98" s="65"/>
      <c r="C98" s="66">
        <v>87</v>
      </c>
      <c r="D98" s="75"/>
      <c r="E98" s="75"/>
      <c r="F98" s="75"/>
      <c r="G98" s="75"/>
      <c r="H98" s="75"/>
      <c r="I98" s="70" t="str">
        <f t="shared" si="6"/>
        <v xml:space="preserve"> </v>
      </c>
      <c r="J98" s="71"/>
      <c r="K98" s="67"/>
      <c r="L98" s="68"/>
      <c r="M98" s="68"/>
      <c r="N98" s="72"/>
      <c r="O98" s="72"/>
      <c r="P98" s="72"/>
      <c r="Q98" s="73"/>
      <c r="R98" s="72"/>
      <c r="S98" s="72"/>
      <c r="T98" s="74"/>
      <c r="U98" s="72"/>
    </row>
    <row r="99" spans="1:21" ht="38" customHeight="1">
      <c r="A99" s="64"/>
      <c r="B99" s="65"/>
      <c r="C99" s="66">
        <v>88</v>
      </c>
      <c r="D99" s="75"/>
      <c r="E99" s="75"/>
      <c r="F99" s="75"/>
      <c r="G99" s="75"/>
      <c r="H99" s="75"/>
      <c r="I99" s="70" t="str">
        <f t="shared" si="6"/>
        <v xml:space="preserve"> </v>
      </c>
      <c r="J99" s="71"/>
      <c r="K99" s="67"/>
      <c r="L99" s="68"/>
      <c r="M99" s="68"/>
      <c r="N99" s="72"/>
      <c r="O99" s="72"/>
      <c r="P99" s="72"/>
      <c r="Q99" s="73"/>
      <c r="R99" s="72"/>
      <c r="S99" s="72"/>
      <c r="T99" s="74"/>
      <c r="U99" s="72"/>
    </row>
    <row r="100" spans="1:21" ht="38" customHeight="1">
      <c r="A100" s="64"/>
      <c r="B100" s="65"/>
      <c r="C100" s="66">
        <v>89</v>
      </c>
      <c r="D100" s="75"/>
      <c r="E100" s="75"/>
      <c r="F100" s="75"/>
      <c r="G100" s="75"/>
      <c r="H100" s="75"/>
      <c r="I100" s="70" t="str">
        <f t="shared" si="6"/>
        <v xml:space="preserve"> </v>
      </c>
      <c r="J100" s="71"/>
      <c r="K100" s="67"/>
      <c r="L100" s="68"/>
      <c r="M100" s="68"/>
      <c r="N100" s="72"/>
      <c r="O100" s="72"/>
      <c r="P100" s="72"/>
      <c r="Q100" s="73"/>
      <c r="R100" s="72"/>
      <c r="S100" s="72"/>
      <c r="T100" s="74"/>
      <c r="U100" s="72"/>
    </row>
    <row r="101" spans="1:21" ht="38" customHeight="1">
      <c r="A101" s="64"/>
      <c r="B101" s="65"/>
      <c r="C101" s="66">
        <v>90</v>
      </c>
      <c r="D101" s="75"/>
      <c r="E101" s="75"/>
      <c r="F101" s="75"/>
      <c r="G101" s="75"/>
      <c r="H101" s="75"/>
      <c r="I101" s="70" t="str">
        <f t="shared" si="6"/>
        <v xml:space="preserve"> </v>
      </c>
      <c r="J101" s="71"/>
      <c r="K101" s="67"/>
      <c r="L101" s="68"/>
      <c r="M101" s="68"/>
      <c r="N101" s="72"/>
      <c r="O101" s="72"/>
      <c r="P101" s="72"/>
      <c r="Q101" s="73"/>
      <c r="R101" s="72"/>
      <c r="S101" s="72"/>
      <c r="T101" s="74"/>
      <c r="U101" s="72"/>
    </row>
    <row r="102" spans="1:21" ht="38" customHeight="1">
      <c r="A102" s="64"/>
      <c r="B102" s="65"/>
      <c r="C102" s="66">
        <v>91</v>
      </c>
      <c r="D102" s="75"/>
      <c r="E102" s="75"/>
      <c r="F102" s="75"/>
      <c r="G102" s="75"/>
      <c r="H102" s="75"/>
      <c r="I102" s="70" t="str">
        <f t="shared" si="6"/>
        <v xml:space="preserve"> </v>
      </c>
      <c r="J102" s="71"/>
      <c r="K102" s="67"/>
      <c r="L102" s="68"/>
      <c r="M102" s="68"/>
      <c r="N102" s="72"/>
      <c r="O102" s="72"/>
      <c r="P102" s="72"/>
      <c r="Q102" s="73"/>
      <c r="R102" s="72"/>
      <c r="S102" s="72"/>
      <c r="T102" s="74"/>
      <c r="U102" s="72"/>
    </row>
    <row r="103" spans="1:21" ht="38" customHeight="1">
      <c r="A103" s="64"/>
      <c r="B103" s="65"/>
      <c r="C103" s="66">
        <v>92</v>
      </c>
      <c r="D103" s="75"/>
      <c r="E103" s="75"/>
      <c r="F103" s="75"/>
      <c r="G103" s="75"/>
      <c r="H103" s="75"/>
      <c r="I103" s="70" t="str">
        <f t="shared" si="6"/>
        <v xml:space="preserve"> </v>
      </c>
      <c r="J103" s="71"/>
      <c r="K103" s="67"/>
      <c r="L103" s="68"/>
      <c r="M103" s="68"/>
      <c r="N103" s="72"/>
      <c r="O103" s="72"/>
      <c r="P103" s="72"/>
      <c r="Q103" s="73"/>
      <c r="R103" s="72"/>
      <c r="S103" s="72"/>
      <c r="T103" s="74"/>
      <c r="U103" s="72"/>
    </row>
    <row r="104" spans="1:21" ht="38" customHeight="1">
      <c r="A104" s="64"/>
      <c r="B104" s="65"/>
      <c r="C104" s="66">
        <v>93</v>
      </c>
      <c r="D104" s="75"/>
      <c r="E104" s="75"/>
      <c r="F104" s="75"/>
      <c r="G104" s="75"/>
      <c r="H104" s="75"/>
      <c r="I104" s="70" t="str">
        <f t="shared" si="6"/>
        <v xml:space="preserve"> </v>
      </c>
      <c r="J104" s="71"/>
      <c r="K104" s="67"/>
      <c r="L104" s="68"/>
      <c r="M104" s="68"/>
      <c r="N104" s="72"/>
      <c r="O104" s="72"/>
      <c r="P104" s="72"/>
      <c r="Q104" s="73"/>
      <c r="R104" s="72"/>
      <c r="S104" s="72"/>
      <c r="T104" s="74"/>
      <c r="U104" s="72"/>
    </row>
    <row r="105" spans="1:21" ht="38" customHeight="1">
      <c r="A105" s="64"/>
      <c r="B105" s="65"/>
      <c r="C105" s="66">
        <v>94</v>
      </c>
      <c r="D105" s="75"/>
      <c r="E105" s="75"/>
      <c r="F105" s="75"/>
      <c r="G105" s="75"/>
      <c r="H105" s="75"/>
      <c r="I105" s="70" t="str">
        <f t="shared" si="6"/>
        <v xml:space="preserve"> </v>
      </c>
      <c r="J105" s="71"/>
      <c r="K105" s="67"/>
      <c r="L105" s="68"/>
      <c r="M105" s="68"/>
      <c r="N105" s="72"/>
      <c r="O105" s="72"/>
      <c r="P105" s="72"/>
      <c r="Q105" s="73"/>
      <c r="R105" s="72"/>
      <c r="S105" s="72"/>
      <c r="T105" s="74"/>
      <c r="U105" s="72"/>
    </row>
    <row r="106" spans="1:21" ht="38" customHeight="1">
      <c r="A106" s="64"/>
      <c r="B106" s="65"/>
      <c r="C106" s="66">
        <v>95</v>
      </c>
      <c r="D106" s="75"/>
      <c r="E106" s="75"/>
      <c r="F106" s="75"/>
      <c r="G106" s="75"/>
      <c r="H106" s="75"/>
      <c r="I106" s="70" t="str">
        <f t="shared" si="6"/>
        <v xml:space="preserve"> </v>
      </c>
      <c r="J106" s="71"/>
      <c r="K106" s="67"/>
      <c r="L106" s="68"/>
      <c r="M106" s="68"/>
      <c r="N106" s="72"/>
      <c r="O106" s="72"/>
      <c r="P106" s="72"/>
      <c r="Q106" s="73"/>
      <c r="R106" s="72"/>
      <c r="S106" s="72"/>
      <c r="T106" s="74"/>
      <c r="U106" s="72"/>
    </row>
    <row r="107" spans="1:21" ht="38" customHeight="1">
      <c r="A107" s="64"/>
      <c r="B107" s="65"/>
      <c r="C107" s="66">
        <v>96</v>
      </c>
      <c r="D107" s="75"/>
      <c r="E107" s="75"/>
      <c r="F107" s="75"/>
      <c r="G107" s="75"/>
      <c r="H107" s="75"/>
      <c r="I107" s="70" t="str">
        <f t="shared" si="6"/>
        <v xml:space="preserve"> </v>
      </c>
      <c r="J107" s="71"/>
      <c r="K107" s="67"/>
      <c r="L107" s="68"/>
      <c r="M107" s="68"/>
      <c r="N107" s="72"/>
      <c r="O107" s="72"/>
      <c r="P107" s="72"/>
      <c r="Q107" s="73"/>
      <c r="R107" s="72"/>
      <c r="S107" s="72"/>
      <c r="T107" s="74"/>
      <c r="U107" s="72"/>
    </row>
    <row r="108" spans="1:21" ht="38" customHeight="1">
      <c r="A108" s="64"/>
      <c r="B108" s="65"/>
      <c r="C108" s="66">
        <v>97</v>
      </c>
      <c r="D108" s="75"/>
      <c r="E108" s="75"/>
      <c r="F108" s="75"/>
      <c r="G108" s="75"/>
      <c r="H108" s="75"/>
      <c r="I108" s="70" t="str">
        <f t="shared" si="6"/>
        <v xml:space="preserve"> </v>
      </c>
      <c r="J108" s="71"/>
      <c r="K108" s="67"/>
      <c r="L108" s="68"/>
      <c r="M108" s="68"/>
      <c r="N108" s="72"/>
      <c r="O108" s="72"/>
      <c r="P108" s="72"/>
      <c r="Q108" s="73"/>
      <c r="R108" s="72"/>
      <c r="S108" s="72"/>
      <c r="T108" s="74"/>
      <c r="U108" s="72"/>
    </row>
    <row r="109" spans="1:21" ht="38" customHeight="1">
      <c r="A109" s="64"/>
      <c r="B109" s="65"/>
      <c r="C109" s="66">
        <v>98</v>
      </c>
      <c r="D109" s="75"/>
      <c r="E109" s="75"/>
      <c r="F109" s="75"/>
      <c r="G109" s="75"/>
      <c r="H109" s="75"/>
      <c r="I109" s="70" t="str">
        <f t="shared" si="6"/>
        <v xml:space="preserve"> </v>
      </c>
      <c r="J109" s="71"/>
      <c r="K109" s="67"/>
      <c r="L109" s="68"/>
      <c r="M109" s="68"/>
      <c r="N109" s="72"/>
      <c r="O109" s="72"/>
      <c r="P109" s="72"/>
      <c r="Q109" s="73"/>
      <c r="R109" s="72"/>
      <c r="S109" s="72"/>
      <c r="T109" s="74"/>
      <c r="U109" s="72"/>
    </row>
    <row r="110" spans="1:21" ht="38" customHeight="1">
      <c r="A110" s="64"/>
      <c r="B110" s="65"/>
      <c r="C110" s="66">
        <v>99</v>
      </c>
      <c r="D110" s="75"/>
      <c r="E110" s="75"/>
      <c r="F110" s="75"/>
      <c r="G110" s="75"/>
      <c r="H110" s="75"/>
      <c r="I110" s="70" t="str">
        <f t="shared" si="6"/>
        <v xml:space="preserve"> </v>
      </c>
      <c r="J110" s="71"/>
      <c r="K110" s="67"/>
      <c r="L110" s="68"/>
      <c r="M110" s="68"/>
      <c r="N110" s="72"/>
      <c r="O110" s="72"/>
      <c r="P110" s="72"/>
      <c r="Q110" s="73"/>
      <c r="R110" s="72"/>
      <c r="S110" s="72"/>
      <c r="T110" s="74"/>
      <c r="U110" s="72"/>
    </row>
    <row r="111" spans="1:21" ht="38" customHeight="1">
      <c r="A111" s="76"/>
      <c r="B111" s="77"/>
      <c r="C111" s="78">
        <v>100</v>
      </c>
      <c r="D111" s="79"/>
      <c r="E111" s="79"/>
      <c r="F111" s="79"/>
      <c r="G111" s="79"/>
      <c r="H111" s="79"/>
      <c r="I111" s="80" t="str">
        <f t="shared" si="6"/>
        <v xml:space="preserve"> </v>
      </c>
      <c r="J111" s="81"/>
      <c r="K111" s="82"/>
      <c r="L111" s="83"/>
      <c r="M111" s="83"/>
      <c r="N111" s="84"/>
      <c r="O111" s="84"/>
      <c r="P111" s="84"/>
      <c r="Q111" s="85"/>
      <c r="R111" s="84"/>
      <c r="S111" s="84"/>
      <c r="T111" s="86"/>
      <c r="U111" s="84"/>
    </row>
    <row r="112" spans="1:21" ht="37.5" customHeight="1"/>
    <row r="113" ht="37.5" customHeight="1"/>
  </sheetData>
  <mergeCells count="1">
    <mergeCell ref="K7:L9"/>
  </mergeCells>
  <phoneticPr fontId="3"/>
  <dataValidations count="3">
    <dataValidation type="list" imeMode="hiragana" allowBlank="1" showInputMessage="1" showErrorMessage="1" sqref="B12 B22 B32 B42 B53" xr:uid="{C7B788BC-F305-4E45-A2D1-5B0078634565}">
      <formula1>"事前, 事後"</formula1>
    </dataValidation>
    <dataValidation type="list" imeMode="hiragana" allowBlank="1" showInputMessage="1" showErrorMessage="1" prompt="事前発議した場合、_x000a_同じ行を上書きして_x000a_事後発議してください" sqref="B13:B21 B23:B31 B33:B41 B43:B52 B54:B111" xr:uid="{A5A6D91C-8E39-40C0-9B69-E804B4A65111}">
      <formula1>"事前, 事後"</formula1>
    </dataValidation>
    <dataValidation type="list" errorStyle="information" allowBlank="1" showInputMessage="1" prompt="プルダウンで研究費を選んでください。" sqref="E6" xr:uid="{32067D9A-920F-4A3F-8387-EB5E9F31A40F}">
      <formula1>"科研費,受託研究費,補助金"</formula1>
    </dataValidation>
  </dataValidations>
  <hyperlinks>
    <hyperlink ref="K7" r:id="rId1" display="https://www.yokohama-cu.ac.jp/res_pro/internal/kaikeikun.html" xr:uid="{DB51A90E-8626-4A6A-8AA1-66F7FA8353F9}"/>
    <hyperlink ref="S3" r:id="rId2" xr:uid="{47982B53-EC25-4B3D-A337-F17796E97019}"/>
    <hyperlink ref="N3" r:id="rId3" xr:uid="{8FD61D5C-1446-4AD2-9D81-ECA28EBE4C9B}"/>
    <hyperlink ref="N5" r:id="rId4" xr:uid="{D91BEBBD-F84A-428F-B373-C7A2096A9D10}"/>
  </hyperlinks>
  <pageMargins left="0.7" right="0.7" top="0.75" bottom="0.75" header="0.3" footer="0.3"/>
  <pageSetup paperSize="9" scale="36" fitToHeight="0" orientation="landscape" r:id="rId5"/>
  <legacyDrawing r:id="rId6"/>
  <tableParts count="1">
    <tablePart r:id="rId7"/>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57C0-6D76-416E-8EA3-B20AB626826A}">
  <sheetPr>
    <tabColor rgb="FFFFC000"/>
    <pageSetUpPr fitToPage="1"/>
  </sheetPr>
  <dimension ref="A1:P27"/>
  <sheetViews>
    <sheetView tabSelected="1" view="pageBreakPreview" zoomScale="89" zoomScaleNormal="100" zoomScaleSheetLayoutView="89" workbookViewId="0">
      <selection activeCell="Q8" sqref="Q8"/>
    </sheetView>
  </sheetViews>
  <sheetFormatPr defaultRowHeight="13"/>
  <cols>
    <col min="1" max="1" width="20.90625" style="2" customWidth="1"/>
    <col min="2" max="8" width="11.1796875" style="2" customWidth="1"/>
    <col min="9" max="255" width="8.7265625" style="2"/>
    <col min="256" max="256" width="16.08984375" style="2" customWidth="1"/>
    <col min="257" max="258" width="10.6328125" style="2" customWidth="1"/>
    <col min="259" max="259" width="9.26953125" style="2" customWidth="1"/>
    <col min="260" max="260" width="2.90625" style="2" bestFit="1" customWidth="1"/>
    <col min="261" max="264" width="10.6328125" style="2" customWidth="1"/>
    <col min="265" max="511" width="8.7265625" style="2"/>
    <col min="512" max="512" width="16.08984375" style="2" customWidth="1"/>
    <col min="513" max="514" width="10.6328125" style="2" customWidth="1"/>
    <col min="515" max="515" width="9.26953125" style="2" customWidth="1"/>
    <col min="516" max="516" width="2.90625" style="2" bestFit="1" customWidth="1"/>
    <col min="517" max="520" width="10.6328125" style="2" customWidth="1"/>
    <col min="521" max="767" width="8.7265625" style="2"/>
    <col min="768" max="768" width="16.08984375" style="2" customWidth="1"/>
    <col min="769" max="770" width="10.6328125" style="2" customWidth="1"/>
    <col min="771" max="771" width="9.26953125" style="2" customWidth="1"/>
    <col min="772" max="772" width="2.90625" style="2" bestFit="1" customWidth="1"/>
    <col min="773" max="776" width="10.6328125" style="2" customWidth="1"/>
    <col min="777" max="1023" width="8.7265625" style="2"/>
    <col min="1024" max="1024" width="16.08984375" style="2" customWidth="1"/>
    <col min="1025" max="1026" width="10.6328125" style="2" customWidth="1"/>
    <col min="1027" max="1027" width="9.26953125" style="2" customWidth="1"/>
    <col min="1028" max="1028" width="2.90625" style="2" bestFit="1" customWidth="1"/>
    <col min="1029" max="1032" width="10.6328125" style="2" customWidth="1"/>
    <col min="1033" max="1279" width="8.7265625" style="2"/>
    <col min="1280" max="1280" width="16.08984375" style="2" customWidth="1"/>
    <col min="1281" max="1282" width="10.6328125" style="2" customWidth="1"/>
    <col min="1283" max="1283" width="9.26953125" style="2" customWidth="1"/>
    <col min="1284" max="1284" width="2.90625" style="2" bestFit="1" customWidth="1"/>
    <col min="1285" max="1288" width="10.6328125" style="2" customWidth="1"/>
    <col min="1289" max="1535" width="8.7265625" style="2"/>
    <col min="1536" max="1536" width="16.08984375" style="2" customWidth="1"/>
    <col min="1537" max="1538" width="10.6328125" style="2" customWidth="1"/>
    <col min="1539" max="1539" width="9.26953125" style="2" customWidth="1"/>
    <col min="1540" max="1540" width="2.90625" style="2" bestFit="1" customWidth="1"/>
    <col min="1541" max="1544" width="10.6328125" style="2" customWidth="1"/>
    <col min="1545" max="1791" width="8.7265625" style="2"/>
    <col min="1792" max="1792" width="16.08984375" style="2" customWidth="1"/>
    <col min="1793" max="1794" width="10.6328125" style="2" customWidth="1"/>
    <col min="1795" max="1795" width="9.26953125" style="2" customWidth="1"/>
    <col min="1796" max="1796" width="2.90625" style="2" bestFit="1" customWidth="1"/>
    <col min="1797" max="1800" width="10.6328125" style="2" customWidth="1"/>
    <col min="1801" max="2047" width="8.7265625" style="2"/>
    <col min="2048" max="2048" width="16.08984375" style="2" customWidth="1"/>
    <col min="2049" max="2050" width="10.6328125" style="2" customWidth="1"/>
    <col min="2051" max="2051" width="9.26953125" style="2" customWidth="1"/>
    <col min="2052" max="2052" width="2.90625" style="2" bestFit="1" customWidth="1"/>
    <col min="2053" max="2056" width="10.6328125" style="2" customWidth="1"/>
    <col min="2057" max="2303" width="8.7265625" style="2"/>
    <col min="2304" max="2304" width="16.08984375" style="2" customWidth="1"/>
    <col min="2305" max="2306" width="10.6328125" style="2" customWidth="1"/>
    <col min="2307" max="2307" width="9.26953125" style="2" customWidth="1"/>
    <col min="2308" max="2308" width="2.90625" style="2" bestFit="1" customWidth="1"/>
    <col min="2309" max="2312" width="10.6328125" style="2" customWidth="1"/>
    <col min="2313" max="2559" width="8.7265625" style="2"/>
    <col min="2560" max="2560" width="16.08984375" style="2" customWidth="1"/>
    <col min="2561" max="2562" width="10.6328125" style="2" customWidth="1"/>
    <col min="2563" max="2563" width="9.26953125" style="2" customWidth="1"/>
    <col min="2564" max="2564" width="2.90625" style="2" bestFit="1" customWidth="1"/>
    <col min="2565" max="2568" width="10.6328125" style="2" customWidth="1"/>
    <col min="2569" max="2815" width="8.7265625" style="2"/>
    <col min="2816" max="2816" width="16.08984375" style="2" customWidth="1"/>
    <col min="2817" max="2818" width="10.6328125" style="2" customWidth="1"/>
    <col min="2819" max="2819" width="9.26953125" style="2" customWidth="1"/>
    <col min="2820" max="2820" width="2.90625" style="2" bestFit="1" customWidth="1"/>
    <col min="2821" max="2824" width="10.6328125" style="2" customWidth="1"/>
    <col min="2825" max="3071" width="8.7265625" style="2"/>
    <col min="3072" max="3072" width="16.08984375" style="2" customWidth="1"/>
    <col min="3073" max="3074" width="10.6328125" style="2" customWidth="1"/>
    <col min="3075" max="3075" width="9.26953125" style="2" customWidth="1"/>
    <col min="3076" max="3076" width="2.90625" style="2" bestFit="1" customWidth="1"/>
    <col min="3077" max="3080" width="10.6328125" style="2" customWidth="1"/>
    <col min="3081" max="3327" width="8.7265625" style="2"/>
    <col min="3328" max="3328" width="16.08984375" style="2" customWidth="1"/>
    <col min="3329" max="3330" width="10.6328125" style="2" customWidth="1"/>
    <col min="3331" max="3331" width="9.26953125" style="2" customWidth="1"/>
    <col min="3332" max="3332" width="2.90625" style="2" bestFit="1" customWidth="1"/>
    <col min="3333" max="3336" width="10.6328125" style="2" customWidth="1"/>
    <col min="3337" max="3583" width="8.7265625" style="2"/>
    <col min="3584" max="3584" width="16.08984375" style="2" customWidth="1"/>
    <col min="3585" max="3586" width="10.6328125" style="2" customWidth="1"/>
    <col min="3587" max="3587" width="9.26953125" style="2" customWidth="1"/>
    <col min="3588" max="3588" width="2.90625" style="2" bestFit="1" customWidth="1"/>
    <col min="3589" max="3592" width="10.6328125" style="2" customWidth="1"/>
    <col min="3593" max="3839" width="8.7265625" style="2"/>
    <col min="3840" max="3840" width="16.08984375" style="2" customWidth="1"/>
    <col min="3841" max="3842" width="10.6328125" style="2" customWidth="1"/>
    <col min="3843" max="3843" width="9.26953125" style="2" customWidth="1"/>
    <col min="3844" max="3844" width="2.90625" style="2" bestFit="1" customWidth="1"/>
    <col min="3845" max="3848" width="10.6328125" style="2" customWidth="1"/>
    <col min="3849" max="4095" width="8.7265625" style="2"/>
    <col min="4096" max="4096" width="16.08984375" style="2" customWidth="1"/>
    <col min="4097" max="4098" width="10.6328125" style="2" customWidth="1"/>
    <col min="4099" max="4099" width="9.26953125" style="2" customWidth="1"/>
    <col min="4100" max="4100" width="2.90625" style="2" bestFit="1" customWidth="1"/>
    <col min="4101" max="4104" width="10.6328125" style="2" customWidth="1"/>
    <col min="4105" max="4351" width="8.7265625" style="2"/>
    <col min="4352" max="4352" width="16.08984375" style="2" customWidth="1"/>
    <col min="4353" max="4354" width="10.6328125" style="2" customWidth="1"/>
    <col min="4355" max="4355" width="9.26953125" style="2" customWidth="1"/>
    <col min="4356" max="4356" width="2.90625" style="2" bestFit="1" customWidth="1"/>
    <col min="4357" max="4360" width="10.6328125" style="2" customWidth="1"/>
    <col min="4361" max="4607" width="8.7265625" style="2"/>
    <col min="4608" max="4608" width="16.08984375" style="2" customWidth="1"/>
    <col min="4609" max="4610" width="10.6328125" style="2" customWidth="1"/>
    <col min="4611" max="4611" width="9.26953125" style="2" customWidth="1"/>
    <col min="4612" max="4612" width="2.90625" style="2" bestFit="1" customWidth="1"/>
    <col min="4613" max="4616" width="10.6328125" style="2" customWidth="1"/>
    <col min="4617" max="4863" width="8.7265625" style="2"/>
    <col min="4864" max="4864" width="16.08984375" style="2" customWidth="1"/>
    <col min="4865" max="4866" width="10.6328125" style="2" customWidth="1"/>
    <col min="4867" max="4867" width="9.26953125" style="2" customWidth="1"/>
    <col min="4868" max="4868" width="2.90625" style="2" bestFit="1" customWidth="1"/>
    <col min="4869" max="4872" width="10.6328125" style="2" customWidth="1"/>
    <col min="4873" max="5119" width="8.7265625" style="2"/>
    <col min="5120" max="5120" width="16.08984375" style="2" customWidth="1"/>
    <col min="5121" max="5122" width="10.6328125" style="2" customWidth="1"/>
    <col min="5123" max="5123" width="9.26953125" style="2" customWidth="1"/>
    <col min="5124" max="5124" width="2.90625" style="2" bestFit="1" customWidth="1"/>
    <col min="5125" max="5128" width="10.6328125" style="2" customWidth="1"/>
    <col min="5129" max="5375" width="8.7265625" style="2"/>
    <col min="5376" max="5376" width="16.08984375" style="2" customWidth="1"/>
    <col min="5377" max="5378" width="10.6328125" style="2" customWidth="1"/>
    <col min="5379" max="5379" width="9.26953125" style="2" customWidth="1"/>
    <col min="5380" max="5380" width="2.90625" style="2" bestFit="1" customWidth="1"/>
    <col min="5381" max="5384" width="10.6328125" style="2" customWidth="1"/>
    <col min="5385" max="5631" width="8.7265625" style="2"/>
    <col min="5632" max="5632" width="16.08984375" style="2" customWidth="1"/>
    <col min="5633" max="5634" width="10.6328125" style="2" customWidth="1"/>
    <col min="5635" max="5635" width="9.26953125" style="2" customWidth="1"/>
    <col min="5636" max="5636" width="2.90625" style="2" bestFit="1" customWidth="1"/>
    <col min="5637" max="5640" width="10.6328125" style="2" customWidth="1"/>
    <col min="5641" max="5887" width="8.7265625" style="2"/>
    <col min="5888" max="5888" width="16.08984375" style="2" customWidth="1"/>
    <col min="5889" max="5890" width="10.6328125" style="2" customWidth="1"/>
    <col min="5891" max="5891" width="9.26953125" style="2" customWidth="1"/>
    <col min="5892" max="5892" width="2.90625" style="2" bestFit="1" customWidth="1"/>
    <col min="5893" max="5896" width="10.6328125" style="2" customWidth="1"/>
    <col min="5897" max="6143" width="8.7265625" style="2"/>
    <col min="6144" max="6144" width="16.08984375" style="2" customWidth="1"/>
    <col min="6145" max="6146" width="10.6328125" style="2" customWidth="1"/>
    <col min="6147" max="6147" width="9.26953125" style="2" customWidth="1"/>
    <col min="6148" max="6148" width="2.90625" style="2" bestFit="1" customWidth="1"/>
    <col min="6149" max="6152" width="10.6328125" style="2" customWidth="1"/>
    <col min="6153" max="6399" width="8.7265625" style="2"/>
    <col min="6400" max="6400" width="16.08984375" style="2" customWidth="1"/>
    <col min="6401" max="6402" width="10.6328125" style="2" customWidth="1"/>
    <col min="6403" max="6403" width="9.26953125" style="2" customWidth="1"/>
    <col min="6404" max="6404" width="2.90625" style="2" bestFit="1" customWidth="1"/>
    <col min="6405" max="6408" width="10.6328125" style="2" customWidth="1"/>
    <col min="6409" max="6655" width="8.7265625" style="2"/>
    <col min="6656" max="6656" width="16.08984375" style="2" customWidth="1"/>
    <col min="6657" max="6658" width="10.6328125" style="2" customWidth="1"/>
    <col min="6659" max="6659" width="9.26953125" style="2" customWidth="1"/>
    <col min="6660" max="6660" width="2.90625" style="2" bestFit="1" customWidth="1"/>
    <col min="6661" max="6664" width="10.6328125" style="2" customWidth="1"/>
    <col min="6665" max="6911" width="8.7265625" style="2"/>
    <col min="6912" max="6912" width="16.08984375" style="2" customWidth="1"/>
    <col min="6913" max="6914" width="10.6328125" style="2" customWidth="1"/>
    <col min="6915" max="6915" width="9.26953125" style="2" customWidth="1"/>
    <col min="6916" max="6916" width="2.90625" style="2" bestFit="1" customWidth="1"/>
    <col min="6917" max="6920" width="10.6328125" style="2" customWidth="1"/>
    <col min="6921" max="7167" width="8.7265625" style="2"/>
    <col min="7168" max="7168" width="16.08984375" style="2" customWidth="1"/>
    <col min="7169" max="7170" width="10.6328125" style="2" customWidth="1"/>
    <col min="7171" max="7171" width="9.26953125" style="2" customWidth="1"/>
    <col min="7172" max="7172" width="2.90625" style="2" bestFit="1" customWidth="1"/>
    <col min="7173" max="7176" width="10.6328125" style="2" customWidth="1"/>
    <col min="7177" max="7423" width="8.7265625" style="2"/>
    <col min="7424" max="7424" width="16.08984375" style="2" customWidth="1"/>
    <col min="7425" max="7426" width="10.6328125" style="2" customWidth="1"/>
    <col min="7427" max="7427" width="9.26953125" style="2" customWidth="1"/>
    <col min="7428" max="7428" width="2.90625" style="2" bestFit="1" customWidth="1"/>
    <col min="7429" max="7432" width="10.6328125" style="2" customWidth="1"/>
    <col min="7433" max="7679" width="8.7265625" style="2"/>
    <col min="7680" max="7680" width="16.08984375" style="2" customWidth="1"/>
    <col min="7681" max="7682" width="10.6328125" style="2" customWidth="1"/>
    <col min="7683" max="7683" width="9.26953125" style="2" customWidth="1"/>
    <col min="7684" max="7684" width="2.90625" style="2" bestFit="1" customWidth="1"/>
    <col min="7685" max="7688" width="10.6328125" style="2" customWidth="1"/>
    <col min="7689" max="7935" width="8.7265625" style="2"/>
    <col min="7936" max="7936" width="16.08984375" style="2" customWidth="1"/>
    <col min="7937" max="7938" width="10.6328125" style="2" customWidth="1"/>
    <col min="7939" max="7939" width="9.26953125" style="2" customWidth="1"/>
    <col min="7940" max="7940" width="2.90625" style="2" bestFit="1" customWidth="1"/>
    <col min="7941" max="7944" width="10.6328125" style="2" customWidth="1"/>
    <col min="7945" max="8191" width="8.7265625" style="2"/>
    <col min="8192" max="8192" width="16.08984375" style="2" customWidth="1"/>
    <col min="8193" max="8194" width="10.6328125" style="2" customWidth="1"/>
    <col min="8195" max="8195" width="9.26953125" style="2" customWidth="1"/>
    <col min="8196" max="8196" width="2.90625" style="2" bestFit="1" customWidth="1"/>
    <col min="8197" max="8200" width="10.6328125" style="2" customWidth="1"/>
    <col min="8201" max="8447" width="8.7265625" style="2"/>
    <col min="8448" max="8448" width="16.08984375" style="2" customWidth="1"/>
    <col min="8449" max="8450" width="10.6328125" style="2" customWidth="1"/>
    <col min="8451" max="8451" width="9.26953125" style="2" customWidth="1"/>
    <col min="8452" max="8452" width="2.90625" style="2" bestFit="1" customWidth="1"/>
    <col min="8453" max="8456" width="10.6328125" style="2" customWidth="1"/>
    <col min="8457" max="8703" width="8.7265625" style="2"/>
    <col min="8704" max="8704" width="16.08984375" style="2" customWidth="1"/>
    <col min="8705" max="8706" width="10.6328125" style="2" customWidth="1"/>
    <col min="8707" max="8707" width="9.26953125" style="2" customWidth="1"/>
    <col min="8708" max="8708" width="2.90625" style="2" bestFit="1" customWidth="1"/>
    <col min="8709" max="8712" width="10.6328125" style="2" customWidth="1"/>
    <col min="8713" max="8959" width="8.7265625" style="2"/>
    <col min="8960" max="8960" width="16.08984375" style="2" customWidth="1"/>
    <col min="8961" max="8962" width="10.6328125" style="2" customWidth="1"/>
    <col min="8963" max="8963" width="9.26953125" style="2" customWidth="1"/>
    <col min="8964" max="8964" width="2.90625" style="2" bestFit="1" customWidth="1"/>
    <col min="8965" max="8968" width="10.6328125" style="2" customWidth="1"/>
    <col min="8969" max="9215" width="8.7265625" style="2"/>
    <col min="9216" max="9216" width="16.08984375" style="2" customWidth="1"/>
    <col min="9217" max="9218" width="10.6328125" style="2" customWidth="1"/>
    <col min="9219" max="9219" width="9.26953125" style="2" customWidth="1"/>
    <col min="9220" max="9220" width="2.90625" style="2" bestFit="1" customWidth="1"/>
    <col min="9221" max="9224" width="10.6328125" style="2" customWidth="1"/>
    <col min="9225" max="9471" width="8.7265625" style="2"/>
    <col min="9472" max="9472" width="16.08984375" style="2" customWidth="1"/>
    <col min="9473" max="9474" width="10.6328125" style="2" customWidth="1"/>
    <col min="9475" max="9475" width="9.26953125" style="2" customWidth="1"/>
    <col min="9476" max="9476" width="2.90625" style="2" bestFit="1" customWidth="1"/>
    <col min="9477" max="9480" width="10.6328125" style="2" customWidth="1"/>
    <col min="9481" max="9727" width="8.7265625" style="2"/>
    <col min="9728" max="9728" width="16.08984375" style="2" customWidth="1"/>
    <col min="9729" max="9730" width="10.6328125" style="2" customWidth="1"/>
    <col min="9731" max="9731" width="9.26953125" style="2" customWidth="1"/>
    <col min="9732" max="9732" width="2.90625" style="2" bestFit="1" customWidth="1"/>
    <col min="9733" max="9736" width="10.6328125" style="2" customWidth="1"/>
    <col min="9737" max="9983" width="8.7265625" style="2"/>
    <col min="9984" max="9984" width="16.08984375" style="2" customWidth="1"/>
    <col min="9985" max="9986" width="10.6328125" style="2" customWidth="1"/>
    <col min="9987" max="9987" width="9.26953125" style="2" customWidth="1"/>
    <col min="9988" max="9988" width="2.90625" style="2" bestFit="1" customWidth="1"/>
    <col min="9989" max="9992" width="10.6328125" style="2" customWidth="1"/>
    <col min="9993" max="10239" width="8.7265625" style="2"/>
    <col min="10240" max="10240" width="16.08984375" style="2" customWidth="1"/>
    <col min="10241" max="10242" width="10.6328125" style="2" customWidth="1"/>
    <col min="10243" max="10243" width="9.26953125" style="2" customWidth="1"/>
    <col min="10244" max="10244" width="2.90625" style="2" bestFit="1" customWidth="1"/>
    <col min="10245" max="10248" width="10.6328125" style="2" customWidth="1"/>
    <col min="10249" max="10495" width="8.7265625" style="2"/>
    <col min="10496" max="10496" width="16.08984375" style="2" customWidth="1"/>
    <col min="10497" max="10498" width="10.6328125" style="2" customWidth="1"/>
    <col min="10499" max="10499" width="9.26953125" style="2" customWidth="1"/>
    <col min="10500" max="10500" width="2.90625" style="2" bestFit="1" customWidth="1"/>
    <col min="10501" max="10504" width="10.6328125" style="2" customWidth="1"/>
    <col min="10505" max="10751" width="8.7265625" style="2"/>
    <col min="10752" max="10752" width="16.08984375" style="2" customWidth="1"/>
    <col min="10753" max="10754" width="10.6328125" style="2" customWidth="1"/>
    <col min="10755" max="10755" width="9.26953125" style="2" customWidth="1"/>
    <col min="10756" max="10756" width="2.90625" style="2" bestFit="1" customWidth="1"/>
    <col min="10757" max="10760" width="10.6328125" style="2" customWidth="1"/>
    <col min="10761" max="11007" width="8.7265625" style="2"/>
    <col min="11008" max="11008" width="16.08984375" style="2" customWidth="1"/>
    <col min="11009" max="11010" width="10.6328125" style="2" customWidth="1"/>
    <col min="11011" max="11011" width="9.26953125" style="2" customWidth="1"/>
    <col min="11012" max="11012" width="2.90625" style="2" bestFit="1" customWidth="1"/>
    <col min="11013" max="11016" width="10.6328125" style="2" customWidth="1"/>
    <col min="11017" max="11263" width="8.7265625" style="2"/>
    <col min="11264" max="11264" width="16.08984375" style="2" customWidth="1"/>
    <col min="11265" max="11266" width="10.6328125" style="2" customWidth="1"/>
    <col min="11267" max="11267" width="9.26953125" style="2" customWidth="1"/>
    <col min="11268" max="11268" width="2.90625" style="2" bestFit="1" customWidth="1"/>
    <col min="11269" max="11272" width="10.6328125" style="2" customWidth="1"/>
    <col min="11273" max="11519" width="8.7265625" style="2"/>
    <col min="11520" max="11520" width="16.08984375" style="2" customWidth="1"/>
    <col min="11521" max="11522" width="10.6328125" style="2" customWidth="1"/>
    <col min="11523" max="11523" width="9.26953125" style="2" customWidth="1"/>
    <col min="11524" max="11524" width="2.90625" style="2" bestFit="1" customWidth="1"/>
    <col min="11525" max="11528" width="10.6328125" style="2" customWidth="1"/>
    <col min="11529" max="11775" width="8.7265625" style="2"/>
    <col min="11776" max="11776" width="16.08984375" style="2" customWidth="1"/>
    <col min="11777" max="11778" width="10.6328125" style="2" customWidth="1"/>
    <col min="11779" max="11779" width="9.26953125" style="2" customWidth="1"/>
    <col min="11780" max="11780" width="2.90625" style="2" bestFit="1" customWidth="1"/>
    <col min="11781" max="11784" width="10.6328125" style="2" customWidth="1"/>
    <col min="11785" max="12031" width="8.7265625" style="2"/>
    <col min="12032" max="12032" width="16.08984375" style="2" customWidth="1"/>
    <col min="12033" max="12034" width="10.6328125" style="2" customWidth="1"/>
    <col min="12035" max="12035" width="9.26953125" style="2" customWidth="1"/>
    <col min="12036" max="12036" width="2.90625" style="2" bestFit="1" customWidth="1"/>
    <col min="12037" max="12040" width="10.6328125" style="2" customWidth="1"/>
    <col min="12041" max="12287" width="8.7265625" style="2"/>
    <col min="12288" max="12288" width="16.08984375" style="2" customWidth="1"/>
    <col min="12289" max="12290" width="10.6328125" style="2" customWidth="1"/>
    <col min="12291" max="12291" width="9.26953125" style="2" customWidth="1"/>
    <col min="12292" max="12292" width="2.90625" style="2" bestFit="1" customWidth="1"/>
    <col min="12293" max="12296" width="10.6328125" style="2" customWidth="1"/>
    <col min="12297" max="12543" width="8.7265625" style="2"/>
    <col min="12544" max="12544" width="16.08984375" style="2" customWidth="1"/>
    <col min="12545" max="12546" width="10.6328125" style="2" customWidth="1"/>
    <col min="12547" max="12547" width="9.26953125" style="2" customWidth="1"/>
    <col min="12548" max="12548" width="2.90625" style="2" bestFit="1" customWidth="1"/>
    <col min="12549" max="12552" width="10.6328125" style="2" customWidth="1"/>
    <col min="12553" max="12799" width="8.7265625" style="2"/>
    <col min="12800" max="12800" width="16.08984375" style="2" customWidth="1"/>
    <col min="12801" max="12802" width="10.6328125" style="2" customWidth="1"/>
    <col min="12803" max="12803" width="9.26953125" style="2" customWidth="1"/>
    <col min="12804" max="12804" width="2.90625" style="2" bestFit="1" customWidth="1"/>
    <col min="12805" max="12808" width="10.6328125" style="2" customWidth="1"/>
    <col min="12809" max="13055" width="8.7265625" style="2"/>
    <col min="13056" max="13056" width="16.08984375" style="2" customWidth="1"/>
    <col min="13057" max="13058" width="10.6328125" style="2" customWidth="1"/>
    <col min="13059" max="13059" width="9.26953125" style="2" customWidth="1"/>
    <col min="13060" max="13060" width="2.90625" style="2" bestFit="1" customWidth="1"/>
    <col min="13061" max="13064" width="10.6328125" style="2" customWidth="1"/>
    <col min="13065" max="13311" width="8.7265625" style="2"/>
    <col min="13312" max="13312" width="16.08984375" style="2" customWidth="1"/>
    <col min="13313" max="13314" width="10.6328125" style="2" customWidth="1"/>
    <col min="13315" max="13315" width="9.26953125" style="2" customWidth="1"/>
    <col min="13316" max="13316" width="2.90625" style="2" bestFit="1" customWidth="1"/>
    <col min="13317" max="13320" width="10.6328125" style="2" customWidth="1"/>
    <col min="13321" max="13567" width="8.7265625" style="2"/>
    <col min="13568" max="13568" width="16.08984375" style="2" customWidth="1"/>
    <col min="13569" max="13570" width="10.6328125" style="2" customWidth="1"/>
    <col min="13571" max="13571" width="9.26953125" style="2" customWidth="1"/>
    <col min="13572" max="13572" width="2.90625" style="2" bestFit="1" customWidth="1"/>
    <col min="13573" max="13576" width="10.6328125" style="2" customWidth="1"/>
    <col min="13577" max="13823" width="8.7265625" style="2"/>
    <col min="13824" max="13824" width="16.08984375" style="2" customWidth="1"/>
    <col min="13825" max="13826" width="10.6328125" style="2" customWidth="1"/>
    <col min="13827" max="13827" width="9.26953125" style="2" customWidth="1"/>
    <col min="13828" max="13828" width="2.90625" style="2" bestFit="1" customWidth="1"/>
    <col min="13829" max="13832" width="10.6328125" style="2" customWidth="1"/>
    <col min="13833" max="14079" width="8.7265625" style="2"/>
    <col min="14080" max="14080" width="16.08984375" style="2" customWidth="1"/>
    <col min="14081" max="14082" width="10.6328125" style="2" customWidth="1"/>
    <col min="14083" max="14083" width="9.26953125" style="2" customWidth="1"/>
    <col min="14084" max="14084" width="2.90625" style="2" bestFit="1" customWidth="1"/>
    <col min="14085" max="14088" width="10.6328125" style="2" customWidth="1"/>
    <col min="14089" max="14335" width="8.7265625" style="2"/>
    <col min="14336" max="14336" width="16.08984375" style="2" customWidth="1"/>
    <col min="14337" max="14338" width="10.6328125" style="2" customWidth="1"/>
    <col min="14339" max="14339" width="9.26953125" style="2" customWidth="1"/>
    <col min="14340" max="14340" width="2.90625" style="2" bestFit="1" customWidth="1"/>
    <col min="14341" max="14344" width="10.6328125" style="2" customWidth="1"/>
    <col min="14345" max="14591" width="8.7265625" style="2"/>
    <col min="14592" max="14592" width="16.08984375" style="2" customWidth="1"/>
    <col min="14593" max="14594" width="10.6328125" style="2" customWidth="1"/>
    <col min="14595" max="14595" width="9.26953125" style="2" customWidth="1"/>
    <col min="14596" max="14596" width="2.90625" style="2" bestFit="1" customWidth="1"/>
    <col min="14597" max="14600" width="10.6328125" style="2" customWidth="1"/>
    <col min="14601" max="14847" width="8.7265625" style="2"/>
    <col min="14848" max="14848" width="16.08984375" style="2" customWidth="1"/>
    <col min="14849" max="14850" width="10.6328125" style="2" customWidth="1"/>
    <col min="14851" max="14851" width="9.26953125" style="2" customWidth="1"/>
    <col min="14852" max="14852" width="2.90625" style="2" bestFit="1" customWidth="1"/>
    <col min="14853" max="14856" width="10.6328125" style="2" customWidth="1"/>
    <col min="14857" max="15103" width="8.7265625" style="2"/>
    <col min="15104" max="15104" width="16.08984375" style="2" customWidth="1"/>
    <col min="15105" max="15106" width="10.6328125" style="2" customWidth="1"/>
    <col min="15107" max="15107" width="9.26953125" style="2" customWidth="1"/>
    <col min="15108" max="15108" width="2.90625" style="2" bestFit="1" customWidth="1"/>
    <col min="15109" max="15112" width="10.6328125" style="2" customWidth="1"/>
    <col min="15113" max="15359" width="8.7265625" style="2"/>
    <col min="15360" max="15360" width="16.08984375" style="2" customWidth="1"/>
    <col min="15361" max="15362" width="10.6328125" style="2" customWidth="1"/>
    <col min="15363" max="15363" width="9.26953125" style="2" customWidth="1"/>
    <col min="15364" max="15364" width="2.90625" style="2" bestFit="1" customWidth="1"/>
    <col min="15365" max="15368" width="10.6328125" style="2" customWidth="1"/>
    <col min="15369" max="15615" width="8.7265625" style="2"/>
    <col min="15616" max="15616" width="16.08984375" style="2" customWidth="1"/>
    <col min="15617" max="15618" width="10.6328125" style="2" customWidth="1"/>
    <col min="15619" max="15619" width="9.26953125" style="2" customWidth="1"/>
    <col min="15620" max="15620" width="2.90625" style="2" bestFit="1" customWidth="1"/>
    <col min="15621" max="15624" width="10.6328125" style="2" customWidth="1"/>
    <col min="15625" max="15871" width="8.7265625" style="2"/>
    <col min="15872" max="15872" width="16.08984375" style="2" customWidth="1"/>
    <col min="15873" max="15874" width="10.6328125" style="2" customWidth="1"/>
    <col min="15875" max="15875" width="9.26953125" style="2" customWidth="1"/>
    <col min="15876" max="15876" width="2.90625" style="2" bestFit="1" customWidth="1"/>
    <col min="15877" max="15880" width="10.6328125" style="2" customWidth="1"/>
    <col min="15881" max="16127" width="8.7265625" style="2"/>
    <col min="16128" max="16128" width="16.08984375" style="2" customWidth="1"/>
    <col min="16129" max="16130" width="10.6328125" style="2" customWidth="1"/>
    <col min="16131" max="16131" width="9.26953125" style="2" customWidth="1"/>
    <col min="16132" max="16132" width="2.90625" style="2" bestFit="1" customWidth="1"/>
    <col min="16133" max="16136" width="10.6328125" style="2" customWidth="1"/>
    <col min="16137" max="16383" width="8.7265625" style="2"/>
    <col min="16384" max="16384" width="9" style="2" customWidth="1"/>
  </cols>
  <sheetData>
    <row r="1" spans="1:16" ht="22" customHeight="1">
      <c r="A1" s="34" t="s">
        <v>201</v>
      </c>
      <c r="B1" s="208"/>
      <c r="C1" s="208"/>
      <c r="D1" s="208"/>
      <c r="E1" s="208"/>
      <c r="F1" s="208"/>
      <c r="G1" s="209"/>
    </row>
    <row r="2" spans="1:16" ht="15" customHeight="1" thickBot="1">
      <c r="A2" s="1" t="s">
        <v>18</v>
      </c>
      <c r="B2" s="14" t="s">
        <v>58</v>
      </c>
      <c r="C2" s="1"/>
      <c r="D2" s="1"/>
      <c r="E2" s="1"/>
      <c r="F2" s="1"/>
      <c r="G2" s="210" t="s">
        <v>28</v>
      </c>
      <c r="H2" s="210"/>
    </row>
    <row r="3" spans="1:16" ht="18" thickBot="1">
      <c r="A3" s="28"/>
      <c r="B3" s="1"/>
      <c r="C3" s="1"/>
      <c r="D3" s="1"/>
      <c r="E3" s="1"/>
      <c r="G3" s="211">
        <v>1</v>
      </c>
      <c r="H3" s="212"/>
      <c r="I3" s="27" t="s">
        <v>55</v>
      </c>
      <c r="O3" s="30"/>
      <c r="P3" s="35"/>
    </row>
    <row r="4" spans="1:16" ht="17.5">
      <c r="A4" s="1"/>
      <c r="B4" s="1"/>
      <c r="C4" s="1"/>
      <c r="D4" s="1"/>
      <c r="E4" s="1"/>
      <c r="F4" s="1"/>
      <c r="G4" s="1"/>
      <c r="H4" s="1"/>
      <c r="I4" s="36" t="s">
        <v>56</v>
      </c>
      <c r="J4" s="17"/>
      <c r="O4" s="30"/>
      <c r="P4" s="35"/>
    </row>
    <row r="5" spans="1:16" ht="26.25" customHeight="1">
      <c r="A5" s="3" t="s">
        <v>0</v>
      </c>
      <c r="B5" s="3"/>
      <c r="C5" s="3"/>
      <c r="D5" s="1"/>
      <c r="E5" s="1"/>
      <c r="F5" s="4" t="s">
        <v>1</v>
      </c>
      <c r="G5" s="213" t="str">
        <f>IF($G$3="","",(TEXT(VLOOKUP($G$3,①管理台帳!$C:$U,19,FALSE)&amp;"","#,##0")))</f>
        <v/>
      </c>
      <c r="H5" s="173" t="e">
        <f>IF($G$3="","",(TEXT(VLOOKUP($G$3,#REF!,8,FALSE)&amp;"","#,##0")))</f>
        <v>#REF!</v>
      </c>
      <c r="O5" s="30"/>
      <c r="P5" s="35"/>
    </row>
    <row r="6" spans="1:16" ht="19.5" customHeight="1">
      <c r="A6" s="214" t="s">
        <v>2</v>
      </c>
      <c r="B6" s="215"/>
      <c r="C6" s="215"/>
      <c r="D6" s="215"/>
      <c r="E6" s="215"/>
      <c r="F6" s="215"/>
      <c r="G6" s="215"/>
      <c r="H6" s="216"/>
      <c r="O6" s="30"/>
      <c r="P6" s="35"/>
    </row>
    <row r="7" spans="1:16" ht="27" customHeight="1">
      <c r="A7" s="21" t="s">
        <v>3</v>
      </c>
      <c r="B7" s="188" t="str">
        <f>IF($G$3="","",①管理台帳!D6&amp;"")</f>
        <v/>
      </c>
      <c r="C7" s="189"/>
      <c r="D7" s="189"/>
      <c r="E7" s="189"/>
      <c r="F7" s="189"/>
      <c r="G7" s="189"/>
      <c r="H7" s="190"/>
      <c r="O7" s="30"/>
      <c r="P7" s="35"/>
    </row>
    <row r="8" spans="1:16" ht="27" customHeight="1">
      <c r="A8" s="22" t="s">
        <v>32</v>
      </c>
      <c r="B8" s="188" t="str">
        <f>IF($G$3="","",①管理台帳!E6&amp;"")</f>
        <v/>
      </c>
      <c r="C8" s="189"/>
      <c r="D8" s="189"/>
      <c r="E8" s="189"/>
      <c r="F8" s="189"/>
      <c r="G8" s="189"/>
      <c r="H8" s="190"/>
      <c r="K8" s="28"/>
      <c r="O8" s="30"/>
      <c r="P8" s="35"/>
    </row>
    <row r="9" spans="1:16" ht="33.75" customHeight="1">
      <c r="A9" s="13" t="s">
        <v>34</v>
      </c>
      <c r="B9" s="188" t="str">
        <f>IF($G$3="","",①管理台帳!F6&amp;"")</f>
        <v/>
      </c>
      <c r="C9" s="189"/>
      <c r="D9" s="189"/>
      <c r="E9" s="189"/>
      <c r="F9" s="189"/>
      <c r="G9" s="189"/>
      <c r="H9" s="190"/>
      <c r="K9" s="23"/>
      <c r="O9" s="30"/>
      <c r="P9" s="35"/>
    </row>
    <row r="10" spans="1:16" ht="33.75" customHeight="1">
      <c r="A10" s="13" t="s">
        <v>33</v>
      </c>
      <c r="B10" s="188" t="str">
        <f>IF($G$3="","",①管理台帳!G6&amp;"")</f>
        <v/>
      </c>
      <c r="C10" s="189"/>
      <c r="D10" s="189"/>
      <c r="E10" s="189"/>
      <c r="F10" s="189"/>
      <c r="G10" s="189"/>
      <c r="H10" s="190"/>
      <c r="K10" s="23"/>
      <c r="O10" s="30"/>
      <c r="P10" s="35"/>
    </row>
    <row r="11" spans="1:16" ht="29.25" customHeight="1">
      <c r="A11" s="5" t="s">
        <v>4</v>
      </c>
      <c r="B11" s="20" t="s">
        <v>5</v>
      </c>
      <c r="C11" s="191" t="str">
        <f>IF($G$3="","",(TEXT(VLOOKUP($G$3,①管理台帳!$C:$Q,7,FALSE)&amp;"","#,##0")))</f>
        <v xml:space="preserve"> </v>
      </c>
      <c r="D11" s="191" t="e">
        <f>IF($G$3="","",(TEXT(VLOOKUP($G$3,#REF!,8,FALSE)&amp;"","#,##0")))</f>
        <v>#REF!</v>
      </c>
      <c r="E11" s="192"/>
      <c r="F11" s="192"/>
      <c r="G11" s="192"/>
      <c r="H11" s="193"/>
      <c r="O11" s="30"/>
      <c r="P11" s="35"/>
    </row>
    <row r="12" spans="1:16" ht="34.5" customHeight="1">
      <c r="A12" s="6" t="s">
        <v>6</v>
      </c>
      <c r="B12" s="194" t="str">
        <f>IF($G$3="","",(VLOOKUP($G$3,①管理台帳!$C:$Q,9,FALSE)&amp;""))</f>
        <v/>
      </c>
      <c r="C12" s="195"/>
      <c r="D12" s="195"/>
      <c r="E12" s="195"/>
      <c r="F12" s="195"/>
      <c r="G12" s="195"/>
      <c r="H12" s="196"/>
      <c r="O12" s="30"/>
      <c r="P12" s="35"/>
    </row>
    <row r="13" spans="1:16" ht="54.65" customHeight="1">
      <c r="A13" s="6" t="s">
        <v>7</v>
      </c>
      <c r="B13" s="197" t="str">
        <f>IF($G$3="","",(VLOOKUP($G$3,①管理台帳!$C:$Q,10,FALSE)&amp;""))</f>
        <v/>
      </c>
      <c r="C13" s="198"/>
      <c r="D13" s="198"/>
      <c r="E13" s="198"/>
      <c r="F13" s="198"/>
      <c r="G13" s="198"/>
      <c r="H13" s="199"/>
      <c r="O13" s="30"/>
      <c r="P13" s="35"/>
    </row>
    <row r="14" spans="1:16" ht="12" customHeight="1">
      <c r="A14" s="200" t="s">
        <v>8</v>
      </c>
      <c r="B14" s="202" t="s">
        <v>9</v>
      </c>
      <c r="C14" s="203"/>
      <c r="D14" s="203"/>
      <c r="E14" s="203"/>
      <c r="F14" s="203"/>
      <c r="G14" s="203"/>
      <c r="H14" s="204"/>
      <c r="O14" s="30"/>
      <c r="P14" s="35"/>
    </row>
    <row r="15" spans="1:16" ht="61.5" customHeight="1">
      <c r="A15" s="201"/>
      <c r="B15" s="205" t="str">
        <f>IF($G$3="","",(VLOOKUP($G$3,①管理台帳!$C:$Q,11,FALSE)&amp;""))</f>
        <v/>
      </c>
      <c r="C15" s="206"/>
      <c r="D15" s="206"/>
      <c r="E15" s="206"/>
      <c r="F15" s="206"/>
      <c r="G15" s="206"/>
      <c r="H15" s="207"/>
      <c r="O15" s="30"/>
      <c r="P15" s="35"/>
    </row>
    <row r="16" spans="1:16" ht="15" customHeight="1">
      <c r="O16" s="30"/>
      <c r="P16" s="35"/>
    </row>
    <row r="17" spans="1:16" ht="36.75" customHeight="1">
      <c r="A17" s="187"/>
      <c r="B17" s="187"/>
      <c r="O17" s="30"/>
      <c r="P17" s="35"/>
    </row>
    <row r="18" spans="1:16" ht="18" customHeight="1">
      <c r="A18" s="174" t="s">
        <v>20</v>
      </c>
      <c r="B18" s="175"/>
      <c r="C18" s="175"/>
      <c r="D18" s="175"/>
      <c r="E18" s="175"/>
      <c r="F18" s="175"/>
      <c r="G18" s="175"/>
      <c r="H18" s="176"/>
    </row>
    <row r="19" spans="1:16" ht="27.75" customHeight="1">
      <c r="A19" s="177" t="s">
        <v>19</v>
      </c>
      <c r="B19" s="179" t="str">
        <f>IF($G$3="","",(VLOOKUP($G$3,①管理台帳!$C:$Q,12,FALSE)&amp;""))</f>
        <v/>
      </c>
      <c r="C19" s="180" t="e">
        <f>VLOOKUP($G$3,#REF!, 20, FALSE)&amp; ""</f>
        <v>#REF!</v>
      </c>
      <c r="D19" s="29" t="s">
        <v>14</v>
      </c>
      <c r="E19" s="181" t="str">
        <f>IF($G$3="","",(VLOOKUP($G$3,①管理台帳!$C:$Q,13,FALSE)&amp;""))</f>
        <v/>
      </c>
      <c r="F19" s="181" t="e">
        <f>VLOOKUP($G$3,#REF!, 20, FALSE)&amp; ""</f>
        <v>#REF!</v>
      </c>
      <c r="G19" s="182" t="s">
        <v>15</v>
      </c>
      <c r="H19" s="183"/>
    </row>
    <row r="20" spans="1:16" ht="27.75" customHeight="1">
      <c r="A20" s="178"/>
      <c r="B20" s="12" t="s">
        <v>16</v>
      </c>
      <c r="C20" s="11" t="str">
        <f>IF($G$3="","",(VLOOKUP($G$3,①管理台帳!$C:$Q,14,FALSE)&amp;""))</f>
        <v/>
      </c>
      <c r="D20" s="184" t="s">
        <v>17</v>
      </c>
      <c r="E20" s="184"/>
      <c r="F20" s="185" t="str">
        <f>IF($G$3="","",(VLOOKUP($G$3,①管理台帳!$C:$Q,15,FALSE)&amp;""))</f>
        <v/>
      </c>
      <c r="G20" s="185" t="e">
        <f>IF($G$3="","",(VLOOKUP($G$3,#REF!,19,FALSE)&amp;""))</f>
        <v>#REF!</v>
      </c>
      <c r="H20" s="186" t="e">
        <f>IF($G$3="","",(VLOOKUP($G$3,#REF!,19,FALSE)&amp;""))</f>
        <v>#REF!</v>
      </c>
    </row>
    <row r="24" spans="1:16">
      <c r="A24" s="170" t="s">
        <v>61</v>
      </c>
      <c r="B24" s="171"/>
      <c r="D24" s="7"/>
      <c r="E24" s="7"/>
      <c r="F24" s="7" t="s">
        <v>10</v>
      </c>
      <c r="G24" s="7" t="s">
        <v>11</v>
      </c>
      <c r="H24" s="7" t="s">
        <v>60</v>
      </c>
    </row>
    <row r="25" spans="1:16" ht="44.25" customHeight="1">
      <c r="A25" s="172"/>
      <c r="B25" s="173"/>
      <c r="D25" s="8"/>
      <c r="E25" s="8"/>
      <c r="F25" s="8"/>
      <c r="G25" s="8"/>
      <c r="H25" s="8"/>
    </row>
    <row r="26" spans="1:16">
      <c r="D26" s="9" t="s">
        <v>12</v>
      </c>
      <c r="E26" s="7"/>
      <c r="F26" s="7" t="s">
        <v>10</v>
      </c>
      <c r="G26" s="7" t="s">
        <v>11</v>
      </c>
      <c r="H26" s="7" t="s">
        <v>60</v>
      </c>
    </row>
    <row r="27" spans="1:16" ht="44.25" customHeight="1">
      <c r="D27" s="10" t="s">
        <v>13</v>
      </c>
      <c r="E27" s="8"/>
      <c r="F27" s="8"/>
      <c r="G27" s="8"/>
      <c r="H27" s="8"/>
    </row>
  </sheetData>
  <dataConsolidate/>
  <mergeCells count="26">
    <mergeCell ref="B7:H7"/>
    <mergeCell ref="B1:G1"/>
    <mergeCell ref="G2:H2"/>
    <mergeCell ref="G3:H3"/>
    <mergeCell ref="G5:H5"/>
    <mergeCell ref="A6:H6"/>
    <mergeCell ref="A17:B17"/>
    <mergeCell ref="B8:H8"/>
    <mergeCell ref="B9:H9"/>
    <mergeCell ref="B10:H10"/>
    <mergeCell ref="C11:D11"/>
    <mergeCell ref="E11:H11"/>
    <mergeCell ref="B12:H12"/>
    <mergeCell ref="B13:H13"/>
    <mergeCell ref="A14:A15"/>
    <mergeCell ref="B14:H14"/>
    <mergeCell ref="B15:H15"/>
    <mergeCell ref="A24:B24"/>
    <mergeCell ref="A25:B25"/>
    <mergeCell ref="A18:H18"/>
    <mergeCell ref="A19:A20"/>
    <mergeCell ref="B19:C19"/>
    <mergeCell ref="E19:F19"/>
    <mergeCell ref="G19:H19"/>
    <mergeCell ref="D20:E20"/>
    <mergeCell ref="F20:H20"/>
  </mergeCells>
  <phoneticPr fontId="3"/>
  <dataValidations count="2">
    <dataValidation type="list" allowBlank="1" showInputMessage="1" showErrorMessage="1" prompt="当座の場合はプルダウンで「当座」に変更してください。" sqref="B20" xr:uid="{24B06322-8CC1-4800-8CA6-176569753888}">
      <formula1>"普通,当座"</formula1>
    </dataValidation>
    <dataValidation allowBlank="1" showInputMessage="1" showErrorMessage="1" prompt="この欄には、発注・支払の内容について、承諾の意思を表示する意味で押印します。" sqref="A25:B25" xr:uid="{03DF4012-2657-4653-AB5A-A4D8A5D1434D}"/>
  </dataValidations>
  <printOptions horizontalCentered="1" verticalCentered="1"/>
  <pageMargins left="0.59055118110236227" right="0.59055118110236227" top="0.78740157480314965" bottom="0.78740157480314965" header="0.51181102362204722" footer="0.51181102362204722"/>
  <pageSetup paperSize="9" scale="72" firstPageNumber="39" orientation="portrait" cellComments="asDisplayed" useFirstPageNumber="1" r:id="rId1"/>
  <headerFooter alignWithMargins="0"/>
  <ignoredErrors>
    <ignoredError sqref="B7:B10 B12 B15 B19 C20 E19 F20 G5"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89864-9F49-47B7-8BB7-F7A64011C46D}">
  <sheetPr>
    <tabColor rgb="FFFF0000"/>
    <pageSetUpPr fitToPage="1"/>
  </sheetPr>
  <dimension ref="A1:Y31"/>
  <sheetViews>
    <sheetView zoomScale="60" zoomScaleNormal="60" workbookViewId="0">
      <pane xSplit="4" ySplit="11" topLeftCell="E12" activePane="bottomRight" state="frozen"/>
      <selection pane="topRight" activeCell="D1" sqref="D1"/>
      <selection pane="bottomLeft" activeCell="A12" sqref="A12"/>
      <selection pane="bottomRight" activeCell="F6" sqref="F6"/>
    </sheetView>
  </sheetViews>
  <sheetFormatPr defaultColWidth="9" defaultRowHeight="17.5"/>
  <cols>
    <col min="1" max="1" width="34" style="15" customWidth="1"/>
    <col min="2" max="2" width="11.36328125" style="15" customWidth="1"/>
    <col min="3" max="3" width="8.6328125" style="15" customWidth="1"/>
    <col min="4" max="4" width="6.6328125" style="16" customWidth="1"/>
    <col min="5" max="9" width="13.08984375" style="15" customWidth="1"/>
    <col min="10" max="10" width="20.7265625" style="18" customWidth="1"/>
    <col min="11" max="11" width="13.26953125" style="18" customWidth="1"/>
    <col min="12" max="12" width="22.08984375" style="19" customWidth="1"/>
    <col min="13" max="13" width="48.90625" style="110" customWidth="1"/>
    <col min="14" max="14" width="42.54296875" style="15" customWidth="1"/>
    <col min="15" max="18" width="16.6328125" style="15" customWidth="1"/>
    <col min="19" max="19" width="12.90625" style="15" customWidth="1"/>
    <col min="20" max="20" width="11.1796875" style="15" customWidth="1"/>
    <col min="21" max="21" width="10.453125" style="15" customWidth="1"/>
    <col min="22" max="25" width="9" style="39"/>
    <col min="26" max="16384" width="9" style="15"/>
  </cols>
  <sheetData>
    <row r="1" spans="1:25" s="39" customFormat="1" ht="27.65" customHeight="1">
      <c r="A1" s="217" t="s">
        <v>57</v>
      </c>
      <c r="C1" s="40"/>
      <c r="D1" s="41" t="s">
        <v>59</v>
      </c>
      <c r="E1" s="40"/>
      <c r="M1" s="107"/>
      <c r="O1" s="55"/>
      <c r="Q1" s="42"/>
      <c r="R1" s="42"/>
    </row>
    <row r="2" spans="1:25" s="39" customFormat="1" ht="18" customHeight="1" thickBot="1">
      <c r="A2" s="218"/>
      <c r="C2" s="40"/>
      <c r="D2" s="43" t="s">
        <v>54</v>
      </c>
      <c r="F2" s="43"/>
      <c r="G2" s="43"/>
      <c r="H2" s="43"/>
      <c r="I2" s="43"/>
      <c r="J2" s="42"/>
      <c r="K2" s="44"/>
      <c r="M2" s="107"/>
      <c r="O2" s="101" t="s">
        <v>195</v>
      </c>
      <c r="P2" s="55"/>
      <c r="Q2" s="42"/>
      <c r="R2" s="42"/>
    </row>
    <row r="3" spans="1:25" s="39" customFormat="1" ht="23" customHeight="1">
      <c r="C3" s="40"/>
      <c r="D3" s="45" t="s">
        <v>47</v>
      </c>
      <c r="E3" s="33"/>
      <c r="F3" s="39" t="s">
        <v>44</v>
      </c>
      <c r="G3" s="43"/>
      <c r="H3" s="43"/>
      <c r="I3" s="43"/>
      <c r="K3" s="44"/>
      <c r="N3" s="51"/>
      <c r="O3" s="165" t="s">
        <v>188</v>
      </c>
      <c r="Q3" s="99" t="s">
        <v>190</v>
      </c>
      <c r="T3" s="98" t="s">
        <v>67</v>
      </c>
    </row>
    <row r="4" spans="1:25" s="39" customFormat="1" ht="23" customHeight="1">
      <c r="C4" s="40"/>
      <c r="D4" s="45"/>
      <c r="E4" s="46"/>
      <c r="G4" s="43"/>
      <c r="H4" s="43"/>
      <c r="I4" s="43"/>
      <c r="K4" s="44"/>
      <c r="L4" s="100" t="s">
        <v>31</v>
      </c>
      <c r="M4" s="159">
        <v>10000000</v>
      </c>
      <c r="O4" s="166" t="s">
        <v>200</v>
      </c>
      <c r="P4" s="47"/>
      <c r="R4" s="42"/>
    </row>
    <row r="5" spans="1:25" ht="23" customHeight="1">
      <c r="A5" s="39"/>
      <c r="B5" s="39"/>
      <c r="C5" s="40"/>
      <c r="D5" s="48"/>
      <c r="E5" s="57" t="s">
        <v>41</v>
      </c>
      <c r="F5" s="31" t="s">
        <v>43</v>
      </c>
      <c r="G5" s="31" t="s">
        <v>21</v>
      </c>
      <c r="H5" s="31" t="s">
        <v>22</v>
      </c>
      <c r="I5" s="167" t="s">
        <v>189</v>
      </c>
      <c r="J5" s="38"/>
      <c r="K5" s="38"/>
      <c r="L5" s="100" t="s">
        <v>193</v>
      </c>
      <c r="M5" s="157">
        <f>SUM(J:J)</f>
        <v>2300000</v>
      </c>
      <c r="N5"/>
      <c r="O5" s="165" t="s">
        <v>187</v>
      </c>
      <c r="P5" s="93"/>
      <c r="Q5" s="39"/>
      <c r="R5" s="47"/>
      <c r="S5" s="39"/>
      <c r="T5" s="42"/>
      <c r="U5" s="39"/>
    </row>
    <row r="6" spans="1:25" ht="23" customHeight="1">
      <c r="B6" s="39"/>
      <c r="C6" s="39"/>
      <c r="D6" s="40"/>
      <c r="E6" s="25" t="s">
        <v>206</v>
      </c>
      <c r="F6" s="37" t="s">
        <v>205</v>
      </c>
      <c r="G6" s="25" t="s">
        <v>52</v>
      </c>
      <c r="H6" s="25" t="s">
        <v>215</v>
      </c>
      <c r="I6" s="32"/>
      <c r="J6" s="38"/>
      <c r="K6" s="38"/>
      <c r="L6" s="92" t="s">
        <v>194</v>
      </c>
      <c r="M6" s="156">
        <f>M4-M5</f>
        <v>7700000</v>
      </c>
      <c r="N6" s="94"/>
      <c r="O6" s="95"/>
      <c r="P6" s="39"/>
      <c r="Q6" s="39"/>
      <c r="R6" s="88"/>
      <c r="S6" s="39"/>
      <c r="T6" s="42"/>
      <c r="U6" s="39"/>
    </row>
    <row r="7" spans="1:25" s="49" customFormat="1" ht="23" customHeight="1">
      <c r="D7" s="50"/>
      <c r="L7" s="168" t="s">
        <v>191</v>
      </c>
      <c r="M7" s="168"/>
      <c r="N7" s="103"/>
      <c r="S7" s="52"/>
    </row>
    <row r="8" spans="1:25" s="39" customFormat="1" ht="23" customHeight="1">
      <c r="D8" s="51"/>
      <c r="E8" s="53"/>
      <c r="F8" s="53"/>
      <c r="G8" s="53"/>
      <c r="H8" s="53"/>
      <c r="I8" s="53"/>
      <c r="J8" s="53"/>
      <c r="K8" s="53"/>
      <c r="L8" s="169"/>
      <c r="M8" s="169"/>
      <c r="N8" s="46"/>
      <c r="O8" s="53"/>
      <c r="P8" s="53"/>
      <c r="Q8" s="53"/>
      <c r="R8" s="53"/>
      <c r="S8" s="54"/>
      <c r="T8" s="53"/>
      <c r="U8" s="53"/>
      <c r="V8" s="46"/>
    </row>
    <row r="9" spans="1:25" s="16" customFormat="1" ht="23" customHeight="1">
      <c r="A9" s="39"/>
      <c r="B9" s="38"/>
      <c r="C9" s="38"/>
      <c r="D9" s="38"/>
      <c r="E9" s="38"/>
      <c r="F9" s="38"/>
      <c r="G9" s="38"/>
      <c r="H9" s="38"/>
      <c r="I9" s="38"/>
      <c r="J9" s="38"/>
      <c r="K9" s="38"/>
      <c r="L9" s="169"/>
      <c r="M9" s="169"/>
      <c r="N9" s="38"/>
      <c r="O9" s="38"/>
      <c r="P9" s="38"/>
      <c r="Q9" s="38"/>
      <c r="R9" s="38"/>
      <c r="S9" s="38"/>
      <c r="T9" s="38"/>
      <c r="U9" s="38"/>
      <c r="V9" s="40"/>
      <c r="W9" s="40"/>
      <c r="X9" s="40"/>
      <c r="Y9" s="40"/>
    </row>
    <row r="10" spans="1:25" s="16" customFormat="1" ht="22.5">
      <c r="B10" s="38"/>
      <c r="C10" s="38"/>
      <c r="D10" s="104" t="s">
        <v>196</v>
      </c>
      <c r="E10" s="38"/>
      <c r="F10" s="38"/>
      <c r="G10" s="38"/>
      <c r="H10" s="38"/>
      <c r="I10" s="38"/>
      <c r="J10" s="38"/>
      <c r="K10" s="38"/>
      <c r="L10" s="38"/>
      <c r="M10" s="108"/>
      <c r="N10" s="38"/>
      <c r="O10" s="102" t="s">
        <v>66</v>
      </c>
      <c r="P10" s="56"/>
      <c r="Q10" s="56"/>
      <c r="R10" s="56"/>
      <c r="S10" s="54" t="s">
        <v>46</v>
      </c>
      <c r="T10" s="38"/>
      <c r="U10" s="38"/>
      <c r="V10" s="40"/>
      <c r="W10" s="40"/>
      <c r="X10" s="40"/>
      <c r="Y10" s="40"/>
    </row>
    <row r="11" spans="1:25" s="16" customFormat="1" ht="55" customHeight="1">
      <c r="A11" s="91" t="s">
        <v>53</v>
      </c>
      <c r="B11" s="58" t="s">
        <v>42</v>
      </c>
      <c r="C11" s="59" t="s">
        <v>48</v>
      </c>
      <c r="D11" s="60" t="s">
        <v>27</v>
      </c>
      <c r="E11" s="60" t="s">
        <v>45</v>
      </c>
      <c r="F11" s="60" t="s">
        <v>38</v>
      </c>
      <c r="G11" s="60" t="s">
        <v>39</v>
      </c>
      <c r="H11" s="60" t="s">
        <v>37</v>
      </c>
      <c r="I11" s="60" t="s">
        <v>40</v>
      </c>
      <c r="J11" s="61" t="s">
        <v>65</v>
      </c>
      <c r="K11" s="62" t="s">
        <v>35</v>
      </c>
      <c r="L11" s="60" t="s">
        <v>36</v>
      </c>
      <c r="M11" s="109" t="s">
        <v>64</v>
      </c>
      <c r="N11" s="60" t="s">
        <v>8</v>
      </c>
      <c r="O11" s="60" t="s">
        <v>26</v>
      </c>
      <c r="P11" s="60" t="s">
        <v>25</v>
      </c>
      <c r="Q11" s="60" t="s">
        <v>24</v>
      </c>
      <c r="R11" s="60" t="s">
        <v>23</v>
      </c>
      <c r="S11" s="63" t="s">
        <v>30</v>
      </c>
      <c r="T11" s="63" t="s">
        <v>63</v>
      </c>
      <c r="U11" s="87" t="s">
        <v>29</v>
      </c>
      <c r="V11" s="161" t="s">
        <v>198</v>
      </c>
      <c r="W11" s="40"/>
      <c r="X11" s="40"/>
      <c r="Y11" s="40"/>
    </row>
    <row r="12" spans="1:25" s="24" customFormat="1" ht="55" customHeight="1">
      <c r="A12" s="132" t="s">
        <v>202</v>
      </c>
      <c r="B12" s="133"/>
      <c r="C12" s="121" t="s">
        <v>49</v>
      </c>
      <c r="D12" s="122">
        <v>1</v>
      </c>
      <c r="E12" s="123"/>
      <c r="F12" s="123"/>
      <c r="G12" s="123"/>
      <c r="H12" s="123"/>
      <c r="I12" s="123">
        <v>50000</v>
      </c>
      <c r="J12" s="124">
        <f>IF(SUM(E12:I12)=0, " ", SUM(E12:I12))</f>
        <v>50000</v>
      </c>
      <c r="K12" s="125"/>
      <c r="L12" s="134"/>
      <c r="M12" s="127" t="s">
        <v>216</v>
      </c>
      <c r="N12" s="126" t="s">
        <v>204</v>
      </c>
      <c r="O12" s="128" t="s">
        <v>51</v>
      </c>
      <c r="P12" s="128" t="s">
        <v>211</v>
      </c>
      <c r="Q12" s="128">
        <v>123987</v>
      </c>
      <c r="R12" s="129" t="s">
        <v>214</v>
      </c>
      <c r="S12" s="128"/>
      <c r="T12" s="128"/>
      <c r="U12" s="130"/>
      <c r="V12" s="162"/>
      <c r="W12" s="96"/>
      <c r="X12" s="96"/>
      <c r="Y12" s="96"/>
    </row>
    <row r="13" spans="1:25" s="26" customFormat="1" ht="55" customHeight="1">
      <c r="A13" s="106" t="s">
        <v>203</v>
      </c>
      <c r="B13" s="135"/>
      <c r="C13" s="65" t="s">
        <v>50</v>
      </c>
      <c r="D13" s="66">
        <v>2</v>
      </c>
      <c r="E13" s="75"/>
      <c r="F13" s="75"/>
      <c r="G13" s="75"/>
      <c r="H13" s="75"/>
      <c r="I13" s="75">
        <v>50000</v>
      </c>
      <c r="J13" s="70">
        <f t="shared" ref="J13:J29" si="0">IF(SUM(E13:I13)=0, " ", SUM(E13:I13))</f>
        <v>50000</v>
      </c>
      <c r="K13" s="71"/>
      <c r="L13" s="67"/>
      <c r="M13" s="136" t="s">
        <v>216</v>
      </c>
      <c r="N13" s="68" t="s">
        <v>213</v>
      </c>
      <c r="O13" s="69" t="s">
        <v>51</v>
      </c>
      <c r="P13" s="69" t="s">
        <v>211</v>
      </c>
      <c r="Q13" s="69">
        <v>123987</v>
      </c>
      <c r="R13" s="137" t="s">
        <v>214</v>
      </c>
      <c r="S13" s="69"/>
      <c r="T13" s="69"/>
      <c r="U13" s="138"/>
      <c r="V13" s="163"/>
      <c r="W13" s="97"/>
      <c r="X13" s="97"/>
      <c r="Y13" s="97"/>
    </row>
    <row r="14" spans="1:25" s="26" customFormat="1" ht="55" customHeight="1">
      <c r="A14" s="106" t="s">
        <v>207</v>
      </c>
      <c r="B14" s="139"/>
      <c r="C14" s="65" t="s">
        <v>49</v>
      </c>
      <c r="D14" s="66">
        <v>3</v>
      </c>
      <c r="E14" s="75"/>
      <c r="F14" s="75"/>
      <c r="G14" s="75"/>
      <c r="H14" s="75"/>
      <c r="I14" s="75">
        <v>100000</v>
      </c>
      <c r="J14" s="70">
        <f t="shared" si="0"/>
        <v>100000</v>
      </c>
      <c r="K14" s="71"/>
      <c r="L14" s="67"/>
      <c r="M14" s="136" t="s">
        <v>218</v>
      </c>
      <c r="N14" s="68" t="s">
        <v>204</v>
      </c>
      <c r="O14" s="69" t="s">
        <v>51</v>
      </c>
      <c r="P14" s="69" t="s">
        <v>211</v>
      </c>
      <c r="Q14" s="69">
        <v>987654</v>
      </c>
      <c r="R14" s="137" t="s">
        <v>212</v>
      </c>
      <c r="S14" s="69"/>
      <c r="T14" s="69"/>
      <c r="U14" s="138"/>
      <c r="V14" s="164"/>
      <c r="W14" s="97"/>
      <c r="X14" s="97"/>
      <c r="Y14" s="97"/>
    </row>
    <row r="15" spans="1:25" s="26" customFormat="1" ht="55" customHeight="1">
      <c r="A15" s="106" t="s">
        <v>208</v>
      </c>
      <c r="B15" s="140"/>
      <c r="C15" s="65" t="s">
        <v>50</v>
      </c>
      <c r="D15" s="66">
        <v>4</v>
      </c>
      <c r="E15" s="75"/>
      <c r="F15" s="75"/>
      <c r="G15" s="75"/>
      <c r="H15" s="75"/>
      <c r="I15" s="141">
        <v>100000</v>
      </c>
      <c r="J15" s="70">
        <f t="shared" si="0"/>
        <v>100000</v>
      </c>
      <c r="K15" s="71"/>
      <c r="L15" s="67"/>
      <c r="M15" s="136" t="s">
        <v>218</v>
      </c>
      <c r="N15" s="68" t="s">
        <v>213</v>
      </c>
      <c r="O15" s="69" t="s">
        <v>51</v>
      </c>
      <c r="P15" s="69" t="s">
        <v>211</v>
      </c>
      <c r="Q15" s="69">
        <v>987654</v>
      </c>
      <c r="R15" s="137" t="s">
        <v>212</v>
      </c>
      <c r="S15" s="69"/>
      <c r="T15" s="69"/>
      <c r="U15" s="138"/>
      <c r="V15" s="164"/>
      <c r="W15" s="97"/>
      <c r="X15" s="97"/>
      <c r="Y15" s="97"/>
    </row>
    <row r="16" spans="1:25" s="26" customFormat="1" ht="55" customHeight="1">
      <c r="A16" s="106" t="s">
        <v>209</v>
      </c>
      <c r="B16" s="140"/>
      <c r="C16" s="65" t="s">
        <v>49</v>
      </c>
      <c r="D16" s="66">
        <v>5</v>
      </c>
      <c r="E16" s="75"/>
      <c r="F16" s="75"/>
      <c r="G16" s="75"/>
      <c r="H16" s="75"/>
      <c r="I16" s="141">
        <v>1000000</v>
      </c>
      <c r="J16" s="70">
        <f t="shared" si="0"/>
        <v>1000000</v>
      </c>
      <c r="K16" s="71"/>
      <c r="L16" s="67"/>
      <c r="M16" s="136" t="s">
        <v>217</v>
      </c>
      <c r="N16" s="68" t="s">
        <v>204</v>
      </c>
      <c r="O16" s="69"/>
      <c r="P16" s="69"/>
      <c r="Q16" s="69"/>
      <c r="R16" s="137"/>
      <c r="S16" s="69"/>
      <c r="T16" s="69"/>
      <c r="U16" s="138"/>
      <c r="V16" s="69"/>
      <c r="W16" s="97"/>
      <c r="X16" s="97"/>
      <c r="Y16" s="97"/>
    </row>
    <row r="17" spans="1:25" s="26" customFormat="1" ht="55" customHeight="1">
      <c r="A17" s="106" t="s">
        <v>210</v>
      </c>
      <c r="B17" s="140"/>
      <c r="C17" s="65" t="s">
        <v>50</v>
      </c>
      <c r="D17" s="66">
        <v>6</v>
      </c>
      <c r="E17" s="75"/>
      <c r="F17" s="75"/>
      <c r="G17" s="75"/>
      <c r="H17" s="75"/>
      <c r="I17" s="141">
        <v>1000000</v>
      </c>
      <c r="J17" s="70">
        <f t="shared" si="0"/>
        <v>1000000</v>
      </c>
      <c r="K17" s="71"/>
      <c r="L17" s="67"/>
      <c r="M17" s="136" t="s">
        <v>217</v>
      </c>
      <c r="N17" s="68" t="s">
        <v>213</v>
      </c>
      <c r="O17" s="69"/>
      <c r="P17" s="69"/>
      <c r="Q17" s="69"/>
      <c r="R17" s="137"/>
      <c r="S17" s="69"/>
      <c r="T17" s="69"/>
      <c r="U17" s="138"/>
      <c r="V17" s="163"/>
      <c r="W17" s="97"/>
      <c r="X17" s="97"/>
      <c r="Y17" s="97"/>
    </row>
    <row r="18" spans="1:25" s="26" customFormat="1" ht="55" customHeight="1">
      <c r="A18" s="106"/>
      <c r="B18" s="140"/>
      <c r="C18" s="65"/>
      <c r="D18" s="66">
        <v>7</v>
      </c>
      <c r="E18" s="75"/>
      <c r="F18" s="75"/>
      <c r="G18" s="75"/>
      <c r="H18" s="75"/>
      <c r="I18" s="141"/>
      <c r="J18" s="70" t="str">
        <f t="shared" si="0"/>
        <v xml:space="preserve"> </v>
      </c>
      <c r="K18" s="71"/>
      <c r="L18" s="67"/>
      <c r="M18" s="136"/>
      <c r="N18" s="68"/>
      <c r="O18" s="69"/>
      <c r="P18" s="69"/>
      <c r="Q18" s="69"/>
      <c r="R18" s="137"/>
      <c r="S18" s="69"/>
      <c r="T18" s="69"/>
      <c r="U18" s="138"/>
      <c r="V18" s="164"/>
      <c r="W18" s="97"/>
      <c r="X18" s="97"/>
      <c r="Y18" s="97"/>
    </row>
    <row r="19" spans="1:25" s="26" customFormat="1" ht="55" customHeight="1">
      <c r="A19" s="106"/>
      <c r="B19" s="140"/>
      <c r="C19" s="65"/>
      <c r="D19" s="66">
        <v>8</v>
      </c>
      <c r="E19" s="75"/>
      <c r="F19" s="75"/>
      <c r="G19" s="75"/>
      <c r="H19" s="75"/>
      <c r="I19" s="141"/>
      <c r="J19" s="70" t="str">
        <f t="shared" si="0"/>
        <v xml:space="preserve"> </v>
      </c>
      <c r="K19" s="71"/>
      <c r="L19" s="67"/>
      <c r="M19" s="136"/>
      <c r="N19" s="68"/>
      <c r="O19" s="69"/>
      <c r="P19" s="69"/>
      <c r="Q19" s="69"/>
      <c r="R19" s="137"/>
      <c r="S19" s="69"/>
      <c r="T19" s="69"/>
      <c r="U19" s="138"/>
      <c r="V19" s="164"/>
      <c r="W19" s="97"/>
      <c r="X19" s="97"/>
      <c r="Y19" s="97"/>
    </row>
    <row r="20" spans="1:25" s="26" customFormat="1" ht="55" customHeight="1">
      <c r="A20" s="106"/>
      <c r="B20" s="140"/>
      <c r="C20" s="65"/>
      <c r="D20" s="66">
        <v>9</v>
      </c>
      <c r="E20" s="75"/>
      <c r="F20" s="75"/>
      <c r="G20" s="75"/>
      <c r="H20" s="75"/>
      <c r="I20" s="141"/>
      <c r="J20" s="70" t="str">
        <f t="shared" si="0"/>
        <v xml:space="preserve"> </v>
      </c>
      <c r="K20" s="71"/>
      <c r="L20" s="67"/>
      <c r="M20" s="136"/>
      <c r="N20" s="68"/>
      <c r="O20" s="69"/>
      <c r="P20" s="69"/>
      <c r="Q20" s="69"/>
      <c r="R20" s="137"/>
      <c r="S20" s="69"/>
      <c r="T20" s="69"/>
      <c r="U20" s="138"/>
      <c r="V20" s="69"/>
      <c r="W20" s="97"/>
      <c r="X20" s="97"/>
      <c r="Y20" s="97"/>
    </row>
    <row r="21" spans="1:25" s="26" customFormat="1" ht="55" customHeight="1">
      <c r="A21" s="106"/>
      <c r="B21" s="140"/>
      <c r="C21" s="65"/>
      <c r="D21" s="66">
        <v>10</v>
      </c>
      <c r="E21" s="75"/>
      <c r="F21" s="75"/>
      <c r="G21" s="75"/>
      <c r="H21" s="75"/>
      <c r="I21" s="75"/>
      <c r="J21" s="70" t="str">
        <f t="shared" si="0"/>
        <v xml:space="preserve"> </v>
      </c>
      <c r="K21" s="71"/>
      <c r="L21" s="68"/>
      <c r="M21" s="136"/>
      <c r="N21" s="68"/>
      <c r="O21" s="69"/>
      <c r="P21" s="69"/>
      <c r="Q21" s="69"/>
      <c r="R21" s="137"/>
      <c r="S21" s="69"/>
      <c r="T21" s="69"/>
      <c r="U21" s="138"/>
      <c r="V21" s="69"/>
      <c r="W21" s="97"/>
      <c r="X21" s="97"/>
      <c r="Y21" s="97"/>
    </row>
    <row r="22" spans="1:25" s="24" customFormat="1" ht="55" customHeight="1">
      <c r="A22" s="106"/>
      <c r="B22" s="140"/>
      <c r="C22" s="65"/>
      <c r="D22" s="66">
        <v>11</v>
      </c>
      <c r="E22" s="75"/>
      <c r="F22" s="75"/>
      <c r="G22" s="75"/>
      <c r="H22" s="75"/>
      <c r="I22" s="75"/>
      <c r="J22" s="70" t="str">
        <f t="shared" si="0"/>
        <v xml:space="preserve"> </v>
      </c>
      <c r="K22" s="71"/>
      <c r="L22" s="68"/>
      <c r="M22" s="136"/>
      <c r="N22" s="68"/>
      <c r="O22" s="69"/>
      <c r="P22" s="69"/>
      <c r="Q22" s="69"/>
      <c r="R22" s="137"/>
      <c r="S22" s="69"/>
      <c r="T22" s="69"/>
      <c r="U22" s="138"/>
      <c r="V22" s="69"/>
      <c r="W22" s="96"/>
      <c r="X22" s="96"/>
      <c r="Y22" s="96"/>
    </row>
    <row r="23" spans="1:25" s="26" customFormat="1" ht="55" customHeight="1">
      <c r="A23" s="106"/>
      <c r="B23" s="140"/>
      <c r="C23" s="65"/>
      <c r="D23" s="66">
        <v>12</v>
      </c>
      <c r="E23" s="75"/>
      <c r="F23" s="75"/>
      <c r="G23" s="75"/>
      <c r="H23" s="75"/>
      <c r="I23" s="75"/>
      <c r="J23" s="70" t="str">
        <f>IF(SUM(E23:I23)=0, " ", SUM(E23:I23))</f>
        <v xml:space="preserve"> </v>
      </c>
      <c r="K23" s="71"/>
      <c r="L23" s="68"/>
      <c r="M23" s="136"/>
      <c r="N23" s="68"/>
      <c r="O23" s="69"/>
      <c r="P23" s="69"/>
      <c r="Q23" s="69"/>
      <c r="R23" s="137"/>
      <c r="S23" s="69"/>
      <c r="T23" s="69"/>
      <c r="U23" s="138"/>
      <c r="V23" s="69"/>
      <c r="W23" s="97"/>
      <c r="X23" s="97"/>
      <c r="Y23" s="97"/>
    </row>
    <row r="24" spans="1:25" s="26" customFormat="1" ht="65.5" customHeight="1">
      <c r="A24" s="106"/>
      <c r="B24" s="140"/>
      <c r="C24" s="65"/>
      <c r="D24" s="66">
        <v>13</v>
      </c>
      <c r="E24" s="75"/>
      <c r="F24" s="75"/>
      <c r="G24" s="75"/>
      <c r="H24" s="75"/>
      <c r="I24" s="75"/>
      <c r="J24" s="70" t="str">
        <f t="shared" ref="J24" si="1">IF(SUM(E24:I24)=0, " ", SUM(E24:I24))</f>
        <v xml:space="preserve"> </v>
      </c>
      <c r="K24" s="71"/>
      <c r="L24" s="67"/>
      <c r="M24" s="136"/>
      <c r="N24" s="68"/>
      <c r="O24" s="69"/>
      <c r="P24" s="69"/>
      <c r="Q24" s="69"/>
      <c r="R24" s="137"/>
      <c r="S24" s="69"/>
      <c r="T24" s="69"/>
      <c r="U24" s="138"/>
      <c r="V24" s="69"/>
      <c r="W24" s="97"/>
      <c r="X24" s="97"/>
      <c r="Y24" s="97"/>
    </row>
    <row r="25" spans="1:25" s="26" customFormat="1" ht="55" customHeight="1">
      <c r="A25" s="106"/>
      <c r="B25" s="140"/>
      <c r="C25" s="65"/>
      <c r="D25" s="66">
        <v>14</v>
      </c>
      <c r="E25" s="75"/>
      <c r="F25" s="75"/>
      <c r="G25" s="75"/>
      <c r="H25" s="75"/>
      <c r="I25" s="75"/>
      <c r="J25" s="70" t="str">
        <f t="shared" si="0"/>
        <v xml:space="preserve"> </v>
      </c>
      <c r="K25" s="71"/>
      <c r="L25" s="67"/>
      <c r="M25" s="136"/>
      <c r="N25" s="68"/>
      <c r="O25" s="69"/>
      <c r="P25" s="69"/>
      <c r="Q25" s="69"/>
      <c r="R25" s="137"/>
      <c r="S25" s="69"/>
      <c r="T25" s="69"/>
      <c r="U25" s="138"/>
      <c r="V25" s="69"/>
      <c r="W25" s="97"/>
      <c r="X25" s="97"/>
      <c r="Y25" s="97"/>
    </row>
    <row r="26" spans="1:25" s="26" customFormat="1" ht="55" customHeight="1">
      <c r="A26" s="106"/>
      <c r="B26" s="140"/>
      <c r="C26" s="65"/>
      <c r="D26" s="66">
        <v>15</v>
      </c>
      <c r="E26" s="75"/>
      <c r="F26" s="75"/>
      <c r="G26" s="75"/>
      <c r="H26" s="75"/>
      <c r="I26" s="75"/>
      <c r="J26" s="70" t="str">
        <f t="shared" si="0"/>
        <v xml:space="preserve"> </v>
      </c>
      <c r="K26" s="71"/>
      <c r="L26" s="67"/>
      <c r="M26" s="136"/>
      <c r="N26" s="68"/>
      <c r="O26" s="69"/>
      <c r="P26" s="69"/>
      <c r="Q26" s="69"/>
      <c r="R26" s="137"/>
      <c r="S26" s="69"/>
      <c r="T26" s="69"/>
      <c r="U26" s="138"/>
      <c r="V26" s="69"/>
      <c r="W26" s="97"/>
      <c r="X26" s="97"/>
      <c r="Y26" s="97"/>
    </row>
    <row r="27" spans="1:25" s="26" customFormat="1" ht="55" customHeight="1">
      <c r="A27" s="106"/>
      <c r="B27" s="140"/>
      <c r="C27" s="65"/>
      <c r="D27" s="66">
        <v>16</v>
      </c>
      <c r="E27" s="75"/>
      <c r="F27" s="75"/>
      <c r="G27" s="75"/>
      <c r="H27" s="75"/>
      <c r="I27" s="75"/>
      <c r="J27" s="70" t="str">
        <f t="shared" si="0"/>
        <v xml:space="preserve"> </v>
      </c>
      <c r="K27" s="71"/>
      <c r="L27" s="68"/>
      <c r="M27" s="136"/>
      <c r="N27" s="68"/>
      <c r="O27" s="69"/>
      <c r="P27" s="69"/>
      <c r="Q27" s="69"/>
      <c r="R27" s="137"/>
      <c r="S27" s="69"/>
      <c r="T27" s="69"/>
      <c r="U27" s="138"/>
      <c r="V27" s="69"/>
      <c r="W27" s="97"/>
      <c r="X27" s="97"/>
      <c r="Y27" s="97"/>
    </row>
    <row r="28" spans="1:25" s="26" customFormat="1" ht="55" customHeight="1">
      <c r="A28" s="131"/>
      <c r="B28" s="142"/>
      <c r="C28" s="143"/>
      <c r="D28" s="144">
        <v>17</v>
      </c>
      <c r="E28" s="145"/>
      <c r="F28" s="145"/>
      <c r="G28" s="145"/>
      <c r="H28" s="145"/>
      <c r="I28" s="145"/>
      <c r="J28" s="146" t="str">
        <f t="shared" si="0"/>
        <v xml:space="preserve"> </v>
      </c>
      <c r="K28" s="147"/>
      <c r="L28" s="148"/>
      <c r="M28" s="149"/>
      <c r="N28" s="148"/>
      <c r="O28" s="150"/>
      <c r="P28" s="150"/>
      <c r="Q28" s="150"/>
      <c r="R28" s="151"/>
      <c r="S28" s="150"/>
      <c r="T28" s="150"/>
      <c r="U28" s="152"/>
      <c r="V28" s="69"/>
      <c r="W28" s="97"/>
      <c r="X28" s="97"/>
      <c r="Y28" s="97"/>
    </row>
    <row r="29" spans="1:25" s="26" customFormat="1" ht="55" customHeight="1" thickBot="1">
      <c r="A29" s="105"/>
      <c r="B29" s="111"/>
      <c r="C29" s="112"/>
      <c r="D29" s="113">
        <v>18</v>
      </c>
      <c r="E29" s="114"/>
      <c r="F29" s="114"/>
      <c r="G29" s="114"/>
      <c r="H29" s="114"/>
      <c r="I29" s="115"/>
      <c r="J29" s="153" t="str">
        <f t="shared" si="0"/>
        <v xml:space="preserve"> </v>
      </c>
      <c r="K29" s="154"/>
      <c r="L29" s="116"/>
      <c r="M29" s="117"/>
      <c r="N29" s="116"/>
      <c r="O29" s="118"/>
      <c r="P29" s="118"/>
      <c r="Q29" s="118"/>
      <c r="R29" s="119"/>
      <c r="S29" s="118"/>
      <c r="T29" s="118"/>
      <c r="U29" s="120"/>
      <c r="V29" s="163"/>
      <c r="W29" s="97"/>
      <c r="X29" s="97"/>
      <c r="Y29" s="97"/>
    </row>
    <row r="30" spans="1:25" s="39" customFormat="1" ht="37.5" customHeight="1" thickTop="1">
      <c r="A30" s="15"/>
      <c r="B30" s="15"/>
      <c r="C30" s="15"/>
      <c r="D30" s="16"/>
      <c r="E30" s="15"/>
      <c r="F30" s="15"/>
      <c r="G30" s="15"/>
      <c r="H30" s="15"/>
      <c r="I30" s="15"/>
      <c r="J30" s="18"/>
      <c r="K30" s="18"/>
      <c r="L30" s="19"/>
      <c r="M30" s="110"/>
      <c r="N30" s="15"/>
      <c r="O30" s="15"/>
      <c r="P30" s="15"/>
      <c r="Q30" s="15"/>
      <c r="R30" s="15"/>
      <c r="S30" s="15"/>
      <c r="T30" s="15"/>
      <c r="U30" s="15"/>
    </row>
    <row r="31" spans="1:25" ht="37.5" customHeight="1"/>
  </sheetData>
  <mergeCells count="2">
    <mergeCell ref="A1:A2"/>
    <mergeCell ref="L7:M9"/>
  </mergeCells>
  <phoneticPr fontId="3"/>
  <dataValidations count="3">
    <dataValidation type="list" errorStyle="information" allowBlank="1" showInputMessage="1" prompt="プルダウンで研究費を選んでください。" sqref="F6" xr:uid="{EE8E1221-D0AC-4CBE-A1D8-3D0176E4C2D3}">
      <formula1>"科研費,受託研究費,補助金"</formula1>
    </dataValidation>
    <dataValidation type="list" imeMode="hiragana" allowBlank="1" showInputMessage="1" showErrorMessage="1" prompt="事前発議した場合、_x000a_同じ行を上書きして_x000a_事後発議してください" sqref="C13:C29" xr:uid="{DD33831C-4DF4-4176-A730-FA80CEA7C426}">
      <formula1>"事前, 事後"</formula1>
    </dataValidation>
    <dataValidation type="list" imeMode="hiragana" allowBlank="1" showInputMessage="1" showErrorMessage="1" sqref="C12" xr:uid="{E91203B5-F87E-4F2D-A269-83062CB6C0BC}">
      <formula1>"事前, 事後"</formula1>
    </dataValidation>
  </dataValidations>
  <hyperlinks>
    <hyperlink ref="L7" r:id="rId1" display="https://www.yokohama-cu.ac.jp/res_pro/internal/kaikeikun.html" xr:uid="{42AC4636-56A8-4F32-9D27-AED5438A6988}"/>
    <hyperlink ref="T3" r:id="rId2" xr:uid="{39CAC26D-439B-4E5F-8FCC-D385D737A743}"/>
    <hyperlink ref="O3" r:id="rId3" xr:uid="{58BA7EA3-BD74-48F7-A895-F7AE52DBA54D}"/>
    <hyperlink ref="O5" r:id="rId4" xr:uid="{88CF05EE-B019-4D28-A319-35849637B45D}"/>
  </hyperlinks>
  <pageMargins left="0.7" right="0.7" top="0.75" bottom="0.75" header="0.3" footer="0.3"/>
  <pageSetup paperSize="9" scale="33" fitToHeight="0" orientation="landscape" r:id="rId5"/>
  <legacyDrawing r:id="rId6"/>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1B038-1018-48E6-A1BC-CC2243BA807E}">
  <sheetPr>
    <tabColor rgb="FFFFC000"/>
    <pageSetUpPr fitToPage="1"/>
  </sheetPr>
  <dimension ref="A1:P27"/>
  <sheetViews>
    <sheetView view="pageBreakPreview" zoomScale="89" zoomScaleNormal="100" zoomScaleSheetLayoutView="89" workbookViewId="0">
      <selection activeCell="G4" sqref="G4"/>
    </sheetView>
  </sheetViews>
  <sheetFormatPr defaultRowHeight="13"/>
  <cols>
    <col min="1" max="1" width="20.90625" style="2" customWidth="1"/>
    <col min="2" max="8" width="11.1796875" style="2" customWidth="1"/>
    <col min="9" max="255" width="8.7265625" style="2"/>
    <col min="256" max="256" width="16.08984375" style="2" customWidth="1"/>
    <col min="257" max="258" width="10.6328125" style="2" customWidth="1"/>
    <col min="259" max="259" width="9.26953125" style="2" customWidth="1"/>
    <col min="260" max="260" width="2.90625" style="2" bestFit="1" customWidth="1"/>
    <col min="261" max="264" width="10.6328125" style="2" customWidth="1"/>
    <col min="265" max="511" width="8.7265625" style="2"/>
    <col min="512" max="512" width="16.08984375" style="2" customWidth="1"/>
    <col min="513" max="514" width="10.6328125" style="2" customWidth="1"/>
    <col min="515" max="515" width="9.26953125" style="2" customWidth="1"/>
    <col min="516" max="516" width="2.90625" style="2" bestFit="1" customWidth="1"/>
    <col min="517" max="520" width="10.6328125" style="2" customWidth="1"/>
    <col min="521" max="767" width="8.7265625" style="2"/>
    <col min="768" max="768" width="16.08984375" style="2" customWidth="1"/>
    <col min="769" max="770" width="10.6328125" style="2" customWidth="1"/>
    <col min="771" max="771" width="9.26953125" style="2" customWidth="1"/>
    <col min="772" max="772" width="2.90625" style="2" bestFit="1" customWidth="1"/>
    <col min="773" max="776" width="10.6328125" style="2" customWidth="1"/>
    <col min="777" max="1023" width="8.7265625" style="2"/>
    <col min="1024" max="1024" width="16.08984375" style="2" customWidth="1"/>
    <col min="1025" max="1026" width="10.6328125" style="2" customWidth="1"/>
    <col min="1027" max="1027" width="9.26953125" style="2" customWidth="1"/>
    <col min="1028" max="1028" width="2.90625" style="2" bestFit="1" customWidth="1"/>
    <col min="1029" max="1032" width="10.6328125" style="2" customWidth="1"/>
    <col min="1033" max="1279" width="8.7265625" style="2"/>
    <col min="1280" max="1280" width="16.08984375" style="2" customWidth="1"/>
    <col min="1281" max="1282" width="10.6328125" style="2" customWidth="1"/>
    <col min="1283" max="1283" width="9.26953125" style="2" customWidth="1"/>
    <col min="1284" max="1284" width="2.90625" style="2" bestFit="1" customWidth="1"/>
    <col min="1285" max="1288" width="10.6328125" style="2" customWidth="1"/>
    <col min="1289" max="1535" width="8.7265625" style="2"/>
    <col min="1536" max="1536" width="16.08984375" style="2" customWidth="1"/>
    <col min="1537" max="1538" width="10.6328125" style="2" customWidth="1"/>
    <col min="1539" max="1539" width="9.26953125" style="2" customWidth="1"/>
    <col min="1540" max="1540" width="2.90625" style="2" bestFit="1" customWidth="1"/>
    <col min="1541" max="1544" width="10.6328125" style="2" customWidth="1"/>
    <col min="1545" max="1791" width="8.7265625" style="2"/>
    <col min="1792" max="1792" width="16.08984375" style="2" customWidth="1"/>
    <col min="1793" max="1794" width="10.6328125" style="2" customWidth="1"/>
    <col min="1795" max="1795" width="9.26953125" style="2" customWidth="1"/>
    <col min="1796" max="1796" width="2.90625" style="2" bestFit="1" customWidth="1"/>
    <col min="1797" max="1800" width="10.6328125" style="2" customWidth="1"/>
    <col min="1801" max="2047" width="8.7265625" style="2"/>
    <col min="2048" max="2048" width="16.08984375" style="2" customWidth="1"/>
    <col min="2049" max="2050" width="10.6328125" style="2" customWidth="1"/>
    <col min="2051" max="2051" width="9.26953125" style="2" customWidth="1"/>
    <col min="2052" max="2052" width="2.90625" style="2" bestFit="1" customWidth="1"/>
    <col min="2053" max="2056" width="10.6328125" style="2" customWidth="1"/>
    <col min="2057" max="2303" width="8.7265625" style="2"/>
    <col min="2304" max="2304" width="16.08984375" style="2" customWidth="1"/>
    <col min="2305" max="2306" width="10.6328125" style="2" customWidth="1"/>
    <col min="2307" max="2307" width="9.26953125" style="2" customWidth="1"/>
    <col min="2308" max="2308" width="2.90625" style="2" bestFit="1" customWidth="1"/>
    <col min="2309" max="2312" width="10.6328125" style="2" customWidth="1"/>
    <col min="2313" max="2559" width="8.7265625" style="2"/>
    <col min="2560" max="2560" width="16.08984375" style="2" customWidth="1"/>
    <col min="2561" max="2562" width="10.6328125" style="2" customWidth="1"/>
    <col min="2563" max="2563" width="9.26953125" style="2" customWidth="1"/>
    <col min="2564" max="2564" width="2.90625" style="2" bestFit="1" customWidth="1"/>
    <col min="2565" max="2568" width="10.6328125" style="2" customWidth="1"/>
    <col min="2569" max="2815" width="8.7265625" style="2"/>
    <col min="2816" max="2816" width="16.08984375" style="2" customWidth="1"/>
    <col min="2817" max="2818" width="10.6328125" style="2" customWidth="1"/>
    <col min="2819" max="2819" width="9.26953125" style="2" customWidth="1"/>
    <col min="2820" max="2820" width="2.90625" style="2" bestFit="1" customWidth="1"/>
    <col min="2821" max="2824" width="10.6328125" style="2" customWidth="1"/>
    <col min="2825" max="3071" width="8.7265625" style="2"/>
    <col min="3072" max="3072" width="16.08984375" style="2" customWidth="1"/>
    <col min="3073" max="3074" width="10.6328125" style="2" customWidth="1"/>
    <col min="3075" max="3075" width="9.26953125" style="2" customWidth="1"/>
    <col min="3076" max="3076" width="2.90625" style="2" bestFit="1" customWidth="1"/>
    <col min="3077" max="3080" width="10.6328125" style="2" customWidth="1"/>
    <col min="3081" max="3327" width="8.7265625" style="2"/>
    <col min="3328" max="3328" width="16.08984375" style="2" customWidth="1"/>
    <col min="3329" max="3330" width="10.6328125" style="2" customWidth="1"/>
    <col min="3331" max="3331" width="9.26953125" style="2" customWidth="1"/>
    <col min="3332" max="3332" width="2.90625" style="2" bestFit="1" customWidth="1"/>
    <col min="3333" max="3336" width="10.6328125" style="2" customWidth="1"/>
    <col min="3337" max="3583" width="8.7265625" style="2"/>
    <col min="3584" max="3584" width="16.08984375" style="2" customWidth="1"/>
    <col min="3585" max="3586" width="10.6328125" style="2" customWidth="1"/>
    <col min="3587" max="3587" width="9.26953125" style="2" customWidth="1"/>
    <col min="3588" max="3588" width="2.90625" style="2" bestFit="1" customWidth="1"/>
    <col min="3589" max="3592" width="10.6328125" style="2" customWidth="1"/>
    <col min="3593" max="3839" width="8.7265625" style="2"/>
    <col min="3840" max="3840" width="16.08984375" style="2" customWidth="1"/>
    <col min="3841" max="3842" width="10.6328125" style="2" customWidth="1"/>
    <col min="3843" max="3843" width="9.26953125" style="2" customWidth="1"/>
    <col min="3844" max="3844" width="2.90625" style="2" bestFit="1" customWidth="1"/>
    <col min="3845" max="3848" width="10.6328125" style="2" customWidth="1"/>
    <col min="3849" max="4095" width="8.7265625" style="2"/>
    <col min="4096" max="4096" width="16.08984375" style="2" customWidth="1"/>
    <col min="4097" max="4098" width="10.6328125" style="2" customWidth="1"/>
    <col min="4099" max="4099" width="9.26953125" style="2" customWidth="1"/>
    <col min="4100" max="4100" width="2.90625" style="2" bestFit="1" customWidth="1"/>
    <col min="4101" max="4104" width="10.6328125" style="2" customWidth="1"/>
    <col min="4105" max="4351" width="8.7265625" style="2"/>
    <col min="4352" max="4352" width="16.08984375" style="2" customWidth="1"/>
    <col min="4353" max="4354" width="10.6328125" style="2" customWidth="1"/>
    <col min="4355" max="4355" width="9.26953125" style="2" customWidth="1"/>
    <col min="4356" max="4356" width="2.90625" style="2" bestFit="1" customWidth="1"/>
    <col min="4357" max="4360" width="10.6328125" style="2" customWidth="1"/>
    <col min="4361" max="4607" width="8.7265625" style="2"/>
    <col min="4608" max="4608" width="16.08984375" style="2" customWidth="1"/>
    <col min="4609" max="4610" width="10.6328125" style="2" customWidth="1"/>
    <col min="4611" max="4611" width="9.26953125" style="2" customWidth="1"/>
    <col min="4612" max="4612" width="2.90625" style="2" bestFit="1" customWidth="1"/>
    <col min="4613" max="4616" width="10.6328125" style="2" customWidth="1"/>
    <col min="4617" max="4863" width="8.7265625" style="2"/>
    <col min="4864" max="4864" width="16.08984375" style="2" customWidth="1"/>
    <col min="4865" max="4866" width="10.6328125" style="2" customWidth="1"/>
    <col min="4867" max="4867" width="9.26953125" style="2" customWidth="1"/>
    <col min="4868" max="4868" width="2.90625" style="2" bestFit="1" customWidth="1"/>
    <col min="4869" max="4872" width="10.6328125" style="2" customWidth="1"/>
    <col min="4873" max="5119" width="8.7265625" style="2"/>
    <col min="5120" max="5120" width="16.08984375" style="2" customWidth="1"/>
    <col min="5121" max="5122" width="10.6328125" style="2" customWidth="1"/>
    <col min="5123" max="5123" width="9.26953125" style="2" customWidth="1"/>
    <col min="5124" max="5124" width="2.90625" style="2" bestFit="1" customWidth="1"/>
    <col min="5125" max="5128" width="10.6328125" style="2" customWidth="1"/>
    <col min="5129" max="5375" width="8.7265625" style="2"/>
    <col min="5376" max="5376" width="16.08984375" style="2" customWidth="1"/>
    <col min="5377" max="5378" width="10.6328125" style="2" customWidth="1"/>
    <col min="5379" max="5379" width="9.26953125" style="2" customWidth="1"/>
    <col min="5380" max="5380" width="2.90625" style="2" bestFit="1" customWidth="1"/>
    <col min="5381" max="5384" width="10.6328125" style="2" customWidth="1"/>
    <col min="5385" max="5631" width="8.7265625" style="2"/>
    <col min="5632" max="5632" width="16.08984375" style="2" customWidth="1"/>
    <col min="5633" max="5634" width="10.6328125" style="2" customWidth="1"/>
    <col min="5635" max="5635" width="9.26953125" style="2" customWidth="1"/>
    <col min="5636" max="5636" width="2.90625" style="2" bestFit="1" customWidth="1"/>
    <col min="5637" max="5640" width="10.6328125" style="2" customWidth="1"/>
    <col min="5641" max="5887" width="8.7265625" style="2"/>
    <col min="5888" max="5888" width="16.08984375" style="2" customWidth="1"/>
    <col min="5889" max="5890" width="10.6328125" style="2" customWidth="1"/>
    <col min="5891" max="5891" width="9.26953125" style="2" customWidth="1"/>
    <col min="5892" max="5892" width="2.90625" style="2" bestFit="1" customWidth="1"/>
    <col min="5893" max="5896" width="10.6328125" style="2" customWidth="1"/>
    <col min="5897" max="6143" width="8.7265625" style="2"/>
    <col min="6144" max="6144" width="16.08984375" style="2" customWidth="1"/>
    <col min="6145" max="6146" width="10.6328125" style="2" customWidth="1"/>
    <col min="6147" max="6147" width="9.26953125" style="2" customWidth="1"/>
    <col min="6148" max="6148" width="2.90625" style="2" bestFit="1" customWidth="1"/>
    <col min="6149" max="6152" width="10.6328125" style="2" customWidth="1"/>
    <col min="6153" max="6399" width="8.7265625" style="2"/>
    <col min="6400" max="6400" width="16.08984375" style="2" customWidth="1"/>
    <col min="6401" max="6402" width="10.6328125" style="2" customWidth="1"/>
    <col min="6403" max="6403" width="9.26953125" style="2" customWidth="1"/>
    <col min="6404" max="6404" width="2.90625" style="2" bestFit="1" customWidth="1"/>
    <col min="6405" max="6408" width="10.6328125" style="2" customWidth="1"/>
    <col min="6409" max="6655" width="8.7265625" style="2"/>
    <col min="6656" max="6656" width="16.08984375" style="2" customWidth="1"/>
    <col min="6657" max="6658" width="10.6328125" style="2" customWidth="1"/>
    <col min="6659" max="6659" width="9.26953125" style="2" customWidth="1"/>
    <col min="6660" max="6660" width="2.90625" style="2" bestFit="1" customWidth="1"/>
    <col min="6661" max="6664" width="10.6328125" style="2" customWidth="1"/>
    <col min="6665" max="6911" width="8.7265625" style="2"/>
    <col min="6912" max="6912" width="16.08984375" style="2" customWidth="1"/>
    <col min="6913" max="6914" width="10.6328125" style="2" customWidth="1"/>
    <col min="6915" max="6915" width="9.26953125" style="2" customWidth="1"/>
    <col min="6916" max="6916" width="2.90625" style="2" bestFit="1" customWidth="1"/>
    <col min="6917" max="6920" width="10.6328125" style="2" customWidth="1"/>
    <col min="6921" max="7167" width="8.7265625" style="2"/>
    <col min="7168" max="7168" width="16.08984375" style="2" customWidth="1"/>
    <col min="7169" max="7170" width="10.6328125" style="2" customWidth="1"/>
    <col min="7171" max="7171" width="9.26953125" style="2" customWidth="1"/>
    <col min="7172" max="7172" width="2.90625" style="2" bestFit="1" customWidth="1"/>
    <col min="7173" max="7176" width="10.6328125" style="2" customWidth="1"/>
    <col min="7177" max="7423" width="8.7265625" style="2"/>
    <col min="7424" max="7424" width="16.08984375" style="2" customWidth="1"/>
    <col min="7425" max="7426" width="10.6328125" style="2" customWidth="1"/>
    <col min="7427" max="7427" width="9.26953125" style="2" customWidth="1"/>
    <col min="7428" max="7428" width="2.90625" style="2" bestFit="1" customWidth="1"/>
    <col min="7429" max="7432" width="10.6328125" style="2" customWidth="1"/>
    <col min="7433" max="7679" width="8.7265625" style="2"/>
    <col min="7680" max="7680" width="16.08984375" style="2" customWidth="1"/>
    <col min="7681" max="7682" width="10.6328125" style="2" customWidth="1"/>
    <col min="7683" max="7683" width="9.26953125" style="2" customWidth="1"/>
    <col min="7684" max="7684" width="2.90625" style="2" bestFit="1" customWidth="1"/>
    <col min="7685" max="7688" width="10.6328125" style="2" customWidth="1"/>
    <col min="7689" max="7935" width="8.7265625" style="2"/>
    <col min="7936" max="7936" width="16.08984375" style="2" customWidth="1"/>
    <col min="7937" max="7938" width="10.6328125" style="2" customWidth="1"/>
    <col min="7939" max="7939" width="9.26953125" style="2" customWidth="1"/>
    <col min="7940" max="7940" width="2.90625" style="2" bestFit="1" customWidth="1"/>
    <col min="7941" max="7944" width="10.6328125" style="2" customWidth="1"/>
    <col min="7945" max="8191" width="8.7265625" style="2"/>
    <col min="8192" max="8192" width="16.08984375" style="2" customWidth="1"/>
    <col min="8193" max="8194" width="10.6328125" style="2" customWidth="1"/>
    <col min="8195" max="8195" width="9.26953125" style="2" customWidth="1"/>
    <col min="8196" max="8196" width="2.90625" style="2" bestFit="1" customWidth="1"/>
    <col min="8197" max="8200" width="10.6328125" style="2" customWidth="1"/>
    <col min="8201" max="8447" width="8.7265625" style="2"/>
    <col min="8448" max="8448" width="16.08984375" style="2" customWidth="1"/>
    <col min="8449" max="8450" width="10.6328125" style="2" customWidth="1"/>
    <col min="8451" max="8451" width="9.26953125" style="2" customWidth="1"/>
    <col min="8452" max="8452" width="2.90625" style="2" bestFit="1" customWidth="1"/>
    <col min="8453" max="8456" width="10.6328125" style="2" customWidth="1"/>
    <col min="8457" max="8703" width="8.7265625" style="2"/>
    <col min="8704" max="8704" width="16.08984375" style="2" customWidth="1"/>
    <col min="8705" max="8706" width="10.6328125" style="2" customWidth="1"/>
    <col min="8707" max="8707" width="9.26953125" style="2" customWidth="1"/>
    <col min="8708" max="8708" width="2.90625" style="2" bestFit="1" customWidth="1"/>
    <col min="8709" max="8712" width="10.6328125" style="2" customWidth="1"/>
    <col min="8713" max="8959" width="8.7265625" style="2"/>
    <col min="8960" max="8960" width="16.08984375" style="2" customWidth="1"/>
    <col min="8961" max="8962" width="10.6328125" style="2" customWidth="1"/>
    <col min="8963" max="8963" width="9.26953125" style="2" customWidth="1"/>
    <col min="8964" max="8964" width="2.90625" style="2" bestFit="1" customWidth="1"/>
    <col min="8965" max="8968" width="10.6328125" style="2" customWidth="1"/>
    <col min="8969" max="9215" width="8.7265625" style="2"/>
    <col min="9216" max="9216" width="16.08984375" style="2" customWidth="1"/>
    <col min="9217" max="9218" width="10.6328125" style="2" customWidth="1"/>
    <col min="9219" max="9219" width="9.26953125" style="2" customWidth="1"/>
    <col min="9220" max="9220" width="2.90625" style="2" bestFit="1" customWidth="1"/>
    <col min="9221" max="9224" width="10.6328125" style="2" customWidth="1"/>
    <col min="9225" max="9471" width="8.7265625" style="2"/>
    <col min="9472" max="9472" width="16.08984375" style="2" customWidth="1"/>
    <col min="9473" max="9474" width="10.6328125" style="2" customWidth="1"/>
    <col min="9475" max="9475" width="9.26953125" style="2" customWidth="1"/>
    <col min="9476" max="9476" width="2.90625" style="2" bestFit="1" customWidth="1"/>
    <col min="9477" max="9480" width="10.6328125" style="2" customWidth="1"/>
    <col min="9481" max="9727" width="8.7265625" style="2"/>
    <col min="9728" max="9728" width="16.08984375" style="2" customWidth="1"/>
    <col min="9729" max="9730" width="10.6328125" style="2" customWidth="1"/>
    <col min="9731" max="9731" width="9.26953125" style="2" customWidth="1"/>
    <col min="9732" max="9732" width="2.90625" style="2" bestFit="1" customWidth="1"/>
    <col min="9733" max="9736" width="10.6328125" style="2" customWidth="1"/>
    <col min="9737" max="9983" width="8.7265625" style="2"/>
    <col min="9984" max="9984" width="16.08984375" style="2" customWidth="1"/>
    <col min="9985" max="9986" width="10.6328125" style="2" customWidth="1"/>
    <col min="9987" max="9987" width="9.26953125" style="2" customWidth="1"/>
    <col min="9988" max="9988" width="2.90625" style="2" bestFit="1" customWidth="1"/>
    <col min="9989" max="9992" width="10.6328125" style="2" customWidth="1"/>
    <col min="9993" max="10239" width="8.7265625" style="2"/>
    <col min="10240" max="10240" width="16.08984375" style="2" customWidth="1"/>
    <col min="10241" max="10242" width="10.6328125" style="2" customWidth="1"/>
    <col min="10243" max="10243" width="9.26953125" style="2" customWidth="1"/>
    <col min="10244" max="10244" width="2.90625" style="2" bestFit="1" customWidth="1"/>
    <col min="10245" max="10248" width="10.6328125" style="2" customWidth="1"/>
    <col min="10249" max="10495" width="8.7265625" style="2"/>
    <col min="10496" max="10496" width="16.08984375" style="2" customWidth="1"/>
    <col min="10497" max="10498" width="10.6328125" style="2" customWidth="1"/>
    <col min="10499" max="10499" width="9.26953125" style="2" customWidth="1"/>
    <col min="10500" max="10500" width="2.90625" style="2" bestFit="1" customWidth="1"/>
    <col min="10501" max="10504" width="10.6328125" style="2" customWidth="1"/>
    <col min="10505" max="10751" width="8.7265625" style="2"/>
    <col min="10752" max="10752" width="16.08984375" style="2" customWidth="1"/>
    <col min="10753" max="10754" width="10.6328125" style="2" customWidth="1"/>
    <col min="10755" max="10755" width="9.26953125" style="2" customWidth="1"/>
    <col min="10756" max="10756" width="2.90625" style="2" bestFit="1" customWidth="1"/>
    <col min="10757" max="10760" width="10.6328125" style="2" customWidth="1"/>
    <col min="10761" max="11007" width="8.7265625" style="2"/>
    <col min="11008" max="11008" width="16.08984375" style="2" customWidth="1"/>
    <col min="11009" max="11010" width="10.6328125" style="2" customWidth="1"/>
    <col min="11011" max="11011" width="9.26953125" style="2" customWidth="1"/>
    <col min="11012" max="11012" width="2.90625" style="2" bestFit="1" customWidth="1"/>
    <col min="11013" max="11016" width="10.6328125" style="2" customWidth="1"/>
    <col min="11017" max="11263" width="8.7265625" style="2"/>
    <col min="11264" max="11264" width="16.08984375" style="2" customWidth="1"/>
    <col min="11265" max="11266" width="10.6328125" style="2" customWidth="1"/>
    <col min="11267" max="11267" width="9.26953125" style="2" customWidth="1"/>
    <col min="11268" max="11268" width="2.90625" style="2" bestFit="1" customWidth="1"/>
    <col min="11269" max="11272" width="10.6328125" style="2" customWidth="1"/>
    <col min="11273" max="11519" width="8.7265625" style="2"/>
    <col min="11520" max="11520" width="16.08984375" style="2" customWidth="1"/>
    <col min="11521" max="11522" width="10.6328125" style="2" customWidth="1"/>
    <col min="11523" max="11523" width="9.26953125" style="2" customWidth="1"/>
    <col min="11524" max="11524" width="2.90625" style="2" bestFit="1" customWidth="1"/>
    <col min="11525" max="11528" width="10.6328125" style="2" customWidth="1"/>
    <col min="11529" max="11775" width="8.7265625" style="2"/>
    <col min="11776" max="11776" width="16.08984375" style="2" customWidth="1"/>
    <col min="11777" max="11778" width="10.6328125" style="2" customWidth="1"/>
    <col min="11779" max="11779" width="9.26953125" style="2" customWidth="1"/>
    <col min="11780" max="11780" width="2.90625" style="2" bestFit="1" customWidth="1"/>
    <col min="11781" max="11784" width="10.6328125" style="2" customWidth="1"/>
    <col min="11785" max="12031" width="8.7265625" style="2"/>
    <col min="12032" max="12032" width="16.08984375" style="2" customWidth="1"/>
    <col min="12033" max="12034" width="10.6328125" style="2" customWidth="1"/>
    <col min="12035" max="12035" width="9.26953125" style="2" customWidth="1"/>
    <col min="12036" max="12036" width="2.90625" style="2" bestFit="1" customWidth="1"/>
    <col min="12037" max="12040" width="10.6328125" style="2" customWidth="1"/>
    <col min="12041" max="12287" width="8.7265625" style="2"/>
    <col min="12288" max="12288" width="16.08984375" style="2" customWidth="1"/>
    <col min="12289" max="12290" width="10.6328125" style="2" customWidth="1"/>
    <col min="12291" max="12291" width="9.26953125" style="2" customWidth="1"/>
    <col min="12292" max="12292" width="2.90625" style="2" bestFit="1" customWidth="1"/>
    <col min="12293" max="12296" width="10.6328125" style="2" customWidth="1"/>
    <col min="12297" max="12543" width="8.7265625" style="2"/>
    <col min="12544" max="12544" width="16.08984375" style="2" customWidth="1"/>
    <col min="12545" max="12546" width="10.6328125" style="2" customWidth="1"/>
    <col min="12547" max="12547" width="9.26953125" style="2" customWidth="1"/>
    <col min="12548" max="12548" width="2.90625" style="2" bestFit="1" customWidth="1"/>
    <col min="12549" max="12552" width="10.6328125" style="2" customWidth="1"/>
    <col min="12553" max="12799" width="8.7265625" style="2"/>
    <col min="12800" max="12800" width="16.08984375" style="2" customWidth="1"/>
    <col min="12801" max="12802" width="10.6328125" style="2" customWidth="1"/>
    <col min="12803" max="12803" width="9.26953125" style="2" customWidth="1"/>
    <col min="12804" max="12804" width="2.90625" style="2" bestFit="1" customWidth="1"/>
    <col min="12805" max="12808" width="10.6328125" style="2" customWidth="1"/>
    <col min="12809" max="13055" width="8.7265625" style="2"/>
    <col min="13056" max="13056" width="16.08984375" style="2" customWidth="1"/>
    <col min="13057" max="13058" width="10.6328125" style="2" customWidth="1"/>
    <col min="13059" max="13059" width="9.26953125" style="2" customWidth="1"/>
    <col min="13060" max="13060" width="2.90625" style="2" bestFit="1" customWidth="1"/>
    <col min="13061" max="13064" width="10.6328125" style="2" customWidth="1"/>
    <col min="13065" max="13311" width="8.7265625" style="2"/>
    <col min="13312" max="13312" width="16.08984375" style="2" customWidth="1"/>
    <col min="13313" max="13314" width="10.6328125" style="2" customWidth="1"/>
    <col min="13315" max="13315" width="9.26953125" style="2" customWidth="1"/>
    <col min="13316" max="13316" width="2.90625" style="2" bestFit="1" customWidth="1"/>
    <col min="13317" max="13320" width="10.6328125" style="2" customWidth="1"/>
    <col min="13321" max="13567" width="8.7265625" style="2"/>
    <col min="13568" max="13568" width="16.08984375" style="2" customWidth="1"/>
    <col min="13569" max="13570" width="10.6328125" style="2" customWidth="1"/>
    <col min="13571" max="13571" width="9.26953125" style="2" customWidth="1"/>
    <col min="13572" max="13572" width="2.90625" style="2" bestFit="1" customWidth="1"/>
    <col min="13573" max="13576" width="10.6328125" style="2" customWidth="1"/>
    <col min="13577" max="13823" width="8.7265625" style="2"/>
    <col min="13824" max="13824" width="16.08984375" style="2" customWidth="1"/>
    <col min="13825" max="13826" width="10.6328125" style="2" customWidth="1"/>
    <col min="13827" max="13827" width="9.26953125" style="2" customWidth="1"/>
    <col min="13828" max="13828" width="2.90625" style="2" bestFit="1" customWidth="1"/>
    <col min="13829" max="13832" width="10.6328125" style="2" customWidth="1"/>
    <col min="13833" max="14079" width="8.7265625" style="2"/>
    <col min="14080" max="14080" width="16.08984375" style="2" customWidth="1"/>
    <col min="14081" max="14082" width="10.6328125" style="2" customWidth="1"/>
    <col min="14083" max="14083" width="9.26953125" style="2" customWidth="1"/>
    <col min="14084" max="14084" width="2.90625" style="2" bestFit="1" customWidth="1"/>
    <col min="14085" max="14088" width="10.6328125" style="2" customWidth="1"/>
    <col min="14089" max="14335" width="8.7265625" style="2"/>
    <col min="14336" max="14336" width="16.08984375" style="2" customWidth="1"/>
    <col min="14337" max="14338" width="10.6328125" style="2" customWidth="1"/>
    <col min="14339" max="14339" width="9.26953125" style="2" customWidth="1"/>
    <col min="14340" max="14340" width="2.90625" style="2" bestFit="1" customWidth="1"/>
    <col min="14341" max="14344" width="10.6328125" style="2" customWidth="1"/>
    <col min="14345" max="14591" width="8.7265625" style="2"/>
    <col min="14592" max="14592" width="16.08984375" style="2" customWidth="1"/>
    <col min="14593" max="14594" width="10.6328125" style="2" customWidth="1"/>
    <col min="14595" max="14595" width="9.26953125" style="2" customWidth="1"/>
    <col min="14596" max="14596" width="2.90625" style="2" bestFit="1" customWidth="1"/>
    <col min="14597" max="14600" width="10.6328125" style="2" customWidth="1"/>
    <col min="14601" max="14847" width="8.7265625" style="2"/>
    <col min="14848" max="14848" width="16.08984375" style="2" customWidth="1"/>
    <col min="14849" max="14850" width="10.6328125" style="2" customWidth="1"/>
    <col min="14851" max="14851" width="9.26953125" style="2" customWidth="1"/>
    <col min="14852" max="14852" width="2.90625" style="2" bestFit="1" customWidth="1"/>
    <col min="14853" max="14856" width="10.6328125" style="2" customWidth="1"/>
    <col min="14857" max="15103" width="8.7265625" style="2"/>
    <col min="15104" max="15104" width="16.08984375" style="2" customWidth="1"/>
    <col min="15105" max="15106" width="10.6328125" style="2" customWidth="1"/>
    <col min="15107" max="15107" width="9.26953125" style="2" customWidth="1"/>
    <col min="15108" max="15108" width="2.90625" style="2" bestFit="1" customWidth="1"/>
    <col min="15109" max="15112" width="10.6328125" style="2" customWidth="1"/>
    <col min="15113" max="15359" width="8.7265625" style="2"/>
    <col min="15360" max="15360" width="16.08984375" style="2" customWidth="1"/>
    <col min="15361" max="15362" width="10.6328125" style="2" customWidth="1"/>
    <col min="15363" max="15363" width="9.26953125" style="2" customWidth="1"/>
    <col min="15364" max="15364" width="2.90625" style="2" bestFit="1" customWidth="1"/>
    <col min="15365" max="15368" width="10.6328125" style="2" customWidth="1"/>
    <col min="15369" max="15615" width="8.7265625" style="2"/>
    <col min="15616" max="15616" width="16.08984375" style="2" customWidth="1"/>
    <col min="15617" max="15618" width="10.6328125" style="2" customWidth="1"/>
    <col min="15619" max="15619" width="9.26953125" style="2" customWidth="1"/>
    <col min="15620" max="15620" width="2.90625" style="2" bestFit="1" customWidth="1"/>
    <col min="15621" max="15624" width="10.6328125" style="2" customWidth="1"/>
    <col min="15625" max="15871" width="8.7265625" style="2"/>
    <col min="15872" max="15872" width="16.08984375" style="2" customWidth="1"/>
    <col min="15873" max="15874" width="10.6328125" style="2" customWidth="1"/>
    <col min="15875" max="15875" width="9.26953125" style="2" customWidth="1"/>
    <col min="15876" max="15876" width="2.90625" style="2" bestFit="1" customWidth="1"/>
    <col min="15877" max="15880" width="10.6328125" style="2" customWidth="1"/>
    <col min="15881" max="16127" width="8.7265625" style="2"/>
    <col min="16128" max="16128" width="16.08984375" style="2" customWidth="1"/>
    <col min="16129" max="16130" width="10.6328125" style="2" customWidth="1"/>
    <col min="16131" max="16131" width="9.26953125" style="2" customWidth="1"/>
    <col min="16132" max="16132" width="2.90625" style="2" bestFit="1" customWidth="1"/>
    <col min="16133" max="16136" width="10.6328125" style="2" customWidth="1"/>
    <col min="16137" max="16383" width="8.7265625" style="2"/>
    <col min="16384" max="16384" width="9" style="2" customWidth="1"/>
  </cols>
  <sheetData>
    <row r="1" spans="1:16" ht="22" customHeight="1">
      <c r="A1" s="34" t="s">
        <v>197</v>
      </c>
      <c r="B1" s="208"/>
      <c r="C1" s="208"/>
      <c r="D1" s="208"/>
      <c r="E1" s="208"/>
      <c r="F1" s="208"/>
      <c r="G1" s="209"/>
    </row>
    <row r="2" spans="1:16" ht="15" customHeight="1" thickBot="1">
      <c r="A2" s="1" t="s">
        <v>18</v>
      </c>
      <c r="B2" s="14" t="s">
        <v>58</v>
      </c>
      <c r="C2" s="1"/>
      <c r="D2" s="1"/>
      <c r="E2" s="1"/>
      <c r="F2" s="1"/>
      <c r="G2" s="210" t="s">
        <v>28</v>
      </c>
      <c r="H2" s="210"/>
    </row>
    <row r="3" spans="1:16" ht="18" thickBot="1">
      <c r="A3" s="28"/>
      <c r="B3" s="1"/>
      <c r="C3" s="1"/>
      <c r="D3" s="1"/>
      <c r="E3" s="1"/>
      <c r="G3" s="211">
        <v>3</v>
      </c>
      <c r="H3" s="212"/>
      <c r="I3" s="27" t="s">
        <v>55</v>
      </c>
      <c r="O3" s="30"/>
      <c r="P3" s="35"/>
    </row>
    <row r="4" spans="1:16" ht="17.5">
      <c r="A4" s="1"/>
      <c r="B4" s="1"/>
      <c r="C4" s="1"/>
      <c r="D4" s="1"/>
      <c r="E4" s="1"/>
      <c r="F4" s="1"/>
      <c r="G4" s="1"/>
      <c r="H4" s="1"/>
      <c r="I4" s="36" t="s">
        <v>56</v>
      </c>
      <c r="J4" s="17"/>
      <c r="O4" s="30"/>
      <c r="P4" s="35"/>
    </row>
    <row r="5" spans="1:16" ht="26.25" customHeight="1">
      <c r="A5" s="3" t="s">
        <v>0</v>
      </c>
      <c r="B5" s="3"/>
      <c r="C5" s="3"/>
      <c r="D5" s="1"/>
      <c r="E5" s="1"/>
      <c r="F5" s="4" t="s">
        <v>1</v>
      </c>
      <c r="G5" s="213" t="str">
        <f>IF($G$3="","",(TEXT(VLOOKUP($G$3,'【記入例】①管理台帳 '!$D:$V,19,FALSE)&amp;"","#,##0")))</f>
        <v/>
      </c>
      <c r="H5" s="173" t="e">
        <f>IF($G$3="","",(TEXT(VLOOKUP($G$3,#REF!,8,FALSE)&amp;"","#,##0")))</f>
        <v>#REF!</v>
      </c>
      <c r="O5" s="30"/>
      <c r="P5" s="35"/>
    </row>
    <row r="6" spans="1:16" ht="19.5" customHeight="1">
      <c r="A6" s="214" t="s">
        <v>2</v>
      </c>
      <c r="B6" s="215"/>
      <c r="C6" s="215"/>
      <c r="D6" s="215"/>
      <c r="E6" s="215"/>
      <c r="F6" s="215"/>
      <c r="G6" s="215"/>
      <c r="H6" s="216"/>
      <c r="O6" s="30"/>
      <c r="P6" s="35"/>
    </row>
    <row r="7" spans="1:16" ht="27" customHeight="1">
      <c r="A7" s="21" t="s">
        <v>3</v>
      </c>
      <c r="B7" s="188" t="str">
        <f>IF($G$3="","",'【記入例】①管理台帳 '!E6&amp;"")</f>
        <v>21xxxxxxxx</v>
      </c>
      <c r="C7" s="189"/>
      <c r="D7" s="189"/>
      <c r="E7" s="189"/>
      <c r="F7" s="189"/>
      <c r="G7" s="189"/>
      <c r="H7" s="190"/>
      <c r="O7" s="30"/>
      <c r="P7" s="35"/>
    </row>
    <row r="8" spans="1:16" ht="27" customHeight="1">
      <c r="A8" s="22" t="s">
        <v>32</v>
      </c>
      <c r="B8" s="188" t="str">
        <f>IF($G$3="","",'【記入例】①管理台帳 '!F6&amp;"")</f>
        <v>受託研究費</v>
      </c>
      <c r="C8" s="189"/>
      <c r="D8" s="189"/>
      <c r="E8" s="189"/>
      <c r="F8" s="189"/>
      <c r="G8" s="189"/>
      <c r="H8" s="190"/>
      <c r="K8" s="28"/>
      <c r="O8" s="30"/>
      <c r="P8" s="35"/>
    </row>
    <row r="9" spans="1:16" ht="33.75" customHeight="1">
      <c r="A9" s="13" t="s">
        <v>34</v>
      </c>
      <c r="B9" s="188" t="str">
        <f>IF($G$3="","",'【記入例】①管理台帳 '!G6&amp;"")</f>
        <v>教授</v>
      </c>
      <c r="C9" s="189"/>
      <c r="D9" s="189"/>
      <c r="E9" s="189"/>
      <c r="F9" s="189"/>
      <c r="G9" s="189"/>
      <c r="H9" s="190"/>
      <c r="K9" s="23"/>
      <c r="O9" s="30"/>
      <c r="P9" s="35"/>
    </row>
    <row r="10" spans="1:16" ht="33.75" customHeight="1">
      <c r="A10" s="13" t="s">
        <v>33</v>
      </c>
      <c r="B10" s="188" t="str">
        <f>IF($G$3="","",'【記入例】①管理台帳 '!H6&amp;"")</f>
        <v>瀬戸　次郎</v>
      </c>
      <c r="C10" s="189"/>
      <c r="D10" s="189"/>
      <c r="E10" s="189"/>
      <c r="F10" s="189"/>
      <c r="G10" s="189"/>
      <c r="H10" s="190"/>
      <c r="K10" s="23"/>
      <c r="O10" s="30"/>
      <c r="P10" s="35"/>
    </row>
    <row r="11" spans="1:16" ht="29.25" customHeight="1">
      <c r="A11" s="5" t="s">
        <v>4</v>
      </c>
      <c r="B11" s="20" t="s">
        <v>5</v>
      </c>
      <c r="C11" s="191" t="str">
        <f>IF($G$3="","",(TEXT(VLOOKUP($G$3,'【記入例】①管理台帳 '!$D:$U,7,FALSE)&amp;"","#,##0")))</f>
        <v>100,000</v>
      </c>
      <c r="D11" s="191" t="e">
        <f>IF($G$3="","",(TEXT(VLOOKUP($G$3,#REF!,8,FALSE)&amp;"","#,##0")))</f>
        <v>#REF!</v>
      </c>
      <c r="E11" s="192"/>
      <c r="F11" s="192"/>
      <c r="G11" s="192"/>
      <c r="H11" s="193"/>
      <c r="O11" s="30"/>
      <c r="P11" s="35"/>
    </row>
    <row r="12" spans="1:16" ht="34.5" customHeight="1">
      <c r="A12" s="6" t="s">
        <v>6</v>
      </c>
      <c r="B12" s="194" t="str">
        <f>IF($G$3="","",(VLOOKUP($G$3,'【記入例】①管理台帳 '!D:U,9,FALSE)&amp;""))</f>
        <v/>
      </c>
      <c r="C12" s="195"/>
      <c r="D12" s="195"/>
      <c r="E12" s="195"/>
      <c r="F12" s="195"/>
      <c r="G12" s="195"/>
      <c r="H12" s="196"/>
      <c r="O12" s="30"/>
      <c r="P12" s="35"/>
    </row>
    <row r="13" spans="1:16" ht="74.5" customHeight="1">
      <c r="A13" s="6" t="s">
        <v>7</v>
      </c>
      <c r="B13" s="197" t="str">
        <f>IF($G$3="","",(VLOOKUP($G$3,'【記入例】①管理台帳 '!D:U,10,FALSE)&amp;""))</f>
        <v>【バイアウト経費】
外部講師の招聘に係る謝金及び交通費
ゲスト講師氏名：○○　○○
ゲスト講師所属・職位：○○・○○
講義開催日時：○年○月○日〇時〇分～○年○月○日〇時
科目名：○○○○</v>
      </c>
      <c r="C13" s="198"/>
      <c r="D13" s="198"/>
      <c r="E13" s="198"/>
      <c r="F13" s="198"/>
      <c r="G13" s="198"/>
      <c r="H13" s="199"/>
      <c r="O13" s="30"/>
      <c r="P13" s="35"/>
    </row>
    <row r="14" spans="1:16" ht="12" customHeight="1">
      <c r="A14" s="200" t="s">
        <v>8</v>
      </c>
      <c r="B14" s="202" t="s">
        <v>9</v>
      </c>
      <c r="C14" s="203"/>
      <c r="D14" s="203"/>
      <c r="E14" s="203"/>
      <c r="F14" s="203"/>
      <c r="G14" s="203"/>
      <c r="H14" s="204"/>
      <c r="O14" s="30"/>
      <c r="P14" s="35"/>
    </row>
    <row r="15" spans="1:16" ht="61.5" customHeight="1">
      <c r="A15" s="201"/>
      <c r="B15" s="205" t="str">
        <f>IF($G$3="","",(VLOOKUP($G$3,'【記入例】①管理台帳 '!D:U,11,FALSE)&amp;""))</f>
        <v>バイアウトすることにより増やしたい研究業務のエフォート：5％
資金提供機関が定めるバイアウト経費の支出上限額：140万円</v>
      </c>
      <c r="C15" s="206"/>
      <c r="D15" s="206"/>
      <c r="E15" s="206"/>
      <c r="F15" s="206"/>
      <c r="G15" s="206"/>
      <c r="H15" s="207"/>
      <c r="O15" s="30"/>
      <c r="P15" s="35"/>
    </row>
    <row r="16" spans="1:16" ht="15" customHeight="1">
      <c r="O16" s="30"/>
      <c r="P16" s="35"/>
    </row>
    <row r="17" spans="1:16" ht="36.75" customHeight="1">
      <c r="A17" s="187"/>
      <c r="B17" s="187"/>
      <c r="O17" s="30"/>
      <c r="P17" s="35"/>
    </row>
    <row r="18" spans="1:16" ht="18" customHeight="1">
      <c r="A18" s="174" t="s">
        <v>20</v>
      </c>
      <c r="B18" s="175"/>
      <c r="C18" s="175"/>
      <c r="D18" s="175"/>
      <c r="E18" s="175"/>
      <c r="F18" s="175"/>
      <c r="G18" s="175"/>
      <c r="H18" s="176"/>
    </row>
    <row r="19" spans="1:16" ht="27.75" customHeight="1">
      <c r="A19" s="177" t="s">
        <v>19</v>
      </c>
      <c r="B19" s="179" t="str">
        <f>IF($G$3="","",(VLOOKUP($G$3,'【記入例】①管理台帳 '!D:U,12,FALSE)&amp;""))</f>
        <v>横浜</v>
      </c>
      <c r="C19" s="180" t="e">
        <f>VLOOKUP($G$3,#REF!, 20, FALSE)&amp; ""</f>
        <v>#REF!</v>
      </c>
      <c r="D19" s="29" t="s">
        <v>14</v>
      </c>
      <c r="E19" s="181" t="str">
        <f>IF($G$3="","",(VLOOKUP($G$3,'【記入例】①管理台帳 '!D:U,13,FALSE)&amp;""))</f>
        <v>金沢</v>
      </c>
      <c r="F19" s="181" t="e">
        <f>VLOOKUP($G$3,#REF!, 20, FALSE)&amp; ""</f>
        <v>#REF!</v>
      </c>
      <c r="G19" s="182" t="s">
        <v>15</v>
      </c>
      <c r="H19" s="183"/>
    </row>
    <row r="20" spans="1:16" ht="27.75" customHeight="1">
      <c r="A20" s="178"/>
      <c r="B20" s="12" t="s">
        <v>16</v>
      </c>
      <c r="C20" s="11" t="str">
        <f>IF($G$3="","",(VLOOKUP($G$3,'【記入例】①管理台帳 '!D:U,14,FALSE)&amp;""))</f>
        <v>987654</v>
      </c>
      <c r="D20" s="184" t="s">
        <v>17</v>
      </c>
      <c r="E20" s="184"/>
      <c r="F20" s="185" t="str">
        <f>IF($G$3="","",(VLOOKUP($G$3,'【記入例】①管理台帳 '!D:U,15,FALSE)&amp;""))</f>
        <v>ヨソノ　コウシ</v>
      </c>
      <c r="G20" s="185" t="e">
        <f>IF($G$3="","",(VLOOKUP($G$3,#REF!,19,FALSE)&amp;""))</f>
        <v>#REF!</v>
      </c>
      <c r="H20" s="186" t="e">
        <f>IF($G$3="","",(VLOOKUP($G$3,#REF!,19,FALSE)&amp;""))</f>
        <v>#REF!</v>
      </c>
    </row>
    <row r="24" spans="1:16">
      <c r="A24" s="170" t="s">
        <v>61</v>
      </c>
      <c r="B24" s="171"/>
      <c r="D24" s="7"/>
      <c r="E24" s="7"/>
      <c r="F24" s="7" t="s">
        <v>10</v>
      </c>
      <c r="G24" s="7" t="s">
        <v>11</v>
      </c>
      <c r="H24" s="7" t="s">
        <v>60</v>
      </c>
    </row>
    <row r="25" spans="1:16" ht="44.25" customHeight="1">
      <c r="A25" s="172"/>
      <c r="B25" s="173"/>
      <c r="D25" s="8"/>
      <c r="E25" s="8"/>
      <c r="F25" s="8"/>
      <c r="G25" s="8"/>
      <c r="H25" s="8"/>
    </row>
    <row r="26" spans="1:16">
      <c r="D26" s="9" t="s">
        <v>12</v>
      </c>
      <c r="E26" s="7"/>
      <c r="F26" s="7" t="s">
        <v>10</v>
      </c>
      <c r="G26" s="7" t="s">
        <v>11</v>
      </c>
      <c r="H26" s="7" t="s">
        <v>60</v>
      </c>
    </row>
    <row r="27" spans="1:16" ht="44.25" customHeight="1">
      <c r="D27" s="10" t="s">
        <v>13</v>
      </c>
      <c r="E27" s="8"/>
      <c r="F27" s="8"/>
      <c r="G27" s="8"/>
      <c r="H27" s="8"/>
    </row>
  </sheetData>
  <dataConsolidate/>
  <mergeCells count="26">
    <mergeCell ref="B12:H12"/>
    <mergeCell ref="B1:G1"/>
    <mergeCell ref="G2:H2"/>
    <mergeCell ref="G3:H3"/>
    <mergeCell ref="G5:H5"/>
    <mergeCell ref="A6:H6"/>
    <mergeCell ref="B7:H7"/>
    <mergeCell ref="B8:H8"/>
    <mergeCell ref="B9:H9"/>
    <mergeCell ref="B10:H10"/>
    <mergeCell ref="C11:D11"/>
    <mergeCell ref="E11:H11"/>
    <mergeCell ref="G19:H19"/>
    <mergeCell ref="D20:E20"/>
    <mergeCell ref="F20:H20"/>
    <mergeCell ref="B13:H13"/>
    <mergeCell ref="A14:A15"/>
    <mergeCell ref="B14:H14"/>
    <mergeCell ref="B15:H15"/>
    <mergeCell ref="A17:B17"/>
    <mergeCell ref="A18:H18"/>
    <mergeCell ref="A24:B24"/>
    <mergeCell ref="A25:B25"/>
    <mergeCell ref="A19:A20"/>
    <mergeCell ref="B19:C19"/>
    <mergeCell ref="E19:F19"/>
  </mergeCells>
  <phoneticPr fontId="3"/>
  <dataValidations count="2">
    <dataValidation allowBlank="1" showInputMessage="1" showErrorMessage="1" prompt="この欄には、発注・支払の内容について、承諾の意思を表示する意味で押印します。" sqref="A25:B25" xr:uid="{B1E109B2-517A-4BCD-9BF9-AE38412E2A78}"/>
    <dataValidation type="list" allowBlank="1" showInputMessage="1" showErrorMessage="1" prompt="当座の場合はプルダウンで「当座」に変更してください。" sqref="B20" xr:uid="{F3DDC728-632C-4D1A-ADE0-68EB62350F4D}">
      <formula1>"普通,当座"</formula1>
    </dataValidation>
  </dataValidations>
  <printOptions horizontalCentered="1" verticalCentered="1"/>
  <pageMargins left="0.59055118110236227" right="0.59055118110236227" top="0.78740157480314965" bottom="0.78740157480314965" header="0.51181102362204722" footer="0.51181102362204722"/>
  <pageSetup paperSize="9" scale="92" firstPageNumber="39" orientation="portrait" useFirstPageNumber="1" r:id="rId1"/>
  <headerFooter alignWithMargins="0"/>
  <ignoredErrors>
    <ignoredError sqref="B7:B10 B12 B15 B19 E19 C20 F20 G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資産種別コード</vt:lpstr>
      <vt:lpstr>①管理台帳</vt:lpstr>
      <vt:lpstr>➁発議書（様式）</vt:lpstr>
      <vt:lpstr>【記入例】①管理台帳 </vt:lpstr>
      <vt:lpstr>【記入例】➁発議書</vt:lpstr>
      <vt:lpstr>【記入例】➁発議書!Print_Area</vt:lpstr>
      <vt:lpstr>'➁発議書（様式）'!Print_Area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研究基盤課</dc:creator>
  <cp:lastModifiedBy>kenkiban</cp:lastModifiedBy>
  <cp:lastPrinted>2021-05-11T02:01:30Z</cp:lastPrinted>
  <dcterms:created xsi:type="dcterms:W3CDTF">2017-04-16T06:50:31Z</dcterms:created>
  <dcterms:modified xsi:type="dcterms:W3CDTF">2021-09-29T05:01:41Z</dcterms:modified>
</cp:coreProperties>
</file>