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custaff\Desktop\"/>
    </mc:Choice>
  </mc:AlternateContent>
  <xr:revisionPtr revIDLastSave="0" documentId="13_ncr:1_{577E0518-BAAA-4422-8580-54DFB7C7697E}" xr6:coauthVersionLast="47" xr6:coauthVersionMax="47" xr10:uidLastSave="{00000000-0000-0000-0000-000000000000}"/>
  <bookViews>
    <workbookView xWindow="-120" yWindow="-120" windowWidth="29040" windowHeight="15720" tabRatio="827" xr2:uid="{00000000-000D-0000-FFFF-FFFF00000000}"/>
  </bookViews>
  <sheets>
    <sheet name="設計書表紙" sheetId="1" r:id="rId1"/>
    <sheet name="設計書裏面" sheetId="17" r:id="rId2"/>
    <sheet name="内訳" sheetId="13" r:id="rId3"/>
    <sheet name="設計書表紙(確定契約記入例)" sheetId="21" r:id="rId4"/>
    <sheet name="設計書裏面(確定契約記入例)" sheetId="22" r:id="rId5"/>
    <sheet name="内訳(確定契約記入例)" sheetId="23" r:id="rId6"/>
    <sheet name="設計書表紙(概算契約記入例)" sheetId="18" r:id="rId7"/>
    <sheet name="設計書裏面(概算契約記入例)" sheetId="20" r:id="rId8"/>
    <sheet name="内訳(概算契約記入例)" sheetId="16" r:id="rId9"/>
  </sheets>
  <definedNames>
    <definedName name="_xlnm.Print_Area" localSheetId="0">設計書表紙!$A$1:$P$37</definedName>
    <definedName name="_xlnm.Print_Area" localSheetId="6">'設計書表紙(概算契約記入例)'!$A$1:$P$39</definedName>
    <definedName name="_xlnm.Print_Area" localSheetId="3">'設計書表紙(確定契約記入例)'!$A$1:$P$38</definedName>
    <definedName name="_xlnm.Print_Area" localSheetId="1">設計書裏面!$A$1:$X$32</definedName>
    <definedName name="_xlnm.Print_Area" localSheetId="7">'設計書裏面(概算契約記入例)'!$A$1:$X$29</definedName>
    <definedName name="_xlnm.Print_Area" localSheetId="4">'設計書裏面(確定契約記入例)'!$A$1:$X$32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22" l="1"/>
  <c r="T11" i="22"/>
  <c r="T10" i="22"/>
  <c r="T9" i="22"/>
  <c r="G29" i="23"/>
  <c r="G28" i="23"/>
  <c r="G27" i="23"/>
  <c r="G30" i="23" s="1"/>
  <c r="G24" i="23"/>
  <c r="G23" i="23"/>
  <c r="G22" i="23"/>
  <c r="G25" i="23" s="1"/>
  <c r="G19" i="23"/>
  <c r="G18" i="23"/>
  <c r="G17" i="23"/>
  <c r="G14" i="23"/>
  <c r="G13" i="23"/>
  <c r="G12" i="23"/>
  <c r="G9" i="23"/>
  <c r="G8" i="23"/>
  <c r="G7" i="23"/>
  <c r="T11" i="20"/>
  <c r="T10" i="20"/>
  <c r="T9" i="20"/>
  <c r="T12" i="20" s="1"/>
  <c r="G31" i="13"/>
  <c r="T15" i="22" l="1"/>
  <c r="T16" i="22" s="1"/>
  <c r="M28" i="22" s="1"/>
  <c r="G20" i="23"/>
  <c r="G15" i="23"/>
  <c r="G10" i="23"/>
  <c r="T13" i="20"/>
  <c r="M25" i="20" s="1"/>
  <c r="G32" i="23" l="1"/>
  <c r="G33" i="23" s="1"/>
  <c r="T17" i="22"/>
  <c r="M23" i="22" s="1"/>
  <c r="M26" i="22" s="1"/>
  <c r="T14" i="20"/>
  <c r="M20" i="20" s="1"/>
  <c r="M23" i="20" s="1"/>
  <c r="G29" i="16"/>
  <c r="G28" i="16"/>
  <c r="G27" i="16"/>
  <c r="G30" i="16" s="1"/>
  <c r="G24" i="16"/>
  <c r="G23" i="16"/>
  <c r="G22" i="16"/>
  <c r="G25" i="16" s="1"/>
  <c r="G19" i="16"/>
  <c r="G18" i="16"/>
  <c r="G17" i="16"/>
  <c r="G14" i="16"/>
  <c r="G13" i="16"/>
  <c r="G12" i="16"/>
  <c r="G9" i="16"/>
  <c r="G8" i="16"/>
  <c r="G7" i="16"/>
  <c r="G26" i="13"/>
  <c r="G29" i="13" s="1"/>
  <c r="G6" i="13"/>
  <c r="G9" i="13" s="1"/>
  <c r="G28" i="13"/>
  <c r="G27" i="13"/>
  <c r="G23" i="13"/>
  <c r="G22" i="13"/>
  <c r="G21" i="13"/>
  <c r="G18" i="13"/>
  <c r="G17" i="13"/>
  <c r="G19" i="13" s="1"/>
  <c r="G16" i="13"/>
  <c r="G13" i="13"/>
  <c r="G12" i="13"/>
  <c r="G11" i="13"/>
  <c r="G14" i="13" s="1"/>
  <c r="G7" i="13"/>
  <c r="G8" i="13"/>
  <c r="G32" i="16" l="1"/>
  <c r="G20" i="16"/>
  <c r="G15" i="16"/>
  <c r="G10" i="16"/>
  <c r="G24" i="13"/>
  <c r="G32" i="13" s="1"/>
  <c r="M28" i="17"/>
  <c r="G33" i="16" l="1"/>
  <c r="M23" i="17"/>
  <c r="M26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ycustaff</author>
  </authors>
  <commentList>
    <comment ref="B3" authorId="0" shapeId="0" xr:uid="{7620FA6B-59DC-4719-AA38-F81518AB6D36}">
      <text>
        <r>
          <rPr>
            <b/>
            <sz val="9"/>
            <color indexed="81"/>
            <rFont val="MS P ゴシック"/>
            <family val="3"/>
            <charset val="128"/>
          </rPr>
          <t>契約番号は告示時に附番されるため、作成時は空欄でＯＫ
随意契約は不要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ycustaff</author>
  </authors>
  <commentList>
    <comment ref="A1" authorId="0" shapeId="0" xr:uid="{D7D422A5-EB26-486E-9E6B-2C330CB65F8E}">
      <text>
        <r>
          <rPr>
            <b/>
            <sz val="9"/>
            <color indexed="81"/>
            <rFont val="MS P ゴシック"/>
            <family val="3"/>
            <charset val="128"/>
          </rPr>
          <t>内訳書は内容により適宜フォーマットを変更して使用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ycustaff</author>
  </authors>
  <commentList>
    <comment ref="B3" authorId="0" shapeId="0" xr:uid="{F0B45646-34D6-4936-830A-4358950A357F}">
      <text>
        <r>
          <rPr>
            <b/>
            <sz val="9"/>
            <color indexed="81"/>
            <rFont val="MS P ゴシック"/>
            <family val="3"/>
            <charset val="128"/>
          </rPr>
          <t>契約番号は告示時に附番されるため、作成時は空欄でＯＫ
随意契約は不要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ycustaff</author>
  </authors>
  <commentList>
    <comment ref="A1" authorId="0" shapeId="0" xr:uid="{2F2B463B-CC78-4114-84AF-D87544E8755A}">
      <text>
        <r>
          <rPr>
            <b/>
            <sz val="9"/>
            <color indexed="81"/>
            <rFont val="MS P ゴシック"/>
            <family val="3"/>
            <charset val="128"/>
          </rPr>
          <t>内訳書は内容により適宜フォーマットを変更して使用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ycustaff</author>
  </authors>
  <commentList>
    <comment ref="B3" authorId="0" shapeId="0" xr:uid="{E238F57E-D42A-44A1-9BEB-EF603BCB7DF8}">
      <text>
        <r>
          <rPr>
            <b/>
            <sz val="9"/>
            <color indexed="81"/>
            <rFont val="MS P ゴシック"/>
            <family val="3"/>
            <charset val="128"/>
          </rPr>
          <t>契約番号は告示時に附番されるため、作成時は空欄でＯＫ
随意契約は不要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ycustaff</author>
  </authors>
  <commentList>
    <comment ref="A1" authorId="0" shapeId="0" xr:uid="{A98095FA-691B-40E7-88D0-83E80A6E57C8}">
      <text>
        <r>
          <rPr>
            <b/>
            <sz val="9"/>
            <color indexed="81"/>
            <rFont val="MS P ゴシック"/>
            <family val="3"/>
            <charset val="128"/>
          </rPr>
          <t>内訳書は内容により適宜フォーマットを変更して使用</t>
        </r>
      </text>
    </comment>
  </commentList>
</comments>
</file>

<file path=xl/sharedStrings.xml><?xml version="1.0" encoding="utf-8"?>
<sst xmlns="http://schemas.openxmlformats.org/spreadsheetml/2006/main" count="446" uniqueCount="144">
  <si>
    <t xml:space="preserve"> </t>
    <phoneticPr fontId="2"/>
  </si>
  <si>
    <t xml:space="preserve">内           訳          書 </t>
    <rPh sb="0" eb="13">
      <t>ウチワケショ</t>
    </rPh>
    <rPh sb="23" eb="24">
      <t>カ</t>
    </rPh>
    <phoneticPr fontId="2"/>
  </si>
  <si>
    <t>名        称</t>
    <rPh sb="0" eb="10">
      <t>メイショウ</t>
    </rPh>
    <phoneticPr fontId="2"/>
  </si>
  <si>
    <t>形状寸法等</t>
    <rPh sb="0" eb="2">
      <t>ケイジョウ</t>
    </rPh>
    <rPh sb="2" eb="4">
      <t>スンポウ</t>
    </rPh>
    <rPh sb="4" eb="5">
      <t>トウ</t>
    </rPh>
    <phoneticPr fontId="2"/>
  </si>
  <si>
    <t>数  量</t>
    <rPh sb="0" eb="4">
      <t>スウリョウ</t>
    </rPh>
    <phoneticPr fontId="2"/>
  </si>
  <si>
    <t>単  位</t>
    <rPh sb="0" eb="4">
      <t>タンイ</t>
    </rPh>
    <phoneticPr fontId="2"/>
  </si>
  <si>
    <t>単   価</t>
    <rPh sb="0" eb="5">
      <t>タンカ</t>
    </rPh>
    <phoneticPr fontId="2"/>
  </si>
  <si>
    <t>金     額</t>
    <rPh sb="0" eb="7">
      <t>キンガク</t>
    </rPh>
    <phoneticPr fontId="2"/>
  </si>
  <si>
    <t>摘    要</t>
    <rPh sb="0" eb="6">
      <t>テキヨウ</t>
    </rPh>
    <phoneticPr fontId="2"/>
  </si>
  <si>
    <t>（円）</t>
    <rPh sb="1" eb="2">
      <t>エン</t>
    </rPh>
    <phoneticPr fontId="2"/>
  </si>
  <si>
    <t>合計</t>
    <rPh sb="0" eb="2">
      <t>ゴウケイ</t>
    </rPh>
    <phoneticPr fontId="2"/>
  </si>
  <si>
    <t xml:space="preserve">    ※概算数量の場合は，数量及び金額を（  ）で囲む</t>
    <rPh sb="5" eb="7">
      <t>ガイサン</t>
    </rPh>
    <rPh sb="7" eb="9">
      <t>スウリョウ</t>
    </rPh>
    <rPh sb="10" eb="12">
      <t>バアイ</t>
    </rPh>
    <rPh sb="14" eb="16">
      <t>スウリョウ</t>
    </rPh>
    <rPh sb="16" eb="17">
      <t>オヨ</t>
    </rPh>
    <rPh sb="18" eb="20">
      <t>キンガク</t>
    </rPh>
    <rPh sb="26" eb="27">
      <t>カコ</t>
    </rPh>
    <phoneticPr fontId="2"/>
  </si>
  <si>
    <t>設          計         書</t>
    <rPh sb="0" eb="1">
      <t>セツ</t>
    </rPh>
    <rPh sb="11" eb="12">
      <t>ケイ</t>
    </rPh>
    <rPh sb="21" eb="22">
      <t>ショ</t>
    </rPh>
    <phoneticPr fontId="2"/>
  </si>
  <si>
    <t>なし</t>
    <phoneticPr fontId="2" alignment="distributed"/>
  </si>
  <si>
    <t>消費税</t>
    <rPh sb="0" eb="3">
      <t>ショウヒゼイ</t>
    </rPh>
    <phoneticPr fontId="2"/>
  </si>
  <si>
    <t>人</t>
    <rPh sb="0" eb="1">
      <t>ニン</t>
    </rPh>
    <phoneticPr fontId="2"/>
  </si>
  <si>
    <t>合　　計</t>
    <rPh sb="0" eb="1">
      <t>ゴウ</t>
    </rPh>
    <rPh sb="3" eb="4">
      <t>ケイ</t>
    </rPh>
    <phoneticPr fontId="2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</si>
  <si>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2"/>
  </si>
  <si>
    <t>小　　計</t>
    <rPh sb="0" eb="1">
      <t>ショウ</t>
    </rPh>
    <rPh sb="3" eb="4">
      <t>ケイ</t>
    </rPh>
    <phoneticPr fontId="2"/>
  </si>
  <si>
    <t>２０：００～
翌８：００</t>
    <rPh sb="7" eb="8">
      <t>ヨク</t>
    </rPh>
    <phoneticPr fontId="2"/>
  </si>
  <si>
    <t>シフトＢ</t>
    <phoneticPr fontId="2"/>
  </si>
  <si>
    <t>シフトＣ</t>
    <phoneticPr fontId="2"/>
  </si>
  <si>
    <t>小計</t>
    <rPh sb="0" eb="2">
      <t>ショウケイ</t>
    </rPh>
    <phoneticPr fontId="2"/>
  </si>
  <si>
    <t>追加配置分
６人含む</t>
    <rPh sb="0" eb="2">
      <t>ツイカ</t>
    </rPh>
    <rPh sb="2" eb="4">
      <t>ハイチ</t>
    </rPh>
    <rPh sb="4" eb="5">
      <t>ブン</t>
    </rPh>
    <rPh sb="7" eb="8">
      <t>ニン</t>
    </rPh>
    <rPh sb="8" eb="9">
      <t>フク</t>
    </rPh>
    <phoneticPr fontId="2"/>
  </si>
  <si>
    <t>シフトＡ</t>
    <phoneticPr fontId="2"/>
  </si>
  <si>
    <t>８：００～
１７：００</t>
    <phoneticPr fontId="2"/>
  </si>
  <si>
    <t>８：００～
２０：００</t>
    <phoneticPr fontId="2"/>
  </si>
  <si>
    <t>８     部  分  払</t>
    <rPh sb="6" eb="10">
      <t>ブブン</t>
    </rPh>
    <rPh sb="12" eb="13">
      <t>バラ</t>
    </rPh>
    <phoneticPr fontId="2"/>
  </si>
  <si>
    <t xml:space="preserve">  部  分  払  い  の  基  準</t>
    <rPh sb="2" eb="6">
      <t>ブブン</t>
    </rPh>
    <rPh sb="8" eb="9">
      <t>バラ</t>
    </rPh>
    <rPh sb="17" eb="21">
      <t>キジュン</t>
    </rPh>
    <phoneticPr fontId="2"/>
  </si>
  <si>
    <t>単   位</t>
    <rPh sb="0" eb="5">
      <t>タンイ</t>
    </rPh>
    <phoneticPr fontId="2"/>
  </si>
  <si>
    <t xml:space="preserve"> 委  託  代  金  額</t>
    <rPh sb="1" eb="5">
      <t>イタク</t>
    </rPh>
    <rPh sb="7" eb="11">
      <t>ダイキン</t>
    </rPh>
    <rPh sb="13" eb="14">
      <t>ガク</t>
    </rPh>
    <phoneticPr fontId="2"/>
  </si>
  <si>
    <t>.－</t>
    <phoneticPr fontId="2"/>
  </si>
  <si>
    <t xml:space="preserve">   内  訳       業   務   価    格</t>
    <rPh sb="3" eb="7">
      <t>ウチワケ</t>
    </rPh>
    <rPh sb="14" eb="19">
      <t>ギョウムカ</t>
    </rPh>
    <rPh sb="22" eb="28">
      <t>カカク</t>
    </rPh>
    <phoneticPr fontId="2"/>
  </si>
  <si>
    <t xml:space="preserve">                        消費税及び地方消費税相当額</t>
    <rPh sb="24" eb="27">
      <t>ショウヒゼイ</t>
    </rPh>
    <rPh sb="27" eb="28">
      <t>オヨ</t>
    </rPh>
    <rPh sb="29" eb="31">
      <t>チホウ</t>
    </rPh>
    <rPh sb="31" eb="34">
      <t>ショウヒゼイ</t>
    </rPh>
    <rPh sb="34" eb="37">
      <t>ソウトウガク</t>
    </rPh>
    <phoneticPr fontId="2"/>
  </si>
  <si>
    <t>追加配置分
１０人含む</t>
    <rPh sb="0" eb="2">
      <t>ツイカ</t>
    </rPh>
    <rPh sb="2" eb="4">
      <t>ハイチ</t>
    </rPh>
    <rPh sb="4" eb="5">
      <t>ブン</t>
    </rPh>
    <rPh sb="8" eb="9">
      <t>ニン</t>
    </rPh>
    <rPh sb="9" eb="10">
      <t>フク</t>
    </rPh>
    <phoneticPr fontId="2"/>
  </si>
  <si>
    <t>業 務 内 容</t>
    <rPh sb="0" eb="1">
      <t>ギョウ</t>
    </rPh>
    <rPh sb="2" eb="3">
      <t>ム</t>
    </rPh>
    <rPh sb="4" eb="5">
      <t>ナイ</t>
    </rPh>
    <rPh sb="6" eb="7">
      <t>カタチ</t>
    </rPh>
    <phoneticPr fontId="2"/>
  </si>
  <si>
    <t>数　量</t>
    <rPh sb="0" eb="1">
      <t>カズ</t>
    </rPh>
    <rPh sb="2" eb="3">
      <t>リョウ</t>
    </rPh>
    <phoneticPr fontId="2" alignment="distributed"/>
  </si>
  <si>
    <t>【令和７年度】　通常配置設定日１７０日</t>
    <rPh sb="1" eb="3">
      <t>レイワ</t>
    </rPh>
    <rPh sb="4" eb="6">
      <t>ネンド</t>
    </rPh>
    <rPh sb="6" eb="8">
      <t>ヘイネンド</t>
    </rPh>
    <rPh sb="8" eb="10">
      <t>ツウジョウ</t>
    </rPh>
    <rPh sb="10" eb="12">
      <t>ハイチ</t>
    </rPh>
    <rPh sb="12" eb="14">
      <t>セッテイ</t>
    </rPh>
    <rPh sb="14" eb="15">
      <t>ヒ</t>
    </rPh>
    <rPh sb="18" eb="19">
      <t>ヒ</t>
    </rPh>
    <phoneticPr fontId="2"/>
  </si>
  <si>
    <t>契約番号</t>
    <rPh sb="0" eb="4">
      <t>ケイヤクバンゴウ</t>
    </rPh>
    <phoneticPr fontId="2" alignment="distributed"/>
  </si>
  <si>
    <t>連絡先</t>
    <rPh sb="0" eb="3">
      <t>レンラクサキ</t>
    </rPh>
    <phoneticPr fontId="2" alignment="distributed"/>
  </si>
  <si>
    <t>公立大学法人横浜市立大学</t>
    <rPh sb="0" eb="12">
      <t>コウリツダイガクホウジンヨコハマシリツダイガク</t>
    </rPh>
    <phoneticPr fontId="2" alignment="distributed"/>
  </si>
  <si>
    <t>担当者</t>
    <rPh sb="0" eb="3">
      <t>タントウシャ</t>
    </rPh>
    <phoneticPr fontId="2" alignment="distributed"/>
  </si>
  <si>
    <t>電話</t>
    <rPh sb="0" eb="2">
      <t>デンワ</t>
    </rPh>
    <phoneticPr fontId="2" alignment="distributed"/>
  </si>
  <si>
    <t>委    託     名</t>
    <phoneticPr fontId="2" alignment="distributed"/>
  </si>
  <si>
    <t>履 行  場   所</t>
    <phoneticPr fontId="2" alignment="distributed"/>
  </si>
  <si>
    <t xml:space="preserve">      　</t>
    <phoneticPr fontId="2"/>
  </si>
  <si>
    <t>履行期間又は期限</t>
    <phoneticPr fontId="2" alignment="distributed"/>
  </si>
  <si>
    <t xml:space="preserve">契約区分   </t>
    <phoneticPr fontId="2" alignment="distributed"/>
  </si>
  <si>
    <t>その他特約事項</t>
    <phoneticPr fontId="2" alignment="distributed"/>
  </si>
  <si>
    <t>現 場 説 明</t>
    <phoneticPr fontId="2" alignment="distributed"/>
  </si>
  <si>
    <t>受付
番号</t>
    <rPh sb="0" eb="2">
      <t>ウケツケ</t>
    </rPh>
    <rPh sb="3" eb="5">
      <t>バンゴウ</t>
    </rPh>
    <phoneticPr fontId="2" alignment="distributed"/>
  </si>
  <si>
    <t>委託概要</t>
    <phoneticPr fontId="2" alignment="distributed"/>
  </si>
  <si>
    <t>□</t>
  </si>
  <si>
    <t>□</t>
    <phoneticPr fontId="2"/>
  </si>
  <si>
    <t>確定契約</t>
    <phoneticPr fontId="2" alignment="distributed"/>
  </si>
  <si>
    <t>なし</t>
    <phoneticPr fontId="2" alignment="distributed"/>
  </si>
  <si>
    <t>あり</t>
    <phoneticPr fontId="2" alignment="distributed"/>
  </si>
  <si>
    <t>不要</t>
    <phoneticPr fontId="2" alignment="distributed"/>
  </si>
  <si>
    <t>要</t>
    <rPh sb="0" eb="1">
      <t>ヨウ</t>
    </rPh>
    <phoneticPr fontId="2" alignment="distributed"/>
  </si>
  <si>
    <t>月</t>
    <rPh sb="0" eb="1">
      <t>ガツ</t>
    </rPh>
    <phoneticPr fontId="2" alignment="distributed"/>
  </si>
  <si>
    <t xml:space="preserve"> 期間</t>
    <phoneticPr fontId="2" alignment="distributed"/>
  </si>
  <si>
    <t>令和</t>
    <rPh sb="0" eb="2">
      <t>レイワ</t>
    </rPh>
    <phoneticPr fontId="2" alignment="distributed"/>
  </si>
  <si>
    <t>(</t>
    <phoneticPr fontId="2" alignment="distributed"/>
  </si>
  <si>
    <t>)</t>
    <phoneticPr fontId="2" alignment="distributed"/>
  </si>
  <si>
    <t xml:space="preserve"> 期限</t>
    <phoneticPr fontId="2" alignment="distributed"/>
  </si>
  <si>
    <t>年</t>
    <rPh sb="0" eb="1">
      <t>ネン</t>
    </rPh>
    <phoneticPr fontId="2" alignment="distributed"/>
  </si>
  <si>
    <t>日から</t>
    <rPh sb="0" eb="1">
      <t>ヒ</t>
    </rPh>
    <phoneticPr fontId="2" alignment="distributed"/>
  </si>
  <si>
    <t>日まで</t>
    <rPh sb="0" eb="1">
      <t>ヒ</t>
    </rPh>
    <phoneticPr fontId="2" alignment="distributed"/>
  </si>
  <si>
    <t>場所：</t>
    <rPh sb="0" eb="2">
      <t>バショ</t>
    </rPh>
    <phoneticPr fontId="2" alignment="distributed"/>
  </si>
  <si>
    <t>日時：</t>
    <rPh sb="0" eb="2">
      <t>ニチジ</t>
    </rPh>
    <phoneticPr fontId="2" alignment="distributed"/>
  </si>
  <si>
    <t>年　　月　　日（　　）</t>
    <rPh sb="0" eb="1">
      <t>ネン</t>
    </rPh>
    <rPh sb="3" eb="4">
      <t>ガツ</t>
    </rPh>
    <rPh sb="6" eb="7">
      <t>ヒ</t>
    </rPh>
    <phoneticPr fontId="2" alignment="distributed"/>
  </si>
  <si>
    <t>　　時　　分</t>
    <rPh sb="2" eb="3">
      <t>ジ</t>
    </rPh>
    <rPh sb="5" eb="6">
      <t>フン</t>
    </rPh>
    <phoneticPr fontId="2" alignment="distributed"/>
  </si>
  <si>
    <t>履行予定月</t>
    <rPh sb="0" eb="2">
      <t>リコウ</t>
    </rPh>
    <rPh sb="2" eb="4">
      <t>ヨテイ</t>
    </rPh>
    <phoneticPr fontId="2"/>
  </si>
  <si>
    <t xml:space="preserve">             </t>
    <phoneticPr fontId="2"/>
  </si>
  <si>
    <t>※ 概算数量の場合は，数量及び金額を（   ）で囲む</t>
  </si>
  <si>
    <t>※ 単価及び金額は消費税及び地方消費税相当額を含まない金額</t>
    <rPh sb="2" eb="4">
      <t>タンカ</t>
    </rPh>
    <rPh sb="4" eb="5">
      <t>オヨ</t>
    </rPh>
    <rPh sb="6" eb="8">
      <t>キンガク</t>
    </rPh>
    <rPh sb="9" eb="12">
      <t>ショウヒゼイ</t>
    </rPh>
    <rPh sb="12" eb="13">
      <t>オヨ</t>
    </rPh>
    <rPh sb="14" eb="16">
      <t>チホウ</t>
    </rPh>
    <rPh sb="16" eb="19">
      <t>ショウヒゼイ</t>
    </rPh>
    <rPh sb="19" eb="22">
      <t>ソウトウガク</t>
    </rPh>
    <rPh sb="23" eb="24">
      <t>フク</t>
    </rPh>
    <rPh sb="27" eb="29">
      <t>キンガク</t>
    </rPh>
    <phoneticPr fontId="2"/>
  </si>
  <si>
    <t>△△△課▲▲▲担当</t>
    <rPh sb="3" eb="4">
      <t>カ</t>
    </rPh>
    <rPh sb="7" eb="9">
      <t>タントウ</t>
    </rPh>
    <phoneticPr fontId="2"/>
  </si>
  <si>
    <t>787-0000</t>
    <phoneticPr fontId="2"/>
  </si>
  <si>
    <t>横浜　市太郎</t>
    <rPh sb="0" eb="2">
      <t>ヨコハマ</t>
    </rPh>
    <rPh sb="3" eb="6">
      <t>イチタロウ</t>
    </rPh>
    <phoneticPr fontId="2"/>
  </si>
  <si>
    <t>横浜市立大学◆◆キャンパス警備業務委託</t>
    <rPh sb="0" eb="6">
      <t>ヨコハマシリツダイガク</t>
    </rPh>
    <rPh sb="13" eb="15">
      <t>ケイビ</t>
    </rPh>
    <rPh sb="15" eb="17">
      <t>ギョウム</t>
    </rPh>
    <rPh sb="17" eb="19">
      <t>イタク</t>
    </rPh>
    <phoneticPr fontId="2"/>
  </si>
  <si>
    <t>横浜市◆◆区◆◆◆***-*　横浜市立大学◆◆キャンパス</t>
    <rPh sb="0" eb="3">
      <t>ヨコハマシ</t>
    </rPh>
    <rPh sb="5" eb="6">
      <t>ク</t>
    </rPh>
    <rPh sb="15" eb="21">
      <t>ヨコハマシリツダイガク</t>
    </rPh>
    <phoneticPr fontId="2"/>
  </si>
  <si>
    <t>☑</t>
  </si>
  <si>
    <t>万全に期する等のための守衛業務</t>
    <phoneticPr fontId="2"/>
  </si>
  <si>
    <t>人</t>
    <rPh sb="0" eb="1">
      <t>ヒト</t>
    </rPh>
    <phoneticPr fontId="2"/>
  </si>
  <si>
    <t>□</t>
    <phoneticPr fontId="2" alignment="distributed"/>
  </si>
  <si>
    <t>（前金払</t>
    <rPh sb="1" eb="3">
      <t>マエキン</t>
    </rPh>
    <rPh sb="3" eb="4">
      <t>バラ</t>
    </rPh>
    <phoneticPr fontId="2" alignment="distributed"/>
  </si>
  <si>
    <t>しない</t>
    <phoneticPr fontId="2" alignment="distributed"/>
  </si>
  <si>
    <t>する</t>
    <phoneticPr fontId="2" alignment="distributed"/>
  </si>
  <si>
    <t>）</t>
    <phoneticPr fontId="2" alignment="distributed"/>
  </si>
  <si>
    <t>概算契約</t>
    <phoneticPr fontId="2" alignment="distributed"/>
  </si>
  <si>
    <t>（概算払</t>
    <rPh sb="1" eb="3">
      <t>ガイサン</t>
    </rPh>
    <rPh sb="3" eb="4">
      <t>バラ</t>
    </rPh>
    <phoneticPr fontId="2" alignment="distributed"/>
  </si>
  <si>
    <t>令和</t>
    <rPh sb="0" eb="2">
      <t>レイワ</t>
    </rPh>
    <phoneticPr fontId="2" alignment="distributed"/>
  </si>
  <si>
    <t>年度支出</t>
    <rPh sb="0" eb="2">
      <t>ネンド</t>
    </rPh>
    <rPh sb="2" eb="4">
      <t>シシュツ</t>
    </rPh>
    <phoneticPr fontId="2" alignment="distributed"/>
  </si>
  <si>
    <t>／</t>
    <phoneticPr fontId="2" alignment="distributed"/>
  </si>
  <si>
    <t>○○○／○○○費</t>
    <phoneticPr fontId="2"/>
  </si>
  <si>
    <t>支払月</t>
    <rPh sb="0" eb="2">
      <t>シハライ</t>
    </rPh>
    <rPh sb="2" eb="3">
      <t>ヅキ</t>
    </rPh>
    <phoneticPr fontId="2"/>
  </si>
  <si>
    <t>36か月
毎月</t>
    <rPh sb="3" eb="4">
      <t>ツキ</t>
    </rPh>
    <rPh sb="5" eb="7">
      <t>マイツキ</t>
    </rPh>
    <phoneticPr fontId="2"/>
  </si>
  <si>
    <t>◆◆キャンパスにおける、昼夜間（24時間）、構内管理を</t>
    <phoneticPr fontId="2"/>
  </si>
  <si>
    <t>【令和６年度】　通常配置設定日１７１日</t>
    <rPh sb="1" eb="3">
      <t>レイワ</t>
    </rPh>
    <rPh sb="4" eb="6">
      <t>ネンド</t>
    </rPh>
    <rPh sb="6" eb="8">
      <t>ヘイネンド</t>
    </rPh>
    <rPh sb="8" eb="10">
      <t>ツウジョウ</t>
    </rPh>
    <rPh sb="10" eb="12">
      <t>ハイチ</t>
    </rPh>
    <rPh sb="12" eb="14">
      <t>セッテイ</t>
    </rPh>
    <rPh sb="14" eb="15">
      <t>ヒ</t>
    </rPh>
    <rPh sb="18" eb="19">
      <t>ニチ</t>
    </rPh>
    <phoneticPr fontId="2"/>
  </si>
  <si>
    <t>【令和８年度】　通常配置設定日１７０日</t>
    <rPh sb="1" eb="3">
      <t>レイワ</t>
    </rPh>
    <rPh sb="4" eb="6">
      <t>ネンド</t>
    </rPh>
    <rPh sb="6" eb="8">
      <t>ヘイネンド</t>
    </rPh>
    <rPh sb="8" eb="10">
      <t>ツウジョウ</t>
    </rPh>
    <rPh sb="10" eb="12">
      <t>ハイチ</t>
    </rPh>
    <rPh sb="12" eb="14">
      <t>セッテイ</t>
    </rPh>
    <rPh sb="14" eb="15">
      <t>ヒ</t>
    </rPh>
    <rPh sb="18" eb="19">
      <t>ヒ</t>
    </rPh>
    <phoneticPr fontId="2"/>
  </si>
  <si>
    <t>令和６年度○○○／●●費</t>
    <rPh sb="0" eb="2">
      <t>レイワ</t>
    </rPh>
    <rPh sb="3" eb="5">
      <t>ネンド</t>
    </rPh>
    <rPh sb="11" eb="12">
      <t>ヒ</t>
    </rPh>
    <phoneticPr fontId="2"/>
  </si>
  <si>
    <t>△△△業務委託</t>
    <rPh sb="3" eb="5">
      <t>ギョウム</t>
    </rPh>
    <rPh sb="5" eb="7">
      <t>イタク</t>
    </rPh>
    <phoneticPr fontId="2"/>
  </si>
  <si>
    <t>○○○にかかる□□□における△△△についての業務を委託します。</t>
    <rPh sb="22" eb="24">
      <t>ギョウム</t>
    </rPh>
    <rPh sb="25" eb="27">
      <t>イタク</t>
    </rPh>
    <phoneticPr fontId="2"/>
  </si>
  <si>
    <t>横浜市金沢区瀬戸22-2　横浜市立大学　金沢八景キャンパス</t>
    <rPh sb="0" eb="3">
      <t>ヨコハマシ</t>
    </rPh>
    <rPh sb="3" eb="6">
      <t>カナザワク</t>
    </rPh>
    <rPh sb="6" eb="8">
      <t>セト</t>
    </rPh>
    <rPh sb="13" eb="19">
      <t>ヨコハマシリツダイガク</t>
    </rPh>
    <rPh sb="20" eb="24">
      <t>カナザワハッケイ</t>
    </rPh>
    <phoneticPr fontId="2"/>
  </si>
  <si>
    <t>●●●●棟　●●●室</t>
    <rPh sb="4" eb="5">
      <t>トウ</t>
    </rPh>
    <rPh sb="9" eb="10">
      <t>シツ</t>
    </rPh>
    <phoneticPr fontId="2"/>
  </si>
  <si>
    <t>□□□部□□□課□□□担当</t>
    <rPh sb="3" eb="4">
      <t>ブ</t>
    </rPh>
    <rPh sb="7" eb="8">
      <t>カ</t>
    </rPh>
    <rPh sb="11" eb="13">
      <t>タントウ</t>
    </rPh>
    <phoneticPr fontId="2"/>
  </si>
  <si>
    <t>787-9999</t>
    <phoneticPr fontId="2"/>
  </si>
  <si>
    <t>大24999</t>
    <rPh sb="0" eb="1">
      <t>ダイ</t>
    </rPh>
    <phoneticPr fontId="2"/>
  </si>
  <si>
    <t>しない</t>
    <phoneticPr fontId="2"/>
  </si>
  <si>
    <t>す　る</t>
    <phoneticPr fontId="2"/>
  </si>
  <si>
    <t>（</t>
    <phoneticPr fontId="2"/>
  </si>
  <si>
    <t>回</t>
    <rPh sb="0" eb="1">
      <t>カイ</t>
    </rPh>
    <phoneticPr fontId="2"/>
  </si>
  <si>
    <t>以内）</t>
    <rPh sb="0" eb="2">
      <t>イナイ</t>
    </rPh>
    <phoneticPr fontId="2"/>
  </si>
  <si>
    <t>令和６年４月</t>
    <rPh sb="0" eb="2">
      <t>レイワ</t>
    </rPh>
    <rPh sb="3" eb="4">
      <t>ネン</t>
    </rPh>
    <rPh sb="5" eb="6">
      <t>ガツ</t>
    </rPh>
    <phoneticPr fontId="2"/>
  </si>
  <si>
    <t>令和６年５月</t>
    <rPh sb="0" eb="2">
      <t>レイワ</t>
    </rPh>
    <rPh sb="3" eb="4">
      <t>ネン</t>
    </rPh>
    <rPh sb="5" eb="6">
      <t>ガツ</t>
    </rPh>
    <phoneticPr fontId="2"/>
  </si>
  <si>
    <t>開室作業一式</t>
    <rPh sb="0" eb="2">
      <t>カイシツ</t>
    </rPh>
    <rPh sb="2" eb="4">
      <t>サギョウ</t>
    </rPh>
    <rPh sb="4" eb="6">
      <t>イッシキ</t>
    </rPh>
    <phoneticPr fontId="2"/>
  </si>
  <si>
    <t>式</t>
    <rPh sb="0" eb="1">
      <t>シキ</t>
    </rPh>
    <phoneticPr fontId="2"/>
  </si>
  <si>
    <t>令和６年度</t>
    <rPh sb="0" eb="2">
      <t>レイワ</t>
    </rPh>
    <rPh sb="3" eb="5">
      <t>ネンド</t>
    </rPh>
    <phoneticPr fontId="2"/>
  </si>
  <si>
    <t>か月</t>
    <rPh sb="1" eb="2">
      <t>ゲツ</t>
    </rPh>
    <phoneticPr fontId="2"/>
  </si>
  <si>
    <t>令和７年度</t>
    <rPh sb="0" eb="2">
      <t>レイワ</t>
    </rPh>
    <rPh sb="3" eb="5">
      <t>ネンド</t>
    </rPh>
    <phoneticPr fontId="2"/>
  </si>
  <si>
    <t>令和８年度</t>
    <rPh sb="0" eb="2">
      <t>レイワ</t>
    </rPh>
    <rPh sb="3" eb="5">
      <t>ネンド</t>
    </rPh>
    <phoneticPr fontId="2"/>
  </si>
  <si>
    <t>閉室作業一式</t>
    <rPh sb="0" eb="2">
      <t>ヘイシツ</t>
    </rPh>
    <rPh sb="2" eb="4">
      <t>サギョウ</t>
    </rPh>
    <rPh sb="4" eb="6">
      <t>イッシキ</t>
    </rPh>
    <phoneticPr fontId="2"/>
  </si>
  <si>
    <t>令和９年３月</t>
    <rPh sb="0" eb="2">
      <t>レイワ</t>
    </rPh>
    <rPh sb="3" eb="4">
      <t>ネン</t>
    </rPh>
    <rPh sb="5" eb="6">
      <t>ガツ</t>
    </rPh>
    <phoneticPr fontId="2"/>
  </si>
  <si>
    <t>●●事務費</t>
    <rPh sb="2" eb="4">
      <t>ジム</t>
    </rPh>
    <rPh sb="4" eb="5">
      <t>ヒ</t>
    </rPh>
    <phoneticPr fontId="2"/>
  </si>
  <si>
    <t>△△検査費</t>
    <rPh sb="2" eb="4">
      <t>ケンサ</t>
    </rPh>
    <rPh sb="4" eb="5">
      <t>ヒ</t>
    </rPh>
    <phoneticPr fontId="2"/>
  </si>
  <si>
    <t>開室作業費</t>
    <rPh sb="0" eb="2">
      <t>カイシツ</t>
    </rPh>
    <rPh sb="2" eb="4">
      <t>サギョウ</t>
    </rPh>
    <rPh sb="4" eb="5">
      <t>ヒ</t>
    </rPh>
    <phoneticPr fontId="2"/>
  </si>
  <si>
    <t>●●事務費</t>
    <phoneticPr fontId="2"/>
  </si>
  <si>
    <t>閉室作業費</t>
    <rPh sb="0" eb="2">
      <t>ヘイシツ</t>
    </rPh>
    <rPh sb="2" eb="4">
      <t>サギョウ</t>
    </rPh>
    <rPh sb="4" eb="5">
      <t>ヒ</t>
    </rPh>
    <phoneticPr fontId="2"/>
  </si>
  <si>
    <t>令和９年４月</t>
    <rPh sb="0" eb="2">
      <t>レイワ</t>
    </rPh>
    <rPh sb="3" eb="4">
      <t>ネン</t>
    </rPh>
    <rPh sb="5" eb="6">
      <t>ガツ</t>
    </rPh>
    <phoneticPr fontId="2"/>
  </si>
  <si>
    <t>各翌月</t>
    <rPh sb="0" eb="1">
      <t>カク</t>
    </rPh>
    <rPh sb="1" eb="2">
      <t>ヨク</t>
    </rPh>
    <rPh sb="2" eb="3">
      <t>ツキ</t>
    </rPh>
    <phoneticPr fontId="2"/>
  </si>
  <si>
    <t>令和６年５月～
令和７年３月</t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phoneticPr fontId="2"/>
  </si>
  <si>
    <t>令和７年４月～
令和８年３月</t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phoneticPr fontId="2"/>
  </si>
  <si>
    <t>令和８年４月～
令和９年２月</t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phoneticPr fontId="2"/>
  </si>
  <si>
    <t>令和６年５月～
令和９年２月</t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phoneticPr fontId="2"/>
  </si>
  <si>
    <t>令和９年
３月</t>
    <rPh sb="0" eb="2">
      <t>レイワ</t>
    </rPh>
    <rPh sb="3" eb="4">
      <t>ネン</t>
    </rPh>
    <rPh sb="6" eb="7">
      <t>ガツ</t>
    </rPh>
    <phoneticPr fontId="2"/>
  </si>
  <si>
    <t>令和６年
４月</t>
    <rPh sb="0" eb="2">
      <t>レイワ</t>
    </rPh>
    <rPh sb="3" eb="4">
      <t>ネン</t>
    </rPh>
    <rPh sb="6" eb="7">
      <t>ガツ</t>
    </rPh>
    <phoneticPr fontId="2"/>
  </si>
  <si>
    <t>△△△検査費</t>
    <phoneticPr fontId="2"/>
  </si>
  <si>
    <t>令和６年度公立大学法人横浜市立大学予算が</t>
    <rPh sb="0" eb="2">
      <t>レイワ</t>
    </rPh>
    <rPh sb="3" eb="5">
      <t>ネンド</t>
    </rPh>
    <rPh sb="5" eb="7">
      <t>コウリツ</t>
    </rPh>
    <rPh sb="7" eb="9">
      <t>ダイガク</t>
    </rPh>
    <rPh sb="9" eb="11">
      <t>ホウジン</t>
    </rPh>
    <rPh sb="11" eb="17">
      <t>ヨコハマシリツダイガク</t>
    </rPh>
    <phoneticPr fontId="2"/>
  </si>
  <si>
    <t>決定されることを停止条件とする案件</t>
    <rPh sb="8" eb="10">
      <t>テイシ</t>
    </rPh>
    <rPh sb="15" eb="17">
      <t>アンケン</t>
    </rPh>
    <phoneticPr fontId="2"/>
  </si>
  <si>
    <t>金沢　八景</t>
    <rPh sb="0" eb="2">
      <t>カナザワ</t>
    </rPh>
    <rPh sb="3" eb="5">
      <t>ハッケイ</t>
    </rPh>
    <phoneticPr fontId="2"/>
  </si>
  <si>
    <t>シフトC
20時～翌8時</t>
    <rPh sb="7" eb="8">
      <t>ジ</t>
    </rPh>
    <rPh sb="9" eb="10">
      <t>ヨク</t>
    </rPh>
    <rPh sb="11" eb="12">
      <t>ジ</t>
    </rPh>
    <phoneticPr fontId="2"/>
  </si>
  <si>
    <t>シフトA
8時～17時</t>
    <rPh sb="6" eb="7">
      <t>ジ</t>
    </rPh>
    <rPh sb="10" eb="11">
      <t>ジ</t>
    </rPh>
    <phoneticPr fontId="2"/>
  </si>
  <si>
    <t>シフトB
8時～20時</t>
    <rPh sb="6" eb="7">
      <t>ジ</t>
    </rPh>
    <rPh sb="10" eb="11">
      <t>ジ</t>
    </rPh>
    <phoneticPr fontId="2"/>
  </si>
  <si>
    <t>令和6年4月～
令和9年3月</t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</si>
</sst>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¥&quot;#,##0;&quot;¥&quot;\-#,##0"/>
    <numFmt numFmtId="6" formatCode="&quot;¥&quot;#,##0;[Red]&quot;¥&quot;\-#,##0"/>
    <numFmt numFmtId="176" formatCode="#,##0.0_);\(#,##0.0\)"/>
    <numFmt numFmtId="177" formatCode="\(#,##0\)"/>
    <numFmt numFmtId="178" formatCode="[DBNum3]#,##0"/>
    <numFmt numFmtId="179" formatCode="[DBNum3]ggge&quot;年&quot;m&quot;月&quot;d&quot;日&quot;"/>
    <numFmt numFmtId="180" formatCode="[DBNum3][$-411]AM/PM\ h&quot;時&quot;mm&quot;分&quot;;@"/>
    <numFmt numFmtId="185" formatCode="#,##0_);[Red]\(#,##0\)"/>
    <numFmt numFmtId="186" formatCode="0_);[Red]\(0\)"/>
    <numFmt numFmtId="187" formatCode="#,##0_ 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24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right" vertical="center"/>
    </xf>
    <xf numFmtId="0" fontId="7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5" fontId="5" fillId="0" borderId="0" xfId="0" applyNumberFormat="1" applyFont="1" applyAlignment="1">
      <alignment vertical="center"/>
    </xf>
    <xf numFmtId="5" fontId="8" fillId="0" borderId="0" xfId="0" applyNumberFormat="1" applyFont="1" applyAlignment="1">
      <alignment vertical="center"/>
    </xf>
    <xf numFmtId="6" fontId="0" fillId="0" borderId="0" xfId="0" applyNumberForma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6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left" vertical="center"/>
    </xf>
    <xf numFmtId="179" fontId="6" fillId="0" borderId="0" xfId="0" applyNumberFormat="1" applyFont="1" applyAlignment="1">
      <alignment horizontal="distributed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38" fontId="12" fillId="0" borderId="0" xfId="1" applyFont="1" applyBorder="1" applyAlignment="1">
      <alignment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Border="1" applyAlignment="1">
      <alignment vertical="center"/>
    </xf>
    <xf numFmtId="0" fontId="11" fillId="0" borderId="5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0" borderId="9" xfId="0" applyFont="1" applyBorder="1" applyAlignment="1">
      <alignment vertical="center"/>
    </xf>
    <xf numFmtId="0" fontId="8" fillId="0" borderId="8" xfId="0" applyFont="1" applyBorder="1" applyAlignment="1">
      <alignment horizontal="right" vertical="center" shrinkToFit="1"/>
    </xf>
    <xf numFmtId="0" fontId="8" fillId="0" borderId="15" xfId="0" applyFont="1" applyBorder="1" applyAlignment="1">
      <alignment horizontal="right" vertical="center" shrinkToFit="1"/>
    </xf>
    <xf numFmtId="0" fontId="8" fillId="0" borderId="31" xfId="0" applyFont="1" applyBorder="1" applyAlignment="1">
      <alignment horizontal="right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15" fillId="0" borderId="7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/>
    </xf>
    <xf numFmtId="185" fontId="15" fillId="0" borderId="7" xfId="0" applyNumberFormat="1" applyFont="1" applyBorder="1" applyAlignment="1">
      <alignment horizontal="center" vertical="center" wrapText="1"/>
    </xf>
    <xf numFmtId="185" fontId="15" fillId="0" borderId="7" xfId="0" applyNumberFormat="1" applyFont="1" applyBorder="1" applyAlignment="1">
      <alignment horizontal="center" vertical="center"/>
    </xf>
    <xf numFmtId="185" fontId="15" fillId="0" borderId="7" xfId="1" applyNumberFormat="1" applyFont="1" applyBorder="1" applyAlignment="1">
      <alignment vertical="center" wrapText="1"/>
    </xf>
    <xf numFmtId="185" fontId="15" fillId="0" borderId="7" xfId="0" applyNumberFormat="1" applyFont="1" applyBorder="1" applyAlignment="1">
      <alignment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right" vertical="center" shrinkToFit="1"/>
    </xf>
    <xf numFmtId="0" fontId="15" fillId="0" borderId="15" xfId="0" applyFont="1" applyBorder="1" applyAlignment="1">
      <alignment horizontal="right" vertical="center" shrinkToFit="1"/>
    </xf>
    <xf numFmtId="0" fontId="15" fillId="0" borderId="31" xfId="0" applyFont="1" applyBorder="1" applyAlignment="1">
      <alignment horizontal="right" vertical="center" shrinkToFit="1"/>
    </xf>
    <xf numFmtId="0" fontId="17" fillId="0" borderId="0" xfId="0" applyFont="1" applyAlignment="1">
      <alignment horizontal="center" vertical="center"/>
    </xf>
    <xf numFmtId="177" fontId="15" fillId="0" borderId="7" xfId="0" applyNumberFormat="1" applyFont="1" applyBorder="1" applyAlignment="1">
      <alignment horizontal="center" vertical="center" wrapText="1"/>
    </xf>
    <xf numFmtId="177" fontId="15" fillId="0" borderId="7" xfId="1" applyNumberFormat="1" applyFont="1" applyBorder="1" applyAlignment="1">
      <alignment vertical="center" wrapText="1"/>
    </xf>
    <xf numFmtId="177" fontId="15" fillId="0" borderId="7" xfId="0" applyNumberFormat="1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177" fontId="15" fillId="0" borderId="2" xfId="0" applyNumberFormat="1" applyFont="1" applyBorder="1" applyAlignment="1">
      <alignment horizontal="right" vertical="center" wrapText="1"/>
    </xf>
    <xf numFmtId="177" fontId="15" fillId="0" borderId="2" xfId="1" applyNumberFormat="1" applyFont="1" applyBorder="1" applyAlignment="1">
      <alignment horizontal="right" vertical="center" wrapText="1"/>
    </xf>
    <xf numFmtId="0" fontId="15" fillId="0" borderId="23" xfId="0" applyFont="1" applyBorder="1" applyAlignment="1">
      <alignment horizontal="center" vertical="center" wrapText="1"/>
    </xf>
    <xf numFmtId="177" fontId="15" fillId="0" borderId="28" xfId="1" applyNumberFormat="1" applyFont="1" applyBorder="1" applyAlignment="1">
      <alignment horizontal="right" vertical="center" wrapText="1"/>
    </xf>
    <xf numFmtId="0" fontId="15" fillId="0" borderId="17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/>
    </xf>
    <xf numFmtId="177" fontId="15" fillId="0" borderId="7" xfId="0" applyNumberFormat="1" applyFont="1" applyBorder="1" applyAlignment="1">
      <alignment horizontal="right" vertical="center"/>
    </xf>
    <xf numFmtId="177" fontId="15" fillId="0" borderId="8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horizontal="center" vertical="center"/>
    </xf>
    <xf numFmtId="177" fontId="15" fillId="0" borderId="29" xfId="1" applyNumberFormat="1" applyFont="1" applyBorder="1" applyAlignment="1">
      <alignment horizontal="right" vertical="center" wrapText="1"/>
    </xf>
    <xf numFmtId="0" fontId="19" fillId="0" borderId="7" xfId="0" applyFont="1" applyBorder="1" applyAlignment="1">
      <alignment horizontal="center" vertical="center" wrapText="1" shrinkToFit="1"/>
    </xf>
    <xf numFmtId="0" fontId="15" fillId="0" borderId="12" xfId="0" applyFont="1" applyBorder="1" applyAlignment="1">
      <alignment horizontal="center" vertical="center"/>
    </xf>
    <xf numFmtId="177" fontId="15" fillId="0" borderId="30" xfId="1" applyNumberFormat="1" applyFont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 wrapText="1"/>
    </xf>
    <xf numFmtId="176" fontId="15" fillId="0" borderId="19" xfId="0" applyNumberFormat="1" applyFont="1" applyBorder="1" applyAlignment="1">
      <alignment horizontal="center" vertical="center" wrapText="1"/>
    </xf>
    <xf numFmtId="38" fontId="15" fillId="0" borderId="19" xfId="1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177" fontId="15" fillId="0" borderId="24" xfId="1" applyNumberFormat="1" applyFont="1" applyBorder="1" applyAlignment="1">
      <alignment horizontal="right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177" fontId="15" fillId="0" borderId="19" xfId="1" applyNumberFormat="1" applyFont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38" fontId="15" fillId="0" borderId="22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177" fontId="15" fillId="0" borderId="26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177" fontId="15" fillId="0" borderId="27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186" fontId="15" fillId="0" borderId="7" xfId="0" applyNumberFormat="1" applyFont="1" applyBorder="1" applyAlignment="1">
      <alignment vertical="center"/>
    </xf>
    <xf numFmtId="38" fontId="15" fillId="0" borderId="8" xfId="1" applyFont="1" applyBorder="1" applyAlignment="1">
      <alignment horizontal="right" vertical="center"/>
    </xf>
    <xf numFmtId="0" fontId="16" fillId="0" borderId="4" xfId="0" applyFont="1" applyBorder="1" applyAlignment="1">
      <alignment horizontal="center" vertical="center" wrapText="1"/>
    </xf>
    <xf numFmtId="185" fontId="15" fillId="0" borderId="7" xfId="0" applyNumberFormat="1" applyFont="1" applyBorder="1" applyAlignment="1">
      <alignment vertical="center"/>
    </xf>
    <xf numFmtId="38" fontId="15" fillId="0" borderId="11" xfId="1" applyNumberFormat="1" applyFont="1" applyBorder="1" applyAlignment="1">
      <alignment horizontal="center" vertical="center"/>
    </xf>
    <xf numFmtId="38" fontId="15" fillId="0" borderId="12" xfId="1" applyNumberFormat="1" applyFont="1" applyBorder="1" applyAlignment="1">
      <alignment horizontal="center" vertical="center"/>
    </xf>
    <xf numFmtId="38" fontId="15" fillId="0" borderId="25" xfId="1" applyNumberFormat="1" applyFont="1" applyBorder="1" applyAlignment="1">
      <alignment horizontal="center" vertical="center"/>
    </xf>
    <xf numFmtId="186" fontId="15" fillId="0" borderId="28" xfId="1" applyNumberFormat="1" applyFont="1" applyBorder="1" applyAlignment="1">
      <alignment horizontal="right" vertical="center" wrapText="1"/>
    </xf>
    <xf numFmtId="186" fontId="15" fillId="0" borderId="29" xfId="1" applyNumberFormat="1" applyFont="1" applyBorder="1" applyAlignment="1">
      <alignment horizontal="right" vertical="center" wrapText="1"/>
    </xf>
    <xf numFmtId="186" fontId="15" fillId="0" borderId="30" xfId="1" applyNumberFormat="1" applyFont="1" applyBorder="1" applyAlignment="1">
      <alignment horizontal="right" vertical="center" wrapText="1"/>
    </xf>
    <xf numFmtId="186" fontId="15" fillId="0" borderId="24" xfId="1" applyNumberFormat="1" applyFont="1" applyBorder="1" applyAlignment="1">
      <alignment horizontal="right" vertical="center" wrapText="1"/>
    </xf>
    <xf numFmtId="0" fontId="15" fillId="0" borderId="7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85" fontId="15" fillId="0" borderId="2" xfId="0" applyNumberFormat="1" applyFont="1" applyBorder="1" applyAlignment="1">
      <alignment vertical="center"/>
    </xf>
    <xf numFmtId="186" fontId="15" fillId="0" borderId="2" xfId="0" applyNumberFormat="1" applyFont="1" applyBorder="1" applyAlignment="1">
      <alignment vertical="center"/>
    </xf>
    <xf numFmtId="176" fontId="15" fillId="0" borderId="19" xfId="0" applyNumberFormat="1" applyFont="1" applyBorder="1" applyAlignment="1">
      <alignment horizontal="center" vertical="center"/>
    </xf>
    <xf numFmtId="177" fontId="15" fillId="0" borderId="2" xfId="0" applyNumberFormat="1" applyFont="1" applyBorder="1" applyAlignment="1">
      <alignment horizontal="right" vertical="center"/>
    </xf>
    <xf numFmtId="38" fontId="15" fillId="0" borderId="2" xfId="1" applyFont="1" applyBorder="1" applyAlignment="1">
      <alignment horizontal="right" vertical="center"/>
    </xf>
    <xf numFmtId="0" fontId="15" fillId="0" borderId="23" xfId="0" applyFont="1" applyBorder="1" applyAlignment="1">
      <alignment horizontal="center" vertical="center"/>
    </xf>
    <xf numFmtId="38" fontId="15" fillId="0" borderId="28" xfId="1" applyFont="1" applyBorder="1" applyAlignment="1">
      <alignment horizontal="right" vertical="center"/>
    </xf>
    <xf numFmtId="0" fontId="19" fillId="0" borderId="14" xfId="0" applyFont="1" applyBorder="1" applyAlignment="1">
      <alignment horizontal="center" vertical="center" shrinkToFit="1"/>
    </xf>
    <xf numFmtId="38" fontId="15" fillId="0" borderId="29" xfId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 shrinkToFit="1"/>
    </xf>
    <xf numFmtId="38" fontId="15" fillId="0" borderId="30" xfId="1" applyFont="1" applyBorder="1" applyAlignment="1">
      <alignment horizontal="right" vertical="center"/>
    </xf>
    <xf numFmtId="38" fontId="15" fillId="0" borderId="19" xfId="1" applyFont="1" applyBorder="1" applyAlignment="1">
      <alignment horizontal="center" vertical="center"/>
    </xf>
    <xf numFmtId="38" fontId="15" fillId="0" borderId="24" xfId="1" applyFont="1" applyBorder="1" applyAlignment="1">
      <alignment horizontal="right" vertical="center"/>
    </xf>
    <xf numFmtId="0" fontId="15" fillId="0" borderId="21" xfId="0" applyFont="1" applyBorder="1" applyAlignment="1">
      <alignment horizontal="center" vertical="center"/>
    </xf>
    <xf numFmtId="38" fontId="15" fillId="0" borderId="23" xfId="1" applyNumberFormat="1" applyFont="1" applyBorder="1" applyAlignment="1">
      <alignment horizontal="center" vertical="center"/>
    </xf>
    <xf numFmtId="38" fontId="15" fillId="0" borderId="20" xfId="1" applyNumberFormat="1" applyFont="1" applyBorder="1" applyAlignment="1">
      <alignment horizontal="center" vertical="center"/>
    </xf>
    <xf numFmtId="38" fontId="15" fillId="0" borderId="22" xfId="0" applyNumberFormat="1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 shrinkToFit="1"/>
    </xf>
    <xf numFmtId="177" fontId="15" fillId="0" borderId="26" xfId="0" applyNumberFormat="1" applyFont="1" applyBorder="1" applyAlignment="1">
      <alignment horizontal="right" vertical="center" shrinkToFit="1"/>
    </xf>
    <xf numFmtId="0" fontId="15" fillId="0" borderId="18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177" fontId="15" fillId="0" borderId="27" xfId="0" applyNumberFormat="1" applyFont="1" applyBorder="1" applyAlignment="1">
      <alignment horizontal="right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22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8" fillId="0" borderId="0" xfId="0" applyNumberFormat="1" applyFont="1" applyAlignment="1">
      <alignment horizontal="center" vertical="center" shrinkToFit="1"/>
    </xf>
    <xf numFmtId="0" fontId="15" fillId="0" borderId="0" xfId="0" applyNumberFormat="1" applyFont="1" applyAlignment="1">
      <alignment horizontal="center" vertical="center" shrinkToFit="1"/>
    </xf>
    <xf numFmtId="0" fontId="15" fillId="0" borderId="7" xfId="0" applyNumberFormat="1" applyFont="1" applyBorder="1" applyAlignment="1">
      <alignment horizontal="center" vertical="center" shrinkToFit="1"/>
    </xf>
    <xf numFmtId="0" fontId="15" fillId="0" borderId="3" xfId="0" applyNumberFormat="1" applyFont="1" applyBorder="1" applyAlignment="1">
      <alignment horizontal="center" vertical="center" shrinkToFit="1"/>
    </xf>
    <xf numFmtId="0" fontId="16" fillId="0" borderId="1" xfId="0" applyNumberFormat="1" applyFont="1" applyBorder="1" applyAlignment="1">
      <alignment horizontal="center" vertical="center" shrinkToFit="1"/>
    </xf>
    <xf numFmtId="0" fontId="15" fillId="0" borderId="22" xfId="0" applyNumberFormat="1" applyFont="1" applyBorder="1" applyAlignment="1">
      <alignment vertical="center" shrinkToFit="1"/>
    </xf>
    <xf numFmtId="0" fontId="15" fillId="0" borderId="19" xfId="0" applyNumberFormat="1" applyFont="1" applyBorder="1" applyAlignment="1">
      <alignment vertical="center" shrinkToFit="1"/>
    </xf>
    <xf numFmtId="0" fontId="15" fillId="0" borderId="21" xfId="0" applyNumberFormat="1" applyFont="1" applyBorder="1" applyAlignment="1">
      <alignment vertical="center" shrinkToFit="1"/>
    </xf>
    <xf numFmtId="0" fontId="15" fillId="0" borderId="4" xfId="0" applyNumberFormat="1" applyFont="1" applyBorder="1" applyAlignment="1">
      <alignment horizontal="center" vertical="center" shrinkToFit="1"/>
    </xf>
    <xf numFmtId="0" fontId="15" fillId="0" borderId="2" xfId="0" applyNumberFormat="1" applyFont="1" applyBorder="1" applyAlignment="1">
      <alignment horizontal="right" vertical="center" shrinkToFit="1"/>
    </xf>
    <xf numFmtId="0" fontId="15" fillId="0" borderId="2" xfId="1" applyNumberFormat="1" applyFont="1" applyBorder="1" applyAlignment="1">
      <alignment horizontal="right" vertical="center" shrinkToFit="1"/>
    </xf>
    <xf numFmtId="0" fontId="15" fillId="0" borderId="23" xfId="0" applyNumberFormat="1" applyFont="1" applyBorder="1" applyAlignment="1">
      <alignment horizontal="center" vertical="center" shrinkToFit="1"/>
    </xf>
    <xf numFmtId="0" fontId="15" fillId="0" borderId="28" xfId="1" applyNumberFormat="1" applyFont="1" applyBorder="1" applyAlignment="1">
      <alignment horizontal="right" vertical="center" shrinkToFit="1"/>
    </xf>
    <xf numFmtId="0" fontId="15" fillId="0" borderId="17" xfId="0" applyNumberFormat="1" applyFont="1" applyBorder="1" applyAlignment="1">
      <alignment horizontal="center" vertical="center" shrinkToFit="1"/>
    </xf>
    <xf numFmtId="0" fontId="19" fillId="0" borderId="14" xfId="0" applyNumberFormat="1" applyFont="1" applyBorder="1" applyAlignment="1">
      <alignment horizontal="center" vertical="center" shrinkToFit="1"/>
    </xf>
    <xf numFmtId="0" fontId="15" fillId="0" borderId="7" xfId="0" applyNumberFormat="1" applyFont="1" applyBorder="1" applyAlignment="1">
      <alignment horizontal="center" vertical="center" shrinkToFit="1"/>
    </xf>
    <xf numFmtId="0" fontId="15" fillId="0" borderId="7" xfId="0" applyNumberFormat="1" applyFont="1" applyBorder="1" applyAlignment="1">
      <alignment horizontal="right" vertical="center" shrinkToFit="1"/>
    </xf>
    <xf numFmtId="0" fontId="15" fillId="0" borderId="8" xfId="0" applyNumberFormat="1" applyFont="1" applyBorder="1" applyAlignment="1">
      <alignment horizontal="right" vertical="center" shrinkToFit="1"/>
    </xf>
    <xf numFmtId="0" fontId="15" fillId="0" borderId="11" xfId="0" applyNumberFormat="1" applyFont="1" applyBorder="1" applyAlignment="1">
      <alignment horizontal="center" vertical="center" shrinkToFit="1"/>
    </xf>
    <xf numFmtId="0" fontId="15" fillId="0" borderId="29" xfId="1" applyNumberFormat="1" applyFont="1" applyBorder="1" applyAlignment="1">
      <alignment horizontal="right" vertical="center" shrinkToFit="1"/>
    </xf>
    <xf numFmtId="0" fontId="19" fillId="0" borderId="7" xfId="0" applyNumberFormat="1" applyFont="1" applyBorder="1" applyAlignment="1">
      <alignment horizontal="center" vertical="center" shrinkToFit="1"/>
    </xf>
    <xf numFmtId="0" fontId="15" fillId="0" borderId="12" xfId="0" applyNumberFormat="1" applyFont="1" applyBorder="1" applyAlignment="1">
      <alignment horizontal="center" vertical="center" shrinkToFit="1"/>
    </xf>
    <xf numFmtId="0" fontId="15" fillId="0" borderId="30" xfId="1" applyNumberFormat="1" applyFont="1" applyBorder="1" applyAlignment="1">
      <alignment horizontal="right" vertical="center" shrinkToFit="1"/>
    </xf>
    <xf numFmtId="0" fontId="15" fillId="0" borderId="18" xfId="0" applyNumberFormat="1" applyFont="1" applyBorder="1" applyAlignment="1">
      <alignment horizontal="center" vertical="center" shrinkToFit="1"/>
    </xf>
    <xf numFmtId="0" fontId="15" fillId="0" borderId="19" xfId="0" applyNumberFormat="1" applyFont="1" applyBorder="1" applyAlignment="1">
      <alignment horizontal="center" vertical="center" shrinkToFit="1"/>
    </xf>
    <xf numFmtId="0" fontId="15" fillId="0" borderId="19" xfId="1" applyNumberFormat="1" applyFont="1" applyBorder="1" applyAlignment="1">
      <alignment horizontal="center" vertical="center" shrinkToFit="1"/>
    </xf>
    <xf numFmtId="0" fontId="15" fillId="0" borderId="20" xfId="0" applyNumberFormat="1" applyFont="1" applyBorder="1" applyAlignment="1">
      <alignment horizontal="center" vertical="center" shrinkToFit="1"/>
    </xf>
    <xf numFmtId="0" fontId="15" fillId="0" borderId="24" xfId="1" applyNumberFormat="1" applyFont="1" applyBorder="1" applyAlignment="1">
      <alignment horizontal="right" vertical="center" shrinkToFit="1"/>
    </xf>
    <xf numFmtId="0" fontId="15" fillId="0" borderId="21" xfId="0" applyNumberFormat="1" applyFont="1" applyBorder="1" applyAlignment="1">
      <alignment horizontal="center" vertical="center" shrinkToFit="1"/>
    </xf>
    <xf numFmtId="0" fontId="15" fillId="0" borderId="25" xfId="0" applyNumberFormat="1" applyFont="1" applyBorder="1" applyAlignment="1">
      <alignment horizontal="center" vertical="center" shrinkToFit="1"/>
    </xf>
    <xf numFmtId="0" fontId="15" fillId="0" borderId="19" xfId="1" applyNumberFormat="1" applyFont="1" applyBorder="1" applyAlignment="1">
      <alignment horizontal="right" vertical="center" shrinkToFit="1"/>
    </xf>
    <xf numFmtId="0" fontId="15" fillId="0" borderId="22" xfId="0" applyNumberFormat="1" applyFont="1" applyBorder="1" applyAlignment="1">
      <alignment horizontal="center" vertical="center" shrinkToFit="1"/>
    </xf>
    <xf numFmtId="0" fontId="15" fillId="0" borderId="26" xfId="0" applyNumberFormat="1" applyFont="1" applyBorder="1" applyAlignment="1">
      <alignment horizontal="right" vertical="center" shrinkToFit="1"/>
    </xf>
    <xf numFmtId="0" fontId="15" fillId="0" borderId="10" xfId="0" applyNumberFormat="1" applyFont="1" applyBorder="1" applyAlignment="1">
      <alignment horizontal="center" vertical="center" shrinkToFit="1"/>
    </xf>
    <xf numFmtId="0" fontId="15" fillId="0" borderId="27" xfId="0" applyNumberFormat="1" applyFont="1" applyBorder="1" applyAlignment="1">
      <alignment horizontal="right" vertical="center" shrinkToFit="1"/>
    </xf>
    <xf numFmtId="0" fontId="15" fillId="0" borderId="9" xfId="0" applyNumberFormat="1" applyFont="1" applyBorder="1" applyAlignment="1">
      <alignment horizontal="center" vertical="center" shrinkToFit="1"/>
    </xf>
    <xf numFmtId="0" fontId="15" fillId="0" borderId="9" xfId="0" applyNumberFormat="1" applyFont="1" applyBorder="1" applyAlignment="1">
      <alignment horizontal="center" vertical="center"/>
    </xf>
    <xf numFmtId="0" fontId="15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right" vertical="center" shrinkToFit="1"/>
    </xf>
    <xf numFmtId="0" fontId="8" fillId="0" borderId="15" xfId="0" applyNumberFormat="1" applyFont="1" applyBorder="1" applyAlignment="1">
      <alignment horizontal="right" vertical="center" shrinkToFit="1"/>
    </xf>
    <xf numFmtId="0" fontId="8" fillId="0" borderId="31" xfId="0" applyNumberFormat="1" applyFont="1" applyBorder="1" applyAlignment="1">
      <alignment horizontal="right" vertical="center" shrinkToFit="1"/>
    </xf>
    <xf numFmtId="3" fontId="15" fillId="0" borderId="7" xfId="1" applyNumberFormat="1" applyFont="1" applyBorder="1" applyAlignment="1">
      <alignment vertical="center"/>
    </xf>
    <xf numFmtId="3" fontId="15" fillId="0" borderId="7" xfId="0" applyNumberFormat="1" applyFont="1" applyBorder="1" applyAlignment="1">
      <alignment vertical="center"/>
    </xf>
    <xf numFmtId="187" fontId="15" fillId="0" borderId="7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 shrinkToFit="1"/>
    </xf>
    <xf numFmtId="0" fontId="16" fillId="0" borderId="7" xfId="0" applyFont="1" applyBorder="1" applyAlignment="1">
      <alignment horizontal="center" vertical="center" wrapText="1" shrinkToFit="1"/>
    </xf>
    <xf numFmtId="0" fontId="16" fillId="0" borderId="21" xfId="0" applyFont="1" applyBorder="1" applyAlignment="1">
      <alignment horizontal="center" vertical="center" wrapText="1"/>
    </xf>
    <xf numFmtId="0" fontId="16" fillId="0" borderId="2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62"/>
  <sheetViews>
    <sheetView tabSelected="1" view="pageBreakPreview" zoomScaleNormal="100" zoomScaleSheetLayoutView="100" workbookViewId="0">
      <selection activeCell="A4" sqref="A4:P4"/>
    </sheetView>
  </sheetViews>
  <sheetFormatPr defaultRowHeight="13.5"/>
  <cols>
    <col min="1" max="1" width="5" style="12" customWidth="1"/>
    <col min="2" max="2" width="17.25" style="12" customWidth="1"/>
    <col min="3" max="3" width="1.5" style="12" customWidth="1"/>
    <col min="4" max="15" width="5.125" style="12" customWidth="1"/>
    <col min="16" max="16" width="8.875" style="12" customWidth="1"/>
    <col min="17" max="39" width="4.5" style="12" customWidth="1"/>
    <col min="40" max="16384" width="9" style="12"/>
  </cols>
  <sheetData>
    <row r="1" spans="1:16" ht="30.75" customHeight="1">
      <c r="D1" s="13" t="s">
        <v>91</v>
      </c>
      <c r="E1" s="13"/>
      <c r="F1" s="30" t="s">
        <v>92</v>
      </c>
      <c r="G1" s="30"/>
      <c r="H1" s="13" t="s">
        <v>93</v>
      </c>
    </row>
    <row r="2" spans="1:16" ht="21.75" customHeight="1">
      <c r="A2" s="32" t="s">
        <v>50</v>
      </c>
      <c r="B2" s="13" t="s">
        <v>38</v>
      </c>
      <c r="C2" s="13"/>
      <c r="D2" s="33" t="s">
        <v>39</v>
      </c>
      <c r="E2" s="33"/>
      <c r="F2" s="34" t="s">
        <v>40</v>
      </c>
      <c r="G2" s="34"/>
      <c r="H2" s="34"/>
      <c r="I2" s="34"/>
      <c r="J2" s="34"/>
      <c r="K2" s="34"/>
      <c r="L2" s="34"/>
      <c r="M2" s="33" t="s">
        <v>41</v>
      </c>
      <c r="N2" s="33"/>
      <c r="O2" s="33" ph="1"/>
      <c r="P2" s="33" ph="1"/>
    </row>
    <row r="3" spans="1:16" ht="21.75" customHeight="1">
      <c r="A3" s="32"/>
      <c r="D3" s="33"/>
      <c r="E3" s="33"/>
      <c r="F3" s="34"/>
      <c r="G3" s="34"/>
      <c r="H3" s="34"/>
      <c r="I3" s="34"/>
      <c r="J3" s="34"/>
      <c r="K3" s="34"/>
      <c r="L3" s="34"/>
      <c r="M3" s="33" t="s">
        <v>42</v>
      </c>
      <c r="N3" s="33"/>
      <c r="O3" s="33"/>
      <c r="P3" s="33"/>
    </row>
    <row r="4" spans="1:16" ht="63" customHeight="1">
      <c r="A4" s="35" t="s">
        <v>12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6" spans="1:16" ht="22.5" customHeight="1">
      <c r="A6" s="20">
        <v>1</v>
      </c>
      <c r="B6" s="21" t="s">
        <v>43</v>
      </c>
      <c r="C6" s="21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ht="13.5" customHeight="1">
      <c r="A7" s="20"/>
    </row>
    <row r="8" spans="1:16" ht="22.5" customHeight="1">
      <c r="A8" s="20">
        <v>2</v>
      </c>
      <c r="B8" s="21" t="s">
        <v>44</v>
      </c>
      <c r="C8" s="21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ht="13.5" customHeight="1">
      <c r="A9" s="20"/>
    </row>
    <row r="10" spans="1:16" ht="22.5" customHeight="1">
      <c r="A10" s="20">
        <v>3</v>
      </c>
      <c r="B10" s="12" t="s">
        <v>46</v>
      </c>
      <c r="D10" s="13" t="s">
        <v>52</v>
      </c>
      <c r="E10" s="12" t="s">
        <v>60</v>
      </c>
      <c r="G10" s="12" t="s">
        <v>61</v>
      </c>
      <c r="H10" s="13"/>
      <c r="I10" s="12" t="s">
        <v>65</v>
      </c>
      <c r="J10" s="13"/>
      <c r="K10" s="12" t="s">
        <v>59</v>
      </c>
      <c r="L10" s="13"/>
      <c r="M10" s="12" t="s">
        <v>66</v>
      </c>
    </row>
    <row r="11" spans="1:16" ht="22.5" customHeight="1">
      <c r="A11" s="20"/>
      <c r="D11" s="13"/>
      <c r="G11" s="12" t="s">
        <v>61</v>
      </c>
      <c r="H11" s="13"/>
      <c r="I11" s="12" t="s">
        <v>65</v>
      </c>
      <c r="J11" s="13"/>
      <c r="K11" s="12" t="s">
        <v>59</v>
      </c>
      <c r="L11" s="13"/>
      <c r="M11" s="12" t="s">
        <v>67</v>
      </c>
    </row>
    <row r="12" spans="1:16" ht="22.5" customHeight="1">
      <c r="A12" s="20" t="s">
        <v>45</v>
      </c>
      <c r="D12" s="13" t="s">
        <v>52</v>
      </c>
      <c r="E12" s="12" t="s">
        <v>64</v>
      </c>
      <c r="G12" s="12" t="s">
        <v>61</v>
      </c>
      <c r="H12" s="13"/>
      <c r="I12" s="12" t="s">
        <v>65</v>
      </c>
      <c r="J12" s="13"/>
      <c r="K12" s="12" t="s">
        <v>59</v>
      </c>
      <c r="L12" s="13"/>
      <c r="M12" s="12" t="s">
        <v>67</v>
      </c>
    </row>
    <row r="13" spans="1:16" ht="13.5" customHeight="1">
      <c r="A13" s="20"/>
      <c r="D13" s="12" t="s">
        <v>0</v>
      </c>
    </row>
    <row r="14" spans="1:16" ht="22.5" customHeight="1">
      <c r="A14" s="20">
        <v>4</v>
      </c>
      <c r="B14" s="21" t="s">
        <v>47</v>
      </c>
      <c r="C14" s="21"/>
      <c r="D14" s="13" t="s">
        <v>84</v>
      </c>
      <c r="E14" s="12" t="s">
        <v>54</v>
      </c>
      <c r="G14" s="12" t="s">
        <v>85</v>
      </c>
      <c r="I14" s="13" t="s">
        <v>52</v>
      </c>
      <c r="J14" s="12" t="s">
        <v>86</v>
      </c>
      <c r="L14" s="13" t="s">
        <v>52</v>
      </c>
      <c r="M14" s="12" t="s">
        <v>87</v>
      </c>
      <c r="N14" s="12" t="s">
        <v>88</v>
      </c>
    </row>
    <row r="15" spans="1:16" ht="22.5" customHeight="1">
      <c r="A15" s="20"/>
      <c r="B15" s="21"/>
      <c r="C15" s="21"/>
      <c r="D15" s="13" t="s">
        <v>52</v>
      </c>
      <c r="E15" s="12" t="s">
        <v>89</v>
      </c>
      <c r="G15" s="12" t="s">
        <v>90</v>
      </c>
      <c r="I15" s="13" t="s">
        <v>52</v>
      </c>
      <c r="J15" s="12" t="s">
        <v>86</v>
      </c>
      <c r="L15" s="13" t="s">
        <v>52</v>
      </c>
      <c r="M15" s="12" t="s">
        <v>87</v>
      </c>
      <c r="N15" s="12" t="s">
        <v>88</v>
      </c>
    </row>
    <row r="16" spans="1:16" ht="13.5" customHeight="1">
      <c r="A16" s="20"/>
    </row>
    <row r="17" spans="1:16" ht="22.5" customHeight="1">
      <c r="A17" s="20">
        <v>5</v>
      </c>
      <c r="B17" s="21" t="s">
        <v>48</v>
      </c>
      <c r="C17" s="21"/>
      <c r="D17" s="13" t="s">
        <v>52</v>
      </c>
      <c r="E17" s="12" t="s">
        <v>55</v>
      </c>
    </row>
    <row r="18" spans="1:16" ht="20.25" customHeight="1">
      <c r="A18" s="20"/>
      <c r="D18" s="13" t="s">
        <v>52</v>
      </c>
      <c r="E18" s="12" t="s">
        <v>56</v>
      </c>
      <c r="F18" s="33" t="s">
        <v>62</v>
      </c>
      <c r="G18" s="34"/>
      <c r="H18" s="34"/>
      <c r="I18" s="34"/>
      <c r="J18" s="34"/>
      <c r="K18" s="34"/>
      <c r="L18" s="34"/>
      <c r="M18" s="34"/>
      <c r="N18" s="34"/>
      <c r="O18" s="34"/>
      <c r="P18" s="33" t="s">
        <v>63</v>
      </c>
    </row>
    <row r="19" spans="1:16" ht="20.25" customHeight="1">
      <c r="A19" s="20"/>
      <c r="F19" s="33"/>
      <c r="G19" s="34"/>
      <c r="H19" s="34"/>
      <c r="I19" s="34"/>
      <c r="J19" s="34"/>
      <c r="K19" s="34"/>
      <c r="L19" s="34"/>
      <c r="M19" s="34"/>
      <c r="N19" s="34"/>
      <c r="O19" s="34"/>
      <c r="P19" s="33"/>
    </row>
    <row r="20" spans="1:16">
      <c r="A20" s="20"/>
    </row>
    <row r="21" spans="1:16">
      <c r="A21" s="20"/>
    </row>
    <row r="22" spans="1:16" ht="20.25" customHeight="1">
      <c r="A22" s="20">
        <v>6</v>
      </c>
      <c r="B22" s="21" t="s">
        <v>49</v>
      </c>
      <c r="C22" s="21"/>
      <c r="D22" s="13" t="s">
        <v>52</v>
      </c>
      <c r="E22" s="12" t="s">
        <v>57</v>
      </c>
    </row>
    <row r="23" spans="1:16" ht="20.25" customHeight="1">
      <c r="D23" s="33" t="s">
        <v>53</v>
      </c>
      <c r="E23" s="34" t="s">
        <v>58</v>
      </c>
      <c r="F23" s="33" t="s">
        <v>69</v>
      </c>
      <c r="G23" s="33"/>
      <c r="H23" s="37" t="s">
        <v>70</v>
      </c>
      <c r="I23" s="37"/>
      <c r="J23" s="37"/>
      <c r="K23" s="37"/>
      <c r="L23" s="37"/>
      <c r="M23" s="37"/>
      <c r="N23" s="36" t="s">
        <v>71</v>
      </c>
      <c r="O23" s="36"/>
      <c r="P23" s="36"/>
    </row>
    <row r="24" spans="1:16" ht="20.25" customHeight="1">
      <c r="D24" s="33"/>
      <c r="E24" s="34"/>
      <c r="F24" s="33" t="s">
        <v>68</v>
      </c>
      <c r="G24" s="33"/>
      <c r="H24" s="34"/>
      <c r="I24" s="34"/>
      <c r="J24" s="34"/>
      <c r="K24" s="34"/>
      <c r="L24" s="34"/>
      <c r="M24" s="34"/>
      <c r="N24" s="34"/>
      <c r="O24" s="34"/>
    </row>
    <row r="25" spans="1:16" ht="20.25" customHeight="1"/>
    <row r="26" spans="1:16" ht="20.25" customHeight="1">
      <c r="A26" s="20">
        <v>7</v>
      </c>
      <c r="B26" s="21" t="s">
        <v>51</v>
      </c>
      <c r="C26" s="21"/>
      <c r="D26" s="22"/>
      <c r="E26" s="23"/>
      <c r="F26" s="23"/>
      <c r="G26" s="23"/>
      <c r="H26" s="23"/>
      <c r="I26" s="23"/>
      <c r="J26" s="23"/>
      <c r="K26" s="24"/>
      <c r="L26" s="24"/>
      <c r="M26" s="24"/>
      <c r="N26" s="24"/>
      <c r="O26" s="24"/>
      <c r="P26" s="24"/>
    </row>
    <row r="27" spans="1:16" ht="20.25" customHeight="1">
      <c r="D27" s="7"/>
      <c r="E27" s="25"/>
      <c r="F27" s="25"/>
      <c r="G27" s="25"/>
      <c r="H27" s="25"/>
      <c r="I27" s="25"/>
      <c r="J27" s="25"/>
      <c r="K27" s="26"/>
      <c r="L27" s="26"/>
      <c r="M27" s="26"/>
      <c r="N27" s="26"/>
      <c r="O27" s="26"/>
      <c r="P27" s="26"/>
    </row>
    <row r="28" spans="1:16" ht="21.2" customHeight="1">
      <c r="D28" s="7"/>
      <c r="E28" s="25"/>
      <c r="F28" s="25"/>
      <c r="G28" s="25"/>
      <c r="H28" s="25"/>
      <c r="I28" s="25"/>
      <c r="J28" s="25"/>
      <c r="K28" s="26"/>
      <c r="L28" s="26"/>
      <c r="M28" s="26"/>
      <c r="N28" s="26"/>
      <c r="O28" s="26"/>
      <c r="P28" s="26"/>
    </row>
    <row r="29" spans="1:16" ht="21.2" customHeight="1">
      <c r="D29" s="7"/>
      <c r="E29" s="25"/>
      <c r="F29" s="25"/>
      <c r="G29" s="25"/>
      <c r="H29" s="25"/>
      <c r="I29" s="25"/>
      <c r="J29" s="25"/>
      <c r="K29" s="26"/>
      <c r="L29" s="26"/>
      <c r="M29" s="26"/>
      <c r="N29" s="26"/>
      <c r="O29" s="26"/>
      <c r="P29" s="26"/>
    </row>
    <row r="30" spans="1:16" ht="21.2" customHeight="1">
      <c r="D30" s="7"/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6"/>
      <c r="P30" s="26"/>
    </row>
    <row r="31" spans="1:16" ht="21.2" customHeight="1">
      <c r="D31" s="7"/>
      <c r="E31" s="25"/>
      <c r="F31" s="25"/>
      <c r="G31" s="25"/>
      <c r="H31" s="25"/>
      <c r="I31" s="25"/>
      <c r="J31" s="25"/>
      <c r="K31" s="26"/>
      <c r="L31" s="26"/>
      <c r="M31" s="26"/>
      <c r="N31" s="26"/>
      <c r="O31" s="26"/>
      <c r="P31" s="26"/>
    </row>
    <row r="32" spans="1:16" ht="21.2" customHeight="1">
      <c r="D32" s="7"/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6"/>
      <c r="P32" s="26"/>
    </row>
    <row r="33" spans="1:16" ht="21.2" customHeight="1">
      <c r="D33" s="7"/>
      <c r="E33" s="25"/>
      <c r="F33" s="25"/>
      <c r="G33" s="25"/>
      <c r="H33" s="25"/>
      <c r="I33" s="25"/>
      <c r="J33" s="25"/>
      <c r="K33" s="26"/>
      <c r="L33" s="26"/>
      <c r="M33" s="26"/>
      <c r="N33" s="26"/>
      <c r="O33" s="26"/>
      <c r="P33" s="26"/>
    </row>
    <row r="34" spans="1:16" ht="20.25" customHeight="1"/>
    <row r="36" spans="1:16" ht="21">
      <c r="A36" s="14"/>
      <c r="B36" s="14"/>
      <c r="C36" s="14"/>
      <c r="D36" s="14"/>
      <c r="E36" s="14"/>
      <c r="F36" s="14"/>
      <c r="G36" s="14"/>
      <c r="H36" s="14"/>
    </row>
    <row r="38" spans="1:16" ht="35.25" customHeight="1"/>
    <row r="39" spans="1:16" ht="35.25" customHeight="1"/>
    <row r="40" spans="1:16" ht="35.25" customHeight="1"/>
    <row r="41" spans="1:16" ht="35.25" customHeight="1"/>
    <row r="42" spans="1:16" ht="35.25" customHeight="1"/>
    <row r="43" spans="1:16" ht="35.25" customHeight="1"/>
    <row r="44" spans="1:16" ht="35.25" customHeight="1"/>
    <row r="45" spans="1:16" ht="35.25" customHeight="1"/>
    <row r="46" spans="1:16" ht="35.25" customHeight="1"/>
    <row r="47" spans="1:16" ht="35.25" customHeight="1"/>
    <row r="48" spans="1:16" ht="35.25" customHeight="1"/>
    <row r="49" ht="35.25" customHeight="1"/>
    <row r="50" ht="35.25" customHeight="1"/>
    <row r="51" ht="35.25" customHeight="1"/>
    <row r="52" ht="35.25" customHeight="1"/>
    <row r="53" ht="35.25" customHeight="1"/>
    <row r="54" ht="35.25" customHeight="1"/>
    <row r="55" ht="35.25" customHeight="1"/>
    <row r="56" ht="35.25" customHeight="1"/>
    <row r="57" ht="35.25" customHeight="1"/>
    <row r="58" ht="35.25" customHeight="1"/>
    <row r="59" ht="35.25" customHeight="1"/>
    <row r="60" ht="35.25" customHeight="1"/>
    <row r="61" ht="35.25" customHeight="1"/>
    <row r="62" ht="35.25" customHeight="1"/>
  </sheetData>
  <mergeCells count="22">
    <mergeCell ref="D23:D24"/>
    <mergeCell ref="E23:E24"/>
    <mergeCell ref="F23:G23"/>
    <mergeCell ref="O3:P3"/>
    <mergeCell ref="O2:P2"/>
    <mergeCell ref="A4:P4"/>
    <mergeCell ref="D6:P6"/>
    <mergeCell ref="D8:P8"/>
    <mergeCell ref="G19:O19"/>
    <mergeCell ref="F24:G24"/>
    <mergeCell ref="N23:P23"/>
    <mergeCell ref="H23:M23"/>
    <mergeCell ref="G18:O18"/>
    <mergeCell ref="H24:O24"/>
    <mergeCell ref="F18:F19"/>
    <mergeCell ref="P18:P19"/>
    <mergeCell ref="A2:A3"/>
    <mergeCell ref="D2:E3"/>
    <mergeCell ref="F2:L2"/>
    <mergeCell ref="F3:L3"/>
    <mergeCell ref="M2:N2"/>
    <mergeCell ref="M3:N3"/>
  </mergeCells>
  <phoneticPr fontId="2" alignment="distributed"/>
  <dataValidations count="1">
    <dataValidation type="list" allowBlank="1" showInputMessage="1" showErrorMessage="1" sqref="D11 I14:I15 D14:D15 D17:D18 D22:D24 L14:L15 D10 D12" xr:uid="{41F34F4D-B986-4130-A3A7-7E85B20FEEDB}">
      <formula1>"　,□,☑"</formula1>
    </dataValidation>
  </dataValidations>
  <pageMargins left="0.70866141732283472" right="0.47244094488188981" top="0.82677165354330717" bottom="0.39370078740157483" header="0.51181102362204722" footer="0.51181102362204722"/>
  <pageSetup paperSize="9" scale="98" orientation="portrait" r:id="rId1"/>
  <headerFooter alignWithMargins="0">
    <oddHeader>&amp;R&amp;6令和6年6月改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37517-70AE-40AE-BC32-3784C50B0EA5}">
  <sheetPr>
    <tabColor rgb="FFFFFF00"/>
  </sheetPr>
  <dimension ref="A1:W32"/>
  <sheetViews>
    <sheetView view="pageBreakPreview" zoomScale="90" zoomScaleNormal="100" zoomScaleSheetLayoutView="90" workbookViewId="0">
      <selection activeCell="W1" sqref="W1"/>
    </sheetView>
  </sheetViews>
  <sheetFormatPr defaultRowHeight="13.5"/>
  <cols>
    <col min="1" max="1" width="1.5" style="15" customWidth="1"/>
    <col min="2" max="23" width="3.875" style="15" customWidth="1"/>
    <col min="24" max="24" width="1.5" style="15" customWidth="1"/>
    <col min="25" max="33" width="3.875" style="15" customWidth="1"/>
    <col min="34" max="34" width="9" style="15" customWidth="1"/>
    <col min="35" max="16384" width="9" style="15"/>
  </cols>
  <sheetData>
    <row r="1" spans="1:23" ht="19.5" customHeight="1">
      <c r="A1" s="15" t="s">
        <v>27</v>
      </c>
    </row>
    <row r="2" spans="1:23" ht="19.5" customHeight="1"/>
    <row r="3" spans="1:23" ht="19.5" customHeight="1">
      <c r="B3" s="58" t="s">
        <v>52</v>
      </c>
      <c r="C3" s="59" t="s">
        <v>109</v>
      </c>
      <c r="D3" s="59"/>
      <c r="E3" s="6"/>
      <c r="F3" s="15" t="s">
        <v>110</v>
      </c>
      <c r="G3" s="1"/>
      <c r="H3" s="1" t="s">
        <v>111</v>
      </c>
      <c r="I3" s="15" t="s">
        <v>112</v>
      </c>
    </row>
    <row r="4" spans="1:23" ht="11.25" customHeight="1">
      <c r="B4" s="1"/>
    </row>
    <row r="5" spans="1:23" ht="19.5" customHeight="1">
      <c r="B5" s="58" t="s">
        <v>52</v>
      </c>
      <c r="C5" s="59" t="s">
        <v>108</v>
      </c>
      <c r="D5" s="59"/>
      <c r="E5" s="6"/>
    </row>
    <row r="6" spans="1:23" ht="19.5" customHeight="1">
      <c r="B6" s="58"/>
      <c r="C6" s="59"/>
      <c r="D6" s="59"/>
      <c r="E6" s="6"/>
    </row>
    <row r="7" spans="1:23" ht="19.5" customHeight="1">
      <c r="B7" s="71" t="s">
        <v>28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spans="1:23" ht="39.75" customHeight="1">
      <c r="B8" s="56" t="s">
        <v>35</v>
      </c>
      <c r="C8" s="56"/>
      <c r="D8" s="56"/>
      <c r="E8" s="56"/>
      <c r="F8" s="56"/>
      <c r="G8" s="57" t="s">
        <v>72</v>
      </c>
      <c r="H8" s="57"/>
      <c r="I8" s="57"/>
      <c r="J8" s="57" t="s">
        <v>95</v>
      </c>
      <c r="K8" s="57"/>
      <c r="L8" s="57"/>
      <c r="M8" s="55" t="s">
        <v>36</v>
      </c>
      <c r="N8" s="55"/>
      <c r="O8" s="31" t="s">
        <v>29</v>
      </c>
      <c r="P8" s="31"/>
      <c r="Q8" s="38" t="s">
        <v>6</v>
      </c>
      <c r="R8" s="39"/>
      <c r="S8" s="40"/>
      <c r="T8" s="38" t="s">
        <v>7</v>
      </c>
      <c r="U8" s="39"/>
      <c r="V8" s="39"/>
      <c r="W8" s="40"/>
    </row>
    <row r="9" spans="1:23" ht="22.5" customHeight="1"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203"/>
      <c r="N9" s="203"/>
      <c r="O9" s="197"/>
      <c r="P9" s="197"/>
      <c r="Q9" s="201"/>
      <c r="R9" s="201"/>
      <c r="S9" s="201"/>
      <c r="T9" s="202"/>
      <c r="U9" s="202"/>
      <c r="V9" s="202"/>
      <c r="W9" s="202"/>
    </row>
    <row r="10" spans="1:23" ht="22.5" customHeight="1"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203"/>
      <c r="N10" s="203"/>
      <c r="O10" s="197"/>
      <c r="P10" s="197"/>
      <c r="Q10" s="202"/>
      <c r="R10" s="202"/>
      <c r="S10" s="202"/>
      <c r="T10" s="202"/>
      <c r="U10" s="202"/>
      <c r="V10" s="202"/>
      <c r="W10" s="202"/>
    </row>
    <row r="11" spans="1:23" ht="22.5" customHeight="1"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203"/>
      <c r="N11" s="203"/>
      <c r="O11" s="197"/>
      <c r="P11" s="197"/>
      <c r="Q11" s="202"/>
      <c r="R11" s="202"/>
      <c r="S11" s="202"/>
      <c r="T11" s="202"/>
      <c r="U11" s="202"/>
      <c r="V11" s="202"/>
      <c r="W11" s="202"/>
    </row>
    <row r="12" spans="1:23" ht="22.5" customHeight="1"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203"/>
      <c r="N12" s="203"/>
      <c r="O12" s="197"/>
      <c r="P12" s="197"/>
      <c r="Q12" s="202"/>
      <c r="R12" s="202"/>
      <c r="S12" s="202"/>
      <c r="T12" s="202"/>
      <c r="U12" s="202"/>
      <c r="V12" s="202"/>
      <c r="W12" s="202"/>
    </row>
    <row r="13" spans="1:23" ht="22.5" customHeight="1"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203"/>
      <c r="N13" s="203"/>
      <c r="O13" s="197"/>
      <c r="P13" s="197"/>
      <c r="Q13" s="202"/>
      <c r="R13" s="202"/>
      <c r="S13" s="202"/>
      <c r="T13" s="202"/>
      <c r="U13" s="202"/>
      <c r="V13" s="202"/>
      <c r="W13" s="202"/>
    </row>
    <row r="14" spans="1:23" ht="22.5" customHeight="1"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203"/>
      <c r="N14" s="203"/>
      <c r="O14" s="197"/>
      <c r="P14" s="197"/>
      <c r="Q14" s="202"/>
      <c r="R14" s="202"/>
      <c r="S14" s="202"/>
      <c r="T14" s="202"/>
      <c r="U14" s="202"/>
      <c r="V14" s="202"/>
      <c r="W14" s="202"/>
    </row>
    <row r="15" spans="1:23" ht="22.5" customHeight="1">
      <c r="B15" s="198" t="s">
        <v>22</v>
      </c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200"/>
      <c r="T15" s="202"/>
      <c r="U15" s="202"/>
      <c r="V15" s="202"/>
      <c r="W15" s="202"/>
    </row>
    <row r="16" spans="1:23" ht="22.5" customHeight="1">
      <c r="B16" s="198" t="s">
        <v>17</v>
      </c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200"/>
      <c r="T16" s="202"/>
      <c r="U16" s="202"/>
      <c r="V16" s="202"/>
      <c r="W16" s="202"/>
    </row>
    <row r="17" spans="1:23" ht="22.5" customHeight="1">
      <c r="B17" s="198" t="s">
        <v>16</v>
      </c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200"/>
      <c r="T17" s="202"/>
      <c r="U17" s="202"/>
      <c r="V17" s="202"/>
      <c r="W17" s="202"/>
    </row>
    <row r="18" spans="1:23" ht="24" customHeight="1">
      <c r="B18" s="51" t="s">
        <v>75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23" ht="24" customHeight="1">
      <c r="A19" s="12" t="s">
        <v>73</v>
      </c>
      <c r="B19" s="50" t="s">
        <v>74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</row>
    <row r="22" spans="1:23" ht="30" customHeight="1">
      <c r="B22" s="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3"/>
    </row>
    <row r="23" spans="1:23" ht="42" customHeight="1">
      <c r="B23" s="48" t="s">
        <v>30</v>
      </c>
      <c r="C23" s="49"/>
      <c r="D23" s="49"/>
      <c r="E23" s="49"/>
      <c r="F23" s="49"/>
      <c r="G23" s="49"/>
      <c r="H23" s="49"/>
      <c r="I23" s="49"/>
      <c r="J23" s="29"/>
      <c r="K23" s="29"/>
      <c r="M23" s="41">
        <f>T17</f>
        <v>0</v>
      </c>
      <c r="N23" s="41"/>
      <c r="O23" s="41"/>
      <c r="P23" s="41"/>
      <c r="Q23" s="41"/>
      <c r="R23" s="41"/>
      <c r="S23" s="41"/>
      <c r="T23" s="41"/>
      <c r="U23" s="41"/>
      <c r="V23" s="9" t="s">
        <v>31</v>
      </c>
      <c r="W23" s="4"/>
    </row>
    <row r="24" spans="1:23">
      <c r="A24" s="1"/>
      <c r="B24" s="19"/>
      <c r="C24" s="27"/>
      <c r="D24" s="1"/>
      <c r="E24" s="1"/>
      <c r="F24" s="11"/>
      <c r="G24" s="1"/>
      <c r="H24" s="1"/>
      <c r="W24" s="4"/>
    </row>
    <row r="25" spans="1:23">
      <c r="B25" s="19"/>
      <c r="W25" s="4"/>
    </row>
    <row r="26" spans="1:23" ht="20.25" customHeight="1">
      <c r="B26" s="46" t="s">
        <v>32</v>
      </c>
      <c r="C26" s="47"/>
      <c r="D26" s="47"/>
      <c r="E26" s="47"/>
      <c r="F26" s="47"/>
      <c r="G26" s="47"/>
      <c r="H26" s="47"/>
      <c r="I26" s="47"/>
      <c r="J26" s="6"/>
      <c r="K26" s="6"/>
      <c r="M26" s="42">
        <f>M23-M28</f>
        <v>0</v>
      </c>
      <c r="N26" s="42"/>
      <c r="O26" s="42"/>
      <c r="P26" s="42"/>
      <c r="Q26" s="42"/>
      <c r="R26" s="42"/>
      <c r="S26" s="42"/>
      <c r="T26" s="42"/>
      <c r="U26" s="42"/>
      <c r="V26" s="10" t="s">
        <v>31</v>
      </c>
      <c r="W26" s="4"/>
    </row>
    <row r="27" spans="1:23" ht="17.25" customHeight="1">
      <c r="A27" s="1"/>
      <c r="B27" s="18"/>
      <c r="M27" s="11"/>
      <c r="W27" s="4"/>
    </row>
    <row r="28" spans="1:23" ht="24.75" customHeight="1">
      <c r="B28" s="44" t="s">
        <v>33</v>
      </c>
      <c r="C28" s="45"/>
      <c r="D28" s="45"/>
      <c r="E28" s="45"/>
      <c r="F28" s="45"/>
      <c r="G28" s="45"/>
      <c r="H28" s="45"/>
      <c r="I28" s="45"/>
      <c r="J28" s="28"/>
      <c r="K28" s="28"/>
      <c r="M28" s="43">
        <f>T16</f>
        <v>0</v>
      </c>
      <c r="N28" s="43"/>
      <c r="O28" s="43"/>
      <c r="P28" s="43"/>
      <c r="Q28" s="43"/>
      <c r="R28" s="43"/>
      <c r="S28" s="43"/>
      <c r="T28" s="43"/>
      <c r="U28" s="43"/>
      <c r="V28" s="10" t="s">
        <v>31</v>
      </c>
      <c r="W28" s="4"/>
    </row>
    <row r="29" spans="1:23">
      <c r="B29" s="19"/>
      <c r="D29" s="1"/>
      <c r="E29" s="1"/>
      <c r="F29" s="11"/>
      <c r="G29" s="1"/>
      <c r="W29" s="4"/>
    </row>
    <row r="30" spans="1:23" ht="3.75" customHeight="1">
      <c r="B30" s="19"/>
      <c r="W30" s="4"/>
    </row>
    <row r="31" spans="1:23">
      <c r="B31" s="19"/>
      <c r="F31" s="6"/>
      <c r="W31" s="4"/>
    </row>
    <row r="32" spans="1:23">
      <c r="B32" s="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7"/>
    </row>
  </sheetData>
  <mergeCells count="63">
    <mergeCell ref="B14:F14"/>
    <mergeCell ref="G13:I13"/>
    <mergeCell ref="B7:W7"/>
    <mergeCell ref="B8:F8"/>
    <mergeCell ref="G8:I8"/>
    <mergeCell ref="J8:L8"/>
    <mergeCell ref="B13:F13"/>
    <mergeCell ref="B9:F9"/>
    <mergeCell ref="B10:F10"/>
    <mergeCell ref="B11:F11"/>
    <mergeCell ref="B12:F12"/>
    <mergeCell ref="G9:I9"/>
    <mergeCell ref="G10:I10"/>
    <mergeCell ref="G11:I11"/>
    <mergeCell ref="G12:I12"/>
    <mergeCell ref="O13:P13"/>
    <mergeCell ref="O14:P14"/>
    <mergeCell ref="G14:I14"/>
    <mergeCell ref="J9:L9"/>
    <mergeCell ref="J10:L10"/>
    <mergeCell ref="J11:L11"/>
    <mergeCell ref="J12:L12"/>
    <mergeCell ref="J13:L13"/>
    <mergeCell ref="J14:L14"/>
    <mergeCell ref="M13:N13"/>
    <mergeCell ref="M14:N14"/>
    <mergeCell ref="T13:W13"/>
    <mergeCell ref="M8:N8"/>
    <mergeCell ref="O9:P9"/>
    <mergeCell ref="O10:P10"/>
    <mergeCell ref="O11:P11"/>
    <mergeCell ref="O12:P12"/>
    <mergeCell ref="M9:N9"/>
    <mergeCell ref="M10:N10"/>
    <mergeCell ref="M11:N11"/>
    <mergeCell ref="M12:N12"/>
    <mergeCell ref="M28:U28"/>
    <mergeCell ref="B28:I28"/>
    <mergeCell ref="B26:I26"/>
    <mergeCell ref="B23:I23"/>
    <mergeCell ref="T15:W15"/>
    <mergeCell ref="T16:W16"/>
    <mergeCell ref="T17:W17"/>
    <mergeCell ref="B19:W19"/>
    <mergeCell ref="B18:W18"/>
    <mergeCell ref="B15:S15"/>
    <mergeCell ref="B16:S16"/>
    <mergeCell ref="B17:S17"/>
    <mergeCell ref="Q8:S8"/>
    <mergeCell ref="T8:W8"/>
    <mergeCell ref="M23:U23"/>
    <mergeCell ref="M26:U26"/>
    <mergeCell ref="T14:W14"/>
    <mergeCell ref="Q9:S9"/>
    <mergeCell ref="Q10:S10"/>
    <mergeCell ref="Q11:S11"/>
    <mergeCell ref="Q12:S12"/>
    <mergeCell ref="Q13:S13"/>
    <mergeCell ref="Q14:S14"/>
    <mergeCell ref="T9:W9"/>
    <mergeCell ref="T10:W10"/>
    <mergeCell ref="T11:W11"/>
    <mergeCell ref="T12:W12"/>
  </mergeCells>
  <phoneticPr fontId="2"/>
  <dataValidations count="1">
    <dataValidation type="list" allowBlank="1" showInputMessage="1" showErrorMessage="1" sqref="B3 B5:B6" xr:uid="{265656BD-C877-4AFA-B245-EBDD3C39ED98}">
      <formula1>"　,□,☑"</formula1>
    </dataValidation>
  </dataValidations>
  <pageMargins left="0.75" right="0.75" top="1" bottom="1" header="0.51200000000000001" footer="0.51200000000000001"/>
  <pageSetup paperSize="9" scale="9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I33"/>
  <sheetViews>
    <sheetView zoomScaleNormal="100" zoomScaleSheetLayoutView="100" workbookViewId="0">
      <selection activeCell="K30" sqref="K30"/>
    </sheetView>
  </sheetViews>
  <sheetFormatPr defaultRowHeight="13.5"/>
  <cols>
    <col min="1" max="1" width="15.625" style="161" customWidth="1"/>
    <col min="2" max="2" width="11.875" style="161" customWidth="1"/>
    <col min="3" max="3" width="9.125" style="161" bestFit="1" customWidth="1"/>
    <col min="4" max="4" width="6.625" style="161" customWidth="1"/>
    <col min="5" max="5" width="10.5" style="161" bestFit="1" customWidth="1"/>
    <col min="6" max="6" width="2.625" style="161" customWidth="1"/>
    <col min="7" max="7" width="12.75" style="161" bestFit="1" customWidth="1"/>
    <col min="8" max="8" width="2.5" style="161" customWidth="1"/>
    <col min="9" max="9" width="10.25" style="161" customWidth="1"/>
    <col min="10" max="10" width="9" style="161"/>
    <col min="11" max="11" width="9.5" style="161" bestFit="1" customWidth="1"/>
    <col min="12" max="16384" width="9" style="161"/>
  </cols>
  <sheetData>
    <row r="1" spans="1:9" ht="28.5" customHeight="1">
      <c r="A1" s="160" t="s">
        <v>1</v>
      </c>
      <c r="B1" s="160"/>
      <c r="C1" s="160"/>
      <c r="D1" s="160"/>
      <c r="E1" s="160"/>
      <c r="F1" s="160"/>
      <c r="G1" s="160"/>
      <c r="H1" s="160"/>
      <c r="I1" s="160"/>
    </row>
    <row r="2" spans="1:9">
      <c r="A2" s="162" t="s">
        <v>2</v>
      </c>
      <c r="B2" s="162" t="s">
        <v>3</v>
      </c>
      <c r="C2" s="162" t="s">
        <v>4</v>
      </c>
      <c r="D2" s="162" t="s">
        <v>5</v>
      </c>
      <c r="E2" s="162" t="s">
        <v>6</v>
      </c>
      <c r="F2" s="162"/>
      <c r="G2" s="162" t="s">
        <v>7</v>
      </c>
      <c r="H2" s="162"/>
      <c r="I2" s="162" t="s">
        <v>8</v>
      </c>
    </row>
    <row r="3" spans="1:9">
      <c r="A3" s="162"/>
      <c r="B3" s="162"/>
      <c r="C3" s="162"/>
      <c r="D3" s="162"/>
      <c r="E3" s="163"/>
      <c r="F3" s="163"/>
      <c r="G3" s="163"/>
      <c r="H3" s="163"/>
      <c r="I3" s="162"/>
    </row>
    <row r="4" spans="1:9" ht="10.5" customHeight="1" thickBot="1">
      <c r="A4" s="163"/>
      <c r="B4" s="163"/>
      <c r="C4" s="163"/>
      <c r="D4" s="163"/>
      <c r="E4" s="164" t="s">
        <v>9</v>
      </c>
      <c r="F4" s="164"/>
      <c r="G4" s="164" t="s">
        <v>9</v>
      </c>
      <c r="H4" s="164"/>
      <c r="I4" s="163"/>
    </row>
    <row r="5" spans="1:9" ht="30" customHeight="1" thickBot="1">
      <c r="A5" s="165"/>
      <c r="B5" s="166"/>
      <c r="C5" s="166"/>
      <c r="D5" s="166"/>
      <c r="E5" s="166"/>
      <c r="F5" s="166"/>
      <c r="G5" s="166"/>
      <c r="H5" s="166"/>
      <c r="I5" s="167"/>
    </row>
    <row r="6" spans="1:9" ht="30" customHeight="1">
      <c r="A6" s="168"/>
      <c r="B6" s="168"/>
      <c r="C6" s="169"/>
      <c r="D6" s="168"/>
      <c r="E6" s="170"/>
      <c r="F6" s="171"/>
      <c r="G6" s="172">
        <f>C6*E6</f>
        <v>0</v>
      </c>
      <c r="H6" s="173"/>
      <c r="I6" s="174"/>
    </row>
    <row r="7" spans="1:9" ht="30" customHeight="1">
      <c r="A7" s="175"/>
      <c r="B7" s="175"/>
      <c r="C7" s="176"/>
      <c r="D7" s="175"/>
      <c r="E7" s="177"/>
      <c r="F7" s="178"/>
      <c r="G7" s="179">
        <f>C7*E7</f>
        <v>0</v>
      </c>
      <c r="H7" s="178"/>
      <c r="I7" s="180"/>
    </row>
    <row r="8" spans="1:9" ht="30" customHeight="1" thickBot="1">
      <c r="A8" s="175"/>
      <c r="B8" s="175"/>
      <c r="C8" s="176"/>
      <c r="D8" s="175"/>
      <c r="E8" s="177"/>
      <c r="F8" s="181"/>
      <c r="G8" s="182">
        <f>C8*E8</f>
        <v>0</v>
      </c>
      <c r="H8" s="178"/>
      <c r="I8" s="180"/>
    </row>
    <row r="9" spans="1:9" ht="30" customHeight="1" thickBot="1">
      <c r="A9" s="183" t="s">
        <v>18</v>
      </c>
      <c r="B9" s="183"/>
      <c r="C9" s="184"/>
      <c r="D9" s="183"/>
      <c r="E9" s="185"/>
      <c r="F9" s="186"/>
      <c r="G9" s="187">
        <f>SUM(G6:G8)</f>
        <v>0</v>
      </c>
      <c r="H9" s="186"/>
      <c r="I9" s="188"/>
    </row>
    <row r="10" spans="1:9" ht="30" customHeight="1" thickBot="1">
      <c r="A10" s="165"/>
      <c r="B10" s="166"/>
      <c r="C10" s="166"/>
      <c r="D10" s="166"/>
      <c r="E10" s="166"/>
      <c r="F10" s="166"/>
      <c r="G10" s="166"/>
      <c r="H10" s="166"/>
      <c r="I10" s="167"/>
    </row>
    <row r="11" spans="1:9" ht="30" customHeight="1">
      <c r="A11" s="168"/>
      <c r="B11" s="168"/>
      <c r="C11" s="169"/>
      <c r="D11" s="168"/>
      <c r="E11" s="170"/>
      <c r="F11" s="171"/>
      <c r="G11" s="172">
        <f>C11*E11</f>
        <v>0</v>
      </c>
      <c r="H11" s="173"/>
      <c r="I11" s="174"/>
    </row>
    <row r="12" spans="1:9" ht="30" customHeight="1">
      <c r="A12" s="175"/>
      <c r="B12" s="175"/>
      <c r="C12" s="176"/>
      <c r="D12" s="175"/>
      <c r="E12" s="177"/>
      <c r="F12" s="178"/>
      <c r="G12" s="179">
        <f>C12*E12</f>
        <v>0</v>
      </c>
      <c r="H12" s="178"/>
      <c r="I12" s="180"/>
    </row>
    <row r="13" spans="1:9" ht="30" customHeight="1" thickBot="1">
      <c r="A13" s="175"/>
      <c r="B13" s="175"/>
      <c r="C13" s="176"/>
      <c r="D13" s="175"/>
      <c r="E13" s="177"/>
      <c r="F13" s="181"/>
      <c r="G13" s="182">
        <f>C13*E13</f>
        <v>0</v>
      </c>
      <c r="H13" s="178"/>
      <c r="I13" s="180"/>
    </row>
    <row r="14" spans="1:9" ht="30" customHeight="1" thickBot="1">
      <c r="A14" s="183" t="s">
        <v>18</v>
      </c>
      <c r="B14" s="183"/>
      <c r="C14" s="184"/>
      <c r="D14" s="183"/>
      <c r="E14" s="185"/>
      <c r="F14" s="186"/>
      <c r="G14" s="187">
        <f>SUM(G11:G13)</f>
        <v>0</v>
      </c>
      <c r="H14" s="186"/>
      <c r="I14" s="188"/>
    </row>
    <row r="15" spans="1:9" ht="30" customHeight="1" thickBot="1">
      <c r="A15" s="165"/>
      <c r="B15" s="166"/>
      <c r="C15" s="166"/>
      <c r="D15" s="166"/>
      <c r="E15" s="166"/>
      <c r="F15" s="166"/>
      <c r="G15" s="166"/>
      <c r="H15" s="166"/>
      <c r="I15" s="167"/>
    </row>
    <row r="16" spans="1:9" ht="30" customHeight="1">
      <c r="A16" s="168"/>
      <c r="B16" s="168"/>
      <c r="C16" s="169"/>
      <c r="D16" s="168"/>
      <c r="E16" s="170"/>
      <c r="F16" s="171"/>
      <c r="G16" s="172">
        <f>C16*E16</f>
        <v>0</v>
      </c>
      <c r="H16" s="171"/>
      <c r="I16" s="174"/>
    </row>
    <row r="17" spans="1:9" ht="30" customHeight="1">
      <c r="A17" s="175"/>
      <c r="B17" s="175"/>
      <c r="C17" s="176"/>
      <c r="D17" s="175"/>
      <c r="E17" s="177"/>
      <c r="F17" s="178"/>
      <c r="G17" s="179">
        <f>C17*E17</f>
        <v>0</v>
      </c>
      <c r="H17" s="178"/>
      <c r="I17" s="180"/>
    </row>
    <row r="18" spans="1:9" ht="30" customHeight="1" thickBot="1">
      <c r="A18" s="175"/>
      <c r="B18" s="175"/>
      <c r="C18" s="176"/>
      <c r="D18" s="175"/>
      <c r="E18" s="177"/>
      <c r="F18" s="189"/>
      <c r="G18" s="182">
        <f>C18*E18</f>
        <v>0</v>
      </c>
      <c r="H18" s="189"/>
      <c r="I18" s="180"/>
    </row>
    <row r="19" spans="1:9" ht="30" customHeight="1" thickBot="1">
      <c r="A19" s="183" t="s">
        <v>18</v>
      </c>
      <c r="B19" s="183"/>
      <c r="C19" s="184"/>
      <c r="D19" s="183"/>
      <c r="E19" s="185"/>
      <c r="F19" s="186"/>
      <c r="G19" s="187">
        <f>SUM(G16:G18)</f>
        <v>0</v>
      </c>
      <c r="H19" s="186"/>
      <c r="I19" s="188"/>
    </row>
    <row r="20" spans="1:9" ht="30" customHeight="1" thickBot="1">
      <c r="A20" s="165"/>
      <c r="B20" s="166"/>
      <c r="C20" s="166"/>
      <c r="D20" s="166"/>
      <c r="E20" s="166"/>
      <c r="F20" s="166"/>
      <c r="G20" s="166"/>
      <c r="H20" s="166"/>
      <c r="I20" s="167"/>
    </row>
    <row r="21" spans="1:9" ht="30" customHeight="1">
      <c r="A21" s="168"/>
      <c r="B21" s="168"/>
      <c r="C21" s="169"/>
      <c r="D21" s="168"/>
      <c r="E21" s="170"/>
      <c r="F21" s="171"/>
      <c r="G21" s="172">
        <f>C21*E21</f>
        <v>0</v>
      </c>
      <c r="H21" s="171"/>
      <c r="I21" s="174"/>
    </row>
    <row r="22" spans="1:9" ht="30" customHeight="1">
      <c r="A22" s="175"/>
      <c r="B22" s="175"/>
      <c r="C22" s="176"/>
      <c r="D22" s="175"/>
      <c r="E22" s="177"/>
      <c r="F22" s="178"/>
      <c r="G22" s="179">
        <f>C22*E22</f>
        <v>0</v>
      </c>
      <c r="H22" s="178"/>
      <c r="I22" s="180"/>
    </row>
    <row r="23" spans="1:9" ht="30" customHeight="1" thickBot="1">
      <c r="A23" s="175"/>
      <c r="B23" s="175"/>
      <c r="C23" s="176"/>
      <c r="D23" s="175"/>
      <c r="E23" s="177"/>
      <c r="F23" s="189"/>
      <c r="G23" s="182">
        <f>C23*E23</f>
        <v>0</v>
      </c>
      <c r="H23" s="189"/>
      <c r="I23" s="180"/>
    </row>
    <row r="24" spans="1:9" ht="30" customHeight="1" thickBot="1">
      <c r="A24" s="183" t="s">
        <v>18</v>
      </c>
      <c r="B24" s="183"/>
      <c r="C24" s="184"/>
      <c r="D24" s="183"/>
      <c r="E24" s="185"/>
      <c r="F24" s="186"/>
      <c r="G24" s="187">
        <f>SUM(G21:G23)</f>
        <v>0</v>
      </c>
      <c r="H24" s="186"/>
      <c r="I24" s="188"/>
    </row>
    <row r="25" spans="1:9" ht="30" customHeight="1" thickBot="1">
      <c r="A25" s="165"/>
      <c r="B25" s="166"/>
      <c r="C25" s="166"/>
      <c r="D25" s="166"/>
      <c r="E25" s="166"/>
      <c r="F25" s="166"/>
      <c r="G25" s="166"/>
      <c r="H25" s="166"/>
      <c r="I25" s="167"/>
    </row>
    <row r="26" spans="1:9" ht="30" customHeight="1">
      <c r="A26" s="168"/>
      <c r="B26" s="168"/>
      <c r="C26" s="169"/>
      <c r="D26" s="168"/>
      <c r="E26" s="170"/>
      <c r="F26" s="171"/>
      <c r="G26" s="172">
        <f>C26*E26</f>
        <v>0</v>
      </c>
      <c r="H26" s="171"/>
      <c r="I26" s="174"/>
    </row>
    <row r="27" spans="1:9" ht="30" customHeight="1">
      <c r="A27" s="175"/>
      <c r="B27" s="175"/>
      <c r="C27" s="176"/>
      <c r="D27" s="175"/>
      <c r="E27" s="177"/>
      <c r="F27" s="178"/>
      <c r="G27" s="179">
        <f>C27*E27</f>
        <v>0</v>
      </c>
      <c r="H27" s="178"/>
      <c r="I27" s="180"/>
    </row>
    <row r="28" spans="1:9" ht="30" customHeight="1" thickBot="1">
      <c r="A28" s="175"/>
      <c r="B28" s="175"/>
      <c r="C28" s="176"/>
      <c r="D28" s="175"/>
      <c r="E28" s="177"/>
      <c r="F28" s="189"/>
      <c r="G28" s="182">
        <f>C28*E28</f>
        <v>0</v>
      </c>
      <c r="H28" s="189"/>
      <c r="I28" s="180"/>
    </row>
    <row r="29" spans="1:9" ht="30" customHeight="1" thickBot="1">
      <c r="A29" s="183" t="s">
        <v>18</v>
      </c>
      <c r="B29" s="183"/>
      <c r="C29" s="184"/>
      <c r="D29" s="183"/>
      <c r="E29" s="185"/>
      <c r="F29" s="186"/>
      <c r="G29" s="187">
        <f>SUM(G26:G28)</f>
        <v>0</v>
      </c>
      <c r="H29" s="186"/>
      <c r="I29" s="188"/>
    </row>
    <row r="30" spans="1:9" ht="30" customHeight="1" thickBot="1">
      <c r="A30" s="184"/>
      <c r="B30" s="184"/>
      <c r="C30" s="184"/>
      <c r="D30" s="184"/>
      <c r="E30" s="185"/>
      <c r="F30" s="184"/>
      <c r="G30" s="190"/>
      <c r="H30" s="184"/>
      <c r="I30" s="184"/>
    </row>
    <row r="31" spans="1:9" ht="30" customHeight="1" thickBot="1">
      <c r="A31" s="183" t="s">
        <v>14</v>
      </c>
      <c r="B31" s="183"/>
      <c r="C31" s="183"/>
      <c r="D31" s="183"/>
      <c r="E31" s="191"/>
      <c r="F31" s="186"/>
      <c r="G31" s="192">
        <f>ROUNDDOWN((G9+G14+G19+G24+G29)*0.1,0)</f>
        <v>0</v>
      </c>
      <c r="H31" s="186"/>
      <c r="I31" s="183"/>
    </row>
    <row r="32" spans="1:9" ht="30" customHeight="1">
      <c r="A32" s="168" t="s">
        <v>10</v>
      </c>
      <c r="B32" s="168"/>
      <c r="C32" s="168"/>
      <c r="D32" s="168"/>
      <c r="E32" s="193"/>
      <c r="F32" s="173"/>
      <c r="G32" s="194">
        <f>G19+G9+G14+G24+G29+G31</f>
        <v>0</v>
      </c>
      <c r="H32" s="173"/>
      <c r="I32" s="168"/>
    </row>
    <row r="33" spans="1:9" ht="24.75" customHeight="1">
      <c r="A33" s="195"/>
      <c r="B33" s="195"/>
      <c r="C33" s="195"/>
      <c r="D33" s="196" t="s">
        <v>11</v>
      </c>
      <c r="E33" s="195"/>
      <c r="F33" s="195"/>
      <c r="G33" s="195"/>
      <c r="H33" s="195"/>
      <c r="I33" s="195"/>
    </row>
  </sheetData>
  <mergeCells count="10">
    <mergeCell ref="A1:I1"/>
    <mergeCell ref="A2:A4"/>
    <mergeCell ref="B2:B4"/>
    <mergeCell ref="C2:C4"/>
    <mergeCell ref="D2:D4"/>
    <mergeCell ref="E2:F3"/>
    <mergeCell ref="G2:H3"/>
    <mergeCell ref="I2:I4"/>
    <mergeCell ref="E4:F4"/>
    <mergeCell ref="G4:H4"/>
  </mergeCells>
  <phoneticPr fontId="2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D832B-B34A-412D-8409-EA740A08EECE}">
  <sheetPr>
    <tabColor theme="3" tint="0.79998168889431442"/>
  </sheetPr>
  <dimension ref="A1:P63"/>
  <sheetViews>
    <sheetView view="pageBreakPreview" zoomScale="85" zoomScaleNormal="100" zoomScaleSheetLayoutView="85" workbookViewId="0">
      <selection activeCell="A4" sqref="A4:P4"/>
    </sheetView>
  </sheetViews>
  <sheetFormatPr defaultRowHeight="13.5"/>
  <cols>
    <col min="1" max="1" width="5" style="12" customWidth="1"/>
    <col min="2" max="2" width="17.25" style="12" customWidth="1"/>
    <col min="3" max="3" width="1.5" style="12" customWidth="1"/>
    <col min="4" max="15" width="5.125" style="12" customWidth="1"/>
    <col min="16" max="16" width="8.875" style="12" customWidth="1"/>
    <col min="17" max="39" width="4.5" style="12" customWidth="1"/>
    <col min="40" max="16384" width="9" style="12"/>
  </cols>
  <sheetData>
    <row r="1" spans="1:16" ht="30.75" customHeight="1">
      <c r="D1" s="13" t="s">
        <v>61</v>
      </c>
      <c r="E1" s="13">
        <v>6</v>
      </c>
      <c r="F1" s="30" t="s">
        <v>92</v>
      </c>
      <c r="G1" s="30"/>
      <c r="H1" s="13" t="s">
        <v>93</v>
      </c>
      <c r="I1" s="12" t="s">
        <v>100</v>
      </c>
    </row>
    <row r="2" spans="1:16" ht="21.75" customHeight="1">
      <c r="A2" s="32" t="s">
        <v>50</v>
      </c>
      <c r="B2" s="13" t="s">
        <v>38</v>
      </c>
      <c r="C2" s="13"/>
      <c r="D2" s="33" t="s">
        <v>39</v>
      </c>
      <c r="E2" s="33"/>
      <c r="F2" s="34" t="s">
        <v>40</v>
      </c>
      <c r="G2" s="34"/>
      <c r="H2" s="34"/>
      <c r="I2" s="34"/>
      <c r="J2" s="34"/>
      <c r="K2" s="34"/>
      <c r="L2" s="34"/>
      <c r="M2" s="33" t="s">
        <v>41</v>
      </c>
      <c r="N2" s="33"/>
      <c r="O2" s="33" t="s" ph="1">
        <v>139</v>
      </c>
      <c r="P2" s="33" ph="1"/>
    </row>
    <row r="3" spans="1:16" ht="21.75" customHeight="1">
      <c r="A3" s="32"/>
      <c r="B3" s="13" t="s">
        <v>107</v>
      </c>
      <c r="D3" s="33"/>
      <c r="E3" s="33"/>
      <c r="F3" s="34" t="s">
        <v>105</v>
      </c>
      <c r="G3" s="34"/>
      <c r="H3" s="34"/>
      <c r="I3" s="34"/>
      <c r="J3" s="34"/>
      <c r="K3" s="34"/>
      <c r="L3" s="34"/>
      <c r="M3" s="33" t="s">
        <v>42</v>
      </c>
      <c r="N3" s="33"/>
      <c r="O3" s="33" t="s">
        <v>106</v>
      </c>
      <c r="P3" s="33"/>
    </row>
    <row r="4" spans="1:16" ht="63" customHeight="1">
      <c r="A4" s="35" t="s">
        <v>12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6" spans="1:16" ht="22.5" customHeight="1">
      <c r="A6" s="20">
        <v>1</v>
      </c>
      <c r="B6" s="21" t="s">
        <v>43</v>
      </c>
      <c r="C6" s="21"/>
      <c r="D6" s="33" t="s">
        <v>101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ht="13.5" customHeight="1">
      <c r="A7" s="20"/>
    </row>
    <row r="8" spans="1:16" ht="22.5" customHeight="1">
      <c r="A8" s="20">
        <v>2</v>
      </c>
      <c r="B8" s="21" t="s">
        <v>44</v>
      </c>
      <c r="C8" s="21"/>
      <c r="D8" s="33" t="s">
        <v>103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ht="22.5" customHeight="1">
      <c r="A9" s="20"/>
      <c r="B9" s="21"/>
      <c r="C9" s="21"/>
      <c r="D9" s="33" t="s">
        <v>104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spans="1:16" ht="13.5" customHeight="1">
      <c r="A10" s="20"/>
    </row>
    <row r="11" spans="1:16" ht="22.5" customHeight="1">
      <c r="A11" s="20">
        <v>3</v>
      </c>
      <c r="B11" s="12" t="s">
        <v>46</v>
      </c>
      <c r="D11" s="13" t="s">
        <v>81</v>
      </c>
      <c r="E11" s="12" t="s">
        <v>60</v>
      </c>
      <c r="G11" s="12" t="s">
        <v>61</v>
      </c>
      <c r="H11" s="13">
        <v>6</v>
      </c>
      <c r="I11" s="12" t="s">
        <v>65</v>
      </c>
      <c r="J11" s="13">
        <v>4</v>
      </c>
      <c r="K11" s="12" t="s">
        <v>59</v>
      </c>
      <c r="L11" s="13">
        <v>1</v>
      </c>
      <c r="M11" s="12" t="s">
        <v>66</v>
      </c>
    </row>
    <row r="12" spans="1:16" ht="22.5" customHeight="1">
      <c r="A12" s="20"/>
      <c r="D12" s="13"/>
      <c r="G12" s="12" t="s">
        <v>61</v>
      </c>
      <c r="H12" s="13">
        <v>9</v>
      </c>
      <c r="I12" s="12" t="s">
        <v>65</v>
      </c>
      <c r="J12" s="13">
        <v>3</v>
      </c>
      <c r="K12" s="12" t="s">
        <v>59</v>
      </c>
      <c r="L12" s="13">
        <v>31</v>
      </c>
      <c r="M12" s="12" t="s">
        <v>67</v>
      </c>
    </row>
    <row r="13" spans="1:16" ht="22.5" customHeight="1">
      <c r="A13" s="20" t="s">
        <v>45</v>
      </c>
      <c r="D13" s="13" t="s">
        <v>52</v>
      </c>
      <c r="E13" s="12" t="s">
        <v>64</v>
      </c>
      <c r="G13" s="12" t="s">
        <v>61</v>
      </c>
      <c r="H13" s="13"/>
      <c r="I13" s="12" t="s">
        <v>65</v>
      </c>
      <c r="J13" s="13"/>
      <c r="K13" s="12" t="s">
        <v>59</v>
      </c>
      <c r="L13" s="13"/>
      <c r="M13" s="12" t="s">
        <v>67</v>
      </c>
    </row>
    <row r="14" spans="1:16" ht="13.5" customHeight="1">
      <c r="A14" s="20"/>
      <c r="D14" s="12" t="s">
        <v>0</v>
      </c>
    </row>
    <row r="15" spans="1:16" ht="22.5" customHeight="1">
      <c r="A15" s="20">
        <v>4</v>
      </c>
      <c r="B15" s="21" t="s">
        <v>47</v>
      </c>
      <c r="C15" s="21"/>
      <c r="D15" s="13" t="s">
        <v>81</v>
      </c>
      <c r="E15" s="12" t="s">
        <v>54</v>
      </c>
      <c r="G15" s="12" t="s">
        <v>85</v>
      </c>
      <c r="I15" s="13" t="s">
        <v>81</v>
      </c>
      <c r="J15" s="12" t="s">
        <v>86</v>
      </c>
      <c r="L15" s="13" t="s">
        <v>52</v>
      </c>
      <c r="M15" s="12" t="s">
        <v>87</v>
      </c>
      <c r="N15" s="12" t="s">
        <v>88</v>
      </c>
    </row>
    <row r="16" spans="1:16" ht="22.5" customHeight="1">
      <c r="A16" s="20"/>
      <c r="B16" s="21"/>
      <c r="C16" s="21"/>
      <c r="D16" s="13" t="s">
        <v>52</v>
      </c>
      <c r="E16" s="12" t="s">
        <v>89</v>
      </c>
      <c r="G16" s="12" t="s">
        <v>90</v>
      </c>
      <c r="I16" s="13" t="s">
        <v>52</v>
      </c>
      <c r="J16" s="12" t="s">
        <v>86</v>
      </c>
      <c r="L16" s="13" t="s">
        <v>52</v>
      </c>
      <c r="M16" s="12" t="s">
        <v>87</v>
      </c>
      <c r="N16" s="12" t="s">
        <v>88</v>
      </c>
    </row>
    <row r="17" spans="1:16" ht="13.5" customHeight="1">
      <c r="A17" s="20"/>
    </row>
    <row r="18" spans="1:16" ht="22.5" customHeight="1">
      <c r="A18" s="20">
        <v>5</v>
      </c>
      <c r="B18" s="21" t="s">
        <v>48</v>
      </c>
      <c r="C18" s="21"/>
      <c r="D18" s="13" t="s">
        <v>52</v>
      </c>
      <c r="E18" s="12" t="s">
        <v>13</v>
      </c>
    </row>
    <row r="19" spans="1:16" ht="20.25" customHeight="1">
      <c r="A19" s="20"/>
      <c r="D19" s="13" t="s">
        <v>81</v>
      </c>
      <c r="E19" s="12" t="s">
        <v>56</v>
      </c>
      <c r="F19" s="33" t="s">
        <v>62</v>
      </c>
      <c r="G19" s="34" t="s">
        <v>137</v>
      </c>
      <c r="H19" s="34"/>
      <c r="I19" s="34"/>
      <c r="J19" s="34"/>
      <c r="K19" s="34"/>
      <c r="L19" s="34"/>
      <c r="M19" s="34"/>
      <c r="N19" s="34"/>
      <c r="O19" s="34"/>
      <c r="P19" s="33" t="s">
        <v>63</v>
      </c>
    </row>
    <row r="20" spans="1:16" ht="20.25" customHeight="1">
      <c r="A20" s="20"/>
      <c r="F20" s="33"/>
      <c r="G20" s="34" t="s">
        <v>138</v>
      </c>
      <c r="H20" s="34"/>
      <c r="I20" s="34"/>
      <c r="J20" s="34"/>
      <c r="K20" s="34"/>
      <c r="L20" s="34"/>
      <c r="M20" s="34"/>
      <c r="N20" s="34"/>
      <c r="O20" s="34"/>
      <c r="P20" s="33"/>
    </row>
    <row r="21" spans="1:16">
      <c r="A21" s="20"/>
    </row>
    <row r="22" spans="1:16">
      <c r="A22" s="20"/>
    </row>
    <row r="23" spans="1:16" ht="20.25" customHeight="1">
      <c r="A23" s="20">
        <v>6</v>
      </c>
      <c r="B23" s="21" t="s">
        <v>49</v>
      </c>
      <c r="C23" s="21"/>
      <c r="D23" s="13" t="s">
        <v>81</v>
      </c>
      <c r="E23" s="12" t="s">
        <v>57</v>
      </c>
    </row>
    <row r="24" spans="1:16" ht="20.25" customHeight="1">
      <c r="D24" s="33" t="s">
        <v>53</v>
      </c>
      <c r="E24" s="34" t="s">
        <v>58</v>
      </c>
      <c r="F24" s="33" t="s">
        <v>69</v>
      </c>
      <c r="G24" s="33"/>
      <c r="H24" s="37" t="s">
        <v>70</v>
      </c>
      <c r="I24" s="37"/>
      <c r="J24" s="37"/>
      <c r="K24" s="37"/>
      <c r="L24" s="37"/>
      <c r="M24" s="37"/>
      <c r="N24" s="36" t="s">
        <v>71</v>
      </c>
      <c r="O24" s="36"/>
      <c r="P24" s="36"/>
    </row>
    <row r="25" spans="1:16" ht="20.25" customHeight="1">
      <c r="D25" s="33"/>
      <c r="E25" s="34"/>
      <c r="F25" s="33" t="s">
        <v>68</v>
      </c>
      <c r="G25" s="33"/>
      <c r="H25" s="34"/>
      <c r="I25" s="34"/>
      <c r="J25" s="34"/>
      <c r="K25" s="34"/>
      <c r="L25" s="34"/>
      <c r="M25" s="34"/>
      <c r="N25" s="34"/>
      <c r="O25" s="34"/>
    </row>
    <row r="26" spans="1:16" ht="20.25" customHeight="1"/>
    <row r="27" spans="1:16" ht="20.25" customHeight="1">
      <c r="A27" s="20">
        <v>7</v>
      </c>
      <c r="B27" s="21" t="s">
        <v>51</v>
      </c>
      <c r="C27" s="21"/>
      <c r="D27" s="22" t="s">
        <v>102</v>
      </c>
      <c r="E27" s="23"/>
      <c r="F27" s="23"/>
      <c r="G27" s="23"/>
      <c r="H27" s="23"/>
      <c r="I27" s="23"/>
      <c r="J27" s="23"/>
      <c r="K27" s="24"/>
      <c r="L27" s="24"/>
      <c r="M27" s="24"/>
      <c r="N27" s="24"/>
      <c r="O27" s="24"/>
      <c r="P27" s="24"/>
    </row>
    <row r="28" spans="1:16" ht="20.25" customHeight="1">
      <c r="D28" s="7"/>
      <c r="E28" s="25"/>
      <c r="F28" s="25"/>
      <c r="G28" s="25"/>
      <c r="H28" s="25"/>
      <c r="I28" s="25"/>
      <c r="J28" s="25"/>
      <c r="K28" s="26"/>
      <c r="L28" s="26"/>
      <c r="M28" s="26"/>
      <c r="N28" s="26"/>
      <c r="O28" s="26"/>
      <c r="P28" s="26"/>
    </row>
    <row r="29" spans="1:16" ht="21.2" customHeight="1">
      <c r="D29" s="7"/>
      <c r="E29" s="25"/>
      <c r="F29" s="25"/>
      <c r="G29" s="25"/>
      <c r="H29" s="25"/>
      <c r="I29" s="25"/>
      <c r="J29" s="25"/>
      <c r="K29" s="26"/>
      <c r="L29" s="26"/>
      <c r="M29" s="26"/>
      <c r="N29" s="26"/>
      <c r="O29" s="26"/>
      <c r="P29" s="26"/>
    </row>
    <row r="30" spans="1:16" ht="21.2" customHeight="1">
      <c r="D30" s="7"/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6"/>
      <c r="P30" s="26"/>
    </row>
    <row r="31" spans="1:16" ht="21.2" customHeight="1">
      <c r="D31" s="7"/>
      <c r="E31" s="25"/>
      <c r="F31" s="25"/>
      <c r="G31" s="25"/>
      <c r="H31" s="25"/>
      <c r="I31" s="25"/>
      <c r="J31" s="25"/>
      <c r="K31" s="26"/>
      <c r="L31" s="26"/>
      <c r="M31" s="26"/>
      <c r="N31" s="26"/>
      <c r="O31" s="26"/>
      <c r="P31" s="26"/>
    </row>
    <row r="32" spans="1:16" ht="21.2" customHeight="1">
      <c r="D32" s="7"/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6"/>
      <c r="P32" s="26"/>
    </row>
    <row r="33" spans="1:16" ht="21.2" customHeight="1">
      <c r="D33" s="7"/>
      <c r="E33" s="25"/>
      <c r="F33" s="25"/>
      <c r="G33" s="25"/>
      <c r="H33" s="25"/>
      <c r="I33" s="25"/>
      <c r="J33" s="25"/>
      <c r="K33" s="26"/>
      <c r="L33" s="26"/>
      <c r="M33" s="26"/>
      <c r="N33" s="26"/>
      <c r="O33" s="26"/>
      <c r="P33" s="26"/>
    </row>
    <row r="34" spans="1:16" ht="21.2" customHeight="1">
      <c r="D34" s="7"/>
      <c r="E34" s="25"/>
      <c r="F34" s="25"/>
      <c r="G34" s="25"/>
      <c r="H34" s="25"/>
      <c r="I34" s="25"/>
      <c r="J34" s="25"/>
      <c r="K34" s="26"/>
      <c r="L34" s="26"/>
      <c r="M34" s="26"/>
      <c r="N34" s="26"/>
      <c r="O34" s="26"/>
      <c r="P34" s="26"/>
    </row>
    <row r="35" spans="1:16" ht="20.25" customHeight="1"/>
    <row r="37" spans="1:16" ht="21">
      <c r="A37" s="14"/>
      <c r="B37" s="14"/>
      <c r="C37" s="14"/>
      <c r="D37" s="14"/>
      <c r="E37" s="14"/>
      <c r="F37" s="14"/>
      <c r="G37" s="14"/>
      <c r="H37" s="14"/>
    </row>
    <row r="39" spans="1:16" ht="35.25" customHeight="1"/>
    <row r="40" spans="1:16" ht="35.25" customHeight="1"/>
    <row r="41" spans="1:16" ht="35.25" customHeight="1"/>
    <row r="42" spans="1:16" ht="35.25" customHeight="1"/>
    <row r="43" spans="1:16" ht="35.25" customHeight="1"/>
    <row r="44" spans="1:16" ht="35.25" customHeight="1"/>
    <row r="45" spans="1:16" ht="35.25" customHeight="1"/>
    <row r="46" spans="1:16" ht="35.25" customHeight="1"/>
    <row r="47" spans="1:16" ht="35.25" customHeight="1"/>
    <row r="48" spans="1:16" ht="35.25" customHeight="1"/>
    <row r="49" ht="35.25" customHeight="1"/>
    <row r="50" ht="35.25" customHeight="1"/>
    <row r="51" ht="35.25" customHeight="1"/>
    <row r="52" ht="35.25" customHeight="1"/>
    <row r="53" ht="35.25" customHeight="1"/>
    <row r="54" ht="35.25" customHeight="1"/>
    <row r="55" ht="35.25" customHeight="1"/>
    <row r="56" ht="35.25" customHeight="1"/>
    <row r="57" ht="35.25" customHeight="1"/>
    <row r="58" ht="35.25" customHeight="1"/>
    <row r="59" ht="35.25" customHeight="1"/>
    <row r="60" ht="35.25" customHeight="1"/>
    <row r="61" ht="35.25" customHeight="1"/>
    <row r="62" ht="35.25" customHeight="1"/>
    <row r="63" ht="35.25" customHeight="1"/>
  </sheetData>
  <mergeCells count="23">
    <mergeCell ref="D24:D25"/>
    <mergeCell ref="E24:E25"/>
    <mergeCell ref="F24:G24"/>
    <mergeCell ref="H24:M24"/>
    <mergeCell ref="N24:P24"/>
    <mergeCell ref="F25:G25"/>
    <mergeCell ref="H25:O25"/>
    <mergeCell ref="A4:P4"/>
    <mergeCell ref="D6:P6"/>
    <mergeCell ref="D8:P8"/>
    <mergeCell ref="F19:F20"/>
    <mergeCell ref="G19:O19"/>
    <mergeCell ref="P19:P20"/>
    <mergeCell ref="G20:O20"/>
    <mergeCell ref="D9:P9"/>
    <mergeCell ref="A2:A3"/>
    <mergeCell ref="D2:E3"/>
    <mergeCell ref="F2:L2"/>
    <mergeCell ref="M2:N2"/>
    <mergeCell ref="O2:P2"/>
    <mergeCell ref="F3:L3"/>
    <mergeCell ref="M3:N3"/>
    <mergeCell ref="O3:P3"/>
  </mergeCells>
  <phoneticPr fontId="2"/>
  <dataValidations count="1">
    <dataValidation type="list" allowBlank="1" showInputMessage="1" showErrorMessage="1" sqref="D11:D13 I15:I16 D15:D16 D18:D19 D23:D25 L15:L16" xr:uid="{B4011F96-81DF-4DF8-AA8C-D5E0A0820D15}">
      <formula1>"　,□,☑"</formula1>
    </dataValidation>
  </dataValidations>
  <pageMargins left="0.70866141732283472" right="0.47244094488188981" top="0.82677165354330717" bottom="0.39370078740157483" header="0.51181102362204722" footer="0.51181102362204722"/>
  <pageSetup paperSize="9" scale="98" orientation="portrait" r:id="rId1"/>
  <headerFooter alignWithMargins="0">
    <oddHeader>&amp;R&amp;6令和6年6月改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F4088-FD1B-4924-B4A7-35DA2016272D}">
  <sheetPr>
    <tabColor theme="3" tint="0.79998168889431442"/>
  </sheetPr>
  <dimension ref="A1:W32"/>
  <sheetViews>
    <sheetView view="pageBreakPreview" zoomScale="85" zoomScaleNormal="100" zoomScaleSheetLayoutView="85" workbookViewId="0">
      <selection activeCell="W1" sqref="W1"/>
    </sheetView>
  </sheetViews>
  <sheetFormatPr defaultRowHeight="13.5"/>
  <cols>
    <col min="1" max="1" width="1.5" style="15" customWidth="1"/>
    <col min="2" max="23" width="3.875" style="15" customWidth="1"/>
    <col min="24" max="24" width="1.5" style="15" customWidth="1"/>
    <col min="25" max="33" width="3.875" style="15" customWidth="1"/>
    <col min="34" max="34" width="9" style="15" customWidth="1"/>
    <col min="35" max="16384" width="9" style="15"/>
  </cols>
  <sheetData>
    <row r="1" spans="1:23" ht="19.5" customHeight="1">
      <c r="A1" s="15" t="s">
        <v>27</v>
      </c>
    </row>
    <row r="2" spans="1:23" ht="19.5" customHeight="1"/>
    <row r="3" spans="1:23" ht="19.5" customHeight="1">
      <c r="B3" s="58" t="s">
        <v>81</v>
      </c>
      <c r="C3" s="59" t="s">
        <v>109</v>
      </c>
      <c r="D3" s="59"/>
      <c r="E3" s="6"/>
      <c r="F3" s="15" t="s">
        <v>110</v>
      </c>
      <c r="G3" s="1">
        <v>36</v>
      </c>
      <c r="H3" s="1" t="s">
        <v>111</v>
      </c>
      <c r="I3" s="15" t="s">
        <v>112</v>
      </c>
    </row>
    <row r="4" spans="1:23" ht="11.25" customHeight="1">
      <c r="B4" s="1"/>
    </row>
    <row r="5" spans="1:23" ht="19.5" customHeight="1">
      <c r="B5" s="58" t="s">
        <v>52</v>
      </c>
      <c r="C5" s="59" t="s">
        <v>108</v>
      </c>
      <c r="D5" s="59"/>
      <c r="E5" s="6"/>
    </row>
    <row r="6" spans="1:23" ht="19.5" customHeight="1">
      <c r="B6" s="58"/>
      <c r="C6" s="59"/>
      <c r="D6" s="59"/>
      <c r="E6" s="6"/>
    </row>
    <row r="7" spans="1:23" ht="19.5" customHeight="1">
      <c r="B7" s="71" t="s">
        <v>28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</row>
    <row r="8" spans="1:23" ht="39.75" customHeight="1">
      <c r="B8" s="56" t="s">
        <v>35</v>
      </c>
      <c r="C8" s="56"/>
      <c r="D8" s="56"/>
      <c r="E8" s="56"/>
      <c r="F8" s="56"/>
      <c r="G8" s="57" t="s">
        <v>72</v>
      </c>
      <c r="H8" s="57"/>
      <c r="I8" s="57"/>
      <c r="J8" s="57" t="s">
        <v>95</v>
      </c>
      <c r="K8" s="57"/>
      <c r="L8" s="57"/>
      <c r="M8" s="55" t="s">
        <v>36</v>
      </c>
      <c r="N8" s="55"/>
      <c r="O8" s="31" t="s">
        <v>29</v>
      </c>
      <c r="P8" s="31"/>
      <c r="Q8" s="38" t="s">
        <v>6</v>
      </c>
      <c r="R8" s="39"/>
      <c r="S8" s="40"/>
      <c r="T8" s="38" t="s">
        <v>7</v>
      </c>
      <c r="U8" s="39"/>
      <c r="V8" s="39"/>
      <c r="W8" s="40"/>
    </row>
    <row r="9" spans="1:23" ht="39" customHeight="1">
      <c r="B9" s="60" t="s">
        <v>125</v>
      </c>
      <c r="C9" s="60"/>
      <c r="D9" s="60"/>
      <c r="E9" s="60"/>
      <c r="F9" s="60"/>
      <c r="G9" s="67" t="s">
        <v>113</v>
      </c>
      <c r="H9" s="67"/>
      <c r="I9" s="67"/>
      <c r="J9" s="67" t="s">
        <v>114</v>
      </c>
      <c r="K9" s="67"/>
      <c r="L9" s="67"/>
      <c r="M9" s="62">
        <v>1</v>
      </c>
      <c r="N9" s="62"/>
      <c r="O9" s="63" t="s">
        <v>116</v>
      </c>
      <c r="P9" s="63"/>
      <c r="Q9" s="64">
        <v>200000</v>
      </c>
      <c r="R9" s="64"/>
      <c r="S9" s="64"/>
      <c r="T9" s="65">
        <f>M9*Q9</f>
        <v>200000</v>
      </c>
      <c r="U9" s="65"/>
      <c r="V9" s="65"/>
      <c r="W9" s="65"/>
    </row>
    <row r="10" spans="1:23" ht="39" customHeight="1">
      <c r="B10" s="60" t="s">
        <v>126</v>
      </c>
      <c r="C10" s="60"/>
      <c r="D10" s="60"/>
      <c r="E10" s="60"/>
      <c r="F10" s="60"/>
      <c r="G10" s="66" t="s">
        <v>133</v>
      </c>
      <c r="H10" s="67"/>
      <c r="I10" s="67"/>
      <c r="J10" s="67" t="s">
        <v>129</v>
      </c>
      <c r="K10" s="67"/>
      <c r="L10" s="67"/>
      <c r="M10" s="62">
        <v>34</v>
      </c>
      <c r="N10" s="62"/>
      <c r="O10" s="63" t="s">
        <v>118</v>
      </c>
      <c r="P10" s="63"/>
      <c r="Q10" s="65">
        <v>120000</v>
      </c>
      <c r="R10" s="65"/>
      <c r="S10" s="65"/>
      <c r="T10" s="65">
        <f>M10*Q10</f>
        <v>4080000</v>
      </c>
      <c r="U10" s="65"/>
      <c r="V10" s="65"/>
      <c r="W10" s="65"/>
    </row>
    <row r="11" spans="1:23" ht="39" customHeight="1">
      <c r="B11" s="60" t="s">
        <v>136</v>
      </c>
      <c r="C11" s="60"/>
      <c r="D11" s="60"/>
      <c r="E11" s="60"/>
      <c r="F11" s="60"/>
      <c r="G11" s="66" t="s">
        <v>133</v>
      </c>
      <c r="H11" s="67"/>
      <c r="I11" s="67"/>
      <c r="J11" s="67" t="s">
        <v>129</v>
      </c>
      <c r="K11" s="67"/>
      <c r="L11" s="67"/>
      <c r="M11" s="62">
        <v>34</v>
      </c>
      <c r="N11" s="62"/>
      <c r="O11" s="63" t="s">
        <v>118</v>
      </c>
      <c r="P11" s="63"/>
      <c r="Q11" s="65">
        <v>240000</v>
      </c>
      <c r="R11" s="65"/>
      <c r="S11" s="65"/>
      <c r="T11" s="65">
        <f>M11*Q11</f>
        <v>8160000</v>
      </c>
      <c r="U11" s="65"/>
      <c r="V11" s="65"/>
      <c r="W11" s="65"/>
    </row>
    <row r="12" spans="1:23" ht="39" customHeight="1">
      <c r="B12" s="60" t="s">
        <v>127</v>
      </c>
      <c r="C12" s="60"/>
      <c r="D12" s="60"/>
      <c r="E12" s="60"/>
      <c r="F12" s="60"/>
      <c r="G12" s="67" t="s">
        <v>122</v>
      </c>
      <c r="H12" s="67"/>
      <c r="I12" s="67"/>
      <c r="J12" s="67" t="s">
        <v>128</v>
      </c>
      <c r="K12" s="67"/>
      <c r="L12" s="67"/>
      <c r="M12" s="62">
        <v>1</v>
      </c>
      <c r="N12" s="62"/>
      <c r="O12" s="63" t="s">
        <v>116</v>
      </c>
      <c r="P12" s="63"/>
      <c r="Q12" s="65">
        <v>200000</v>
      </c>
      <c r="R12" s="65"/>
      <c r="S12" s="65"/>
      <c r="T12" s="65">
        <f>M12*Q12</f>
        <v>200000</v>
      </c>
      <c r="U12" s="65"/>
      <c r="V12" s="65"/>
      <c r="W12" s="65"/>
    </row>
    <row r="13" spans="1:23" ht="39" hidden="1" customHeight="1">
      <c r="B13" s="60"/>
      <c r="C13" s="60"/>
      <c r="D13" s="60"/>
      <c r="E13" s="60"/>
      <c r="F13" s="60"/>
      <c r="G13" s="61"/>
      <c r="H13" s="61"/>
      <c r="I13" s="61"/>
      <c r="J13" s="61"/>
      <c r="K13" s="61"/>
      <c r="L13" s="61"/>
      <c r="M13" s="62"/>
      <c r="N13" s="62"/>
      <c r="O13" s="63"/>
      <c r="P13" s="63"/>
      <c r="Q13" s="65"/>
      <c r="R13" s="65"/>
      <c r="S13" s="65"/>
      <c r="T13" s="65"/>
      <c r="U13" s="65"/>
      <c r="V13" s="65"/>
      <c r="W13" s="65"/>
    </row>
    <row r="14" spans="1:23" ht="39" hidden="1" customHeight="1">
      <c r="B14" s="60"/>
      <c r="C14" s="60"/>
      <c r="D14" s="60"/>
      <c r="E14" s="60"/>
      <c r="F14" s="60"/>
      <c r="G14" s="61"/>
      <c r="H14" s="61"/>
      <c r="I14" s="61"/>
      <c r="J14" s="61"/>
      <c r="K14" s="61"/>
      <c r="L14" s="61"/>
      <c r="M14" s="62"/>
      <c r="N14" s="62"/>
      <c r="O14" s="63"/>
      <c r="P14" s="63"/>
      <c r="Q14" s="65"/>
      <c r="R14" s="65"/>
      <c r="S14" s="65"/>
      <c r="T14" s="65"/>
      <c r="U14" s="65"/>
      <c r="V14" s="65"/>
      <c r="W14" s="65"/>
    </row>
    <row r="15" spans="1:23" ht="39" customHeight="1">
      <c r="B15" s="68" t="s">
        <v>22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70"/>
      <c r="T15" s="65">
        <f>SUM(T9:W14)</f>
        <v>12640000</v>
      </c>
      <c r="U15" s="65"/>
      <c r="V15" s="65"/>
      <c r="W15" s="65"/>
    </row>
    <row r="16" spans="1:23" ht="39" customHeight="1">
      <c r="B16" s="68" t="s">
        <v>17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70"/>
      <c r="T16" s="65">
        <f>ROUNDDOWN(T15*0.1,0)</f>
        <v>1264000</v>
      </c>
      <c r="U16" s="65"/>
      <c r="V16" s="65"/>
      <c r="W16" s="65"/>
    </row>
    <row r="17" spans="1:23" ht="39" customHeight="1">
      <c r="B17" s="68" t="s">
        <v>16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70"/>
      <c r="T17" s="65">
        <f>SUM(T15:W16)</f>
        <v>13904000</v>
      </c>
      <c r="U17" s="65"/>
      <c r="V17" s="65"/>
      <c r="W17" s="65"/>
    </row>
    <row r="18" spans="1:23" ht="24" customHeight="1">
      <c r="B18" s="51" t="s">
        <v>75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  <row r="19" spans="1:23" ht="24" customHeight="1">
      <c r="A19" s="12" t="s">
        <v>73</v>
      </c>
      <c r="B19" s="50" t="s">
        <v>74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</row>
    <row r="22" spans="1:23" ht="30" customHeight="1">
      <c r="B22" s="8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3"/>
    </row>
    <row r="23" spans="1:23" ht="42" customHeight="1">
      <c r="B23" s="48" t="s">
        <v>30</v>
      </c>
      <c r="C23" s="49"/>
      <c r="D23" s="49"/>
      <c r="E23" s="49"/>
      <c r="F23" s="49"/>
      <c r="G23" s="49"/>
      <c r="H23" s="49"/>
      <c r="I23" s="49"/>
      <c r="J23" s="29"/>
      <c r="K23" s="29"/>
      <c r="M23" s="41">
        <f>T17</f>
        <v>13904000</v>
      </c>
      <c r="N23" s="41"/>
      <c r="O23" s="41"/>
      <c r="P23" s="41"/>
      <c r="Q23" s="41"/>
      <c r="R23" s="41"/>
      <c r="S23" s="41"/>
      <c r="T23" s="41"/>
      <c r="U23" s="41"/>
      <c r="V23" s="9" t="s">
        <v>31</v>
      </c>
      <c r="W23" s="4"/>
    </row>
    <row r="24" spans="1:23">
      <c r="A24" s="1"/>
      <c r="B24" s="19"/>
      <c r="C24" s="27"/>
      <c r="D24" s="1"/>
      <c r="E24" s="1"/>
      <c r="F24" s="11"/>
      <c r="G24" s="1"/>
      <c r="H24" s="1"/>
      <c r="W24" s="4"/>
    </row>
    <row r="25" spans="1:23">
      <c r="B25" s="19"/>
      <c r="W25" s="4"/>
    </row>
    <row r="26" spans="1:23" ht="20.25" customHeight="1">
      <c r="B26" s="46" t="s">
        <v>32</v>
      </c>
      <c r="C26" s="47"/>
      <c r="D26" s="47"/>
      <c r="E26" s="47"/>
      <c r="F26" s="47"/>
      <c r="G26" s="47"/>
      <c r="H26" s="47"/>
      <c r="I26" s="47"/>
      <c r="J26" s="6"/>
      <c r="K26" s="6"/>
      <c r="M26" s="42">
        <f>M23-M28</f>
        <v>12640000</v>
      </c>
      <c r="N26" s="42"/>
      <c r="O26" s="42"/>
      <c r="P26" s="42"/>
      <c r="Q26" s="42"/>
      <c r="R26" s="42"/>
      <c r="S26" s="42"/>
      <c r="T26" s="42"/>
      <c r="U26" s="42"/>
      <c r="V26" s="10" t="s">
        <v>31</v>
      </c>
      <c r="W26" s="4"/>
    </row>
    <row r="27" spans="1:23" ht="17.25" customHeight="1">
      <c r="A27" s="1"/>
      <c r="B27" s="18"/>
      <c r="M27" s="11"/>
      <c r="W27" s="4"/>
    </row>
    <row r="28" spans="1:23" ht="24.75" customHeight="1">
      <c r="B28" s="44" t="s">
        <v>33</v>
      </c>
      <c r="C28" s="45"/>
      <c r="D28" s="45"/>
      <c r="E28" s="45"/>
      <c r="F28" s="45"/>
      <c r="G28" s="45"/>
      <c r="H28" s="45"/>
      <c r="I28" s="45"/>
      <c r="J28" s="28"/>
      <c r="K28" s="28"/>
      <c r="M28" s="43">
        <f>T16</f>
        <v>1264000</v>
      </c>
      <c r="N28" s="43"/>
      <c r="O28" s="43"/>
      <c r="P28" s="43"/>
      <c r="Q28" s="43"/>
      <c r="R28" s="43"/>
      <c r="S28" s="43"/>
      <c r="T28" s="43"/>
      <c r="U28" s="43"/>
      <c r="V28" s="10" t="s">
        <v>31</v>
      </c>
      <c r="W28" s="4"/>
    </row>
    <row r="29" spans="1:23">
      <c r="B29" s="19"/>
      <c r="D29" s="1"/>
      <c r="E29" s="1"/>
      <c r="F29" s="11"/>
      <c r="G29" s="1"/>
      <c r="W29" s="4"/>
    </row>
    <row r="30" spans="1:23" ht="3.75" customHeight="1">
      <c r="B30" s="19"/>
      <c r="W30" s="4"/>
    </row>
    <row r="31" spans="1:23">
      <c r="B31" s="19"/>
      <c r="F31" s="6"/>
      <c r="W31" s="4"/>
    </row>
    <row r="32" spans="1:23">
      <c r="B32" s="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7"/>
    </row>
  </sheetData>
  <mergeCells count="63">
    <mergeCell ref="B28:I28"/>
    <mergeCell ref="M28:U28"/>
    <mergeCell ref="B18:W18"/>
    <mergeCell ref="B19:W19"/>
    <mergeCell ref="B23:I23"/>
    <mergeCell ref="M23:U23"/>
    <mergeCell ref="B26:I26"/>
    <mergeCell ref="M26:U26"/>
    <mergeCell ref="B15:S15"/>
    <mergeCell ref="T15:W15"/>
    <mergeCell ref="B16:S16"/>
    <mergeCell ref="T16:W16"/>
    <mergeCell ref="B17:S17"/>
    <mergeCell ref="T17:W17"/>
    <mergeCell ref="T13:W13"/>
    <mergeCell ref="B14:F14"/>
    <mergeCell ref="G14:I14"/>
    <mergeCell ref="J14:L14"/>
    <mergeCell ref="M14:N14"/>
    <mergeCell ref="O14:P14"/>
    <mergeCell ref="Q14:S14"/>
    <mergeCell ref="T14:W14"/>
    <mergeCell ref="B13:F13"/>
    <mergeCell ref="G13:I13"/>
    <mergeCell ref="J13:L13"/>
    <mergeCell ref="M13:N13"/>
    <mergeCell ref="O13:P13"/>
    <mergeCell ref="Q13:S13"/>
    <mergeCell ref="T11:W11"/>
    <mergeCell ref="B12:F12"/>
    <mergeCell ref="G12:I12"/>
    <mergeCell ref="J12:L12"/>
    <mergeCell ref="M12:N12"/>
    <mergeCell ref="O12:P12"/>
    <mergeCell ref="Q12:S12"/>
    <mergeCell ref="T12:W12"/>
    <mergeCell ref="B11:F11"/>
    <mergeCell ref="G11:I11"/>
    <mergeCell ref="J11:L11"/>
    <mergeCell ref="M11:N11"/>
    <mergeCell ref="O11:P11"/>
    <mergeCell ref="Q11:S11"/>
    <mergeCell ref="T9:W9"/>
    <mergeCell ref="B10:F10"/>
    <mergeCell ref="G10:I10"/>
    <mergeCell ref="J10:L10"/>
    <mergeCell ref="M10:N10"/>
    <mergeCell ref="O10:P10"/>
    <mergeCell ref="Q10:S10"/>
    <mergeCell ref="T10:W10"/>
    <mergeCell ref="B9:F9"/>
    <mergeCell ref="G9:I9"/>
    <mergeCell ref="J9:L9"/>
    <mergeCell ref="M9:N9"/>
    <mergeCell ref="O9:P9"/>
    <mergeCell ref="Q9:S9"/>
    <mergeCell ref="B7:W7"/>
    <mergeCell ref="B8:F8"/>
    <mergeCell ref="G8:I8"/>
    <mergeCell ref="J8:L8"/>
    <mergeCell ref="M8:N8"/>
    <mergeCell ref="Q8:S8"/>
    <mergeCell ref="T8:W8"/>
  </mergeCells>
  <phoneticPr fontId="2"/>
  <dataValidations count="1">
    <dataValidation type="list" allowBlank="1" showInputMessage="1" showErrorMessage="1" sqref="B3 B5:B6" xr:uid="{6BCAAF2B-4D87-4AB0-9623-7ED0BCE82331}">
      <formula1>"　,□,☑"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9" orientation="portrait" horizontalDpi="3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89B2B-22E5-4A27-B52A-F1464A3172F7}">
  <sheetPr>
    <tabColor theme="3" tint="0.79998168889431442"/>
  </sheetPr>
  <dimension ref="A1:I34"/>
  <sheetViews>
    <sheetView zoomScale="85" zoomScaleNormal="85" zoomScaleSheetLayoutView="100" workbookViewId="0">
      <selection activeCell="K5" sqref="K5"/>
    </sheetView>
  </sheetViews>
  <sheetFormatPr defaultRowHeight="13.5"/>
  <cols>
    <col min="1" max="1" width="15.625" style="76" customWidth="1"/>
    <col min="2" max="2" width="11.875" style="76" customWidth="1"/>
    <col min="3" max="3" width="9.25" style="76" bestFit="1" customWidth="1"/>
    <col min="4" max="4" width="6.625" style="76" customWidth="1"/>
    <col min="5" max="5" width="10.625" style="76" bestFit="1" customWidth="1"/>
    <col min="6" max="6" width="2.625" style="76" customWidth="1"/>
    <col min="7" max="7" width="13.875" style="76" bestFit="1" customWidth="1"/>
    <col min="8" max="8" width="2.5" style="76" customWidth="1"/>
    <col min="9" max="9" width="10.25" style="76" customWidth="1"/>
    <col min="10" max="10" width="9" style="76"/>
    <col min="11" max="11" width="9.5" style="76" bestFit="1" customWidth="1"/>
    <col min="12" max="16384" width="9" style="76"/>
  </cols>
  <sheetData>
    <row r="1" spans="1:9" ht="28.5" customHeight="1">
      <c r="A1" s="75" t="s">
        <v>1</v>
      </c>
      <c r="B1" s="75"/>
      <c r="C1" s="75"/>
      <c r="D1" s="75"/>
      <c r="E1" s="75"/>
      <c r="F1" s="75"/>
      <c r="G1" s="75"/>
      <c r="H1" s="75"/>
      <c r="I1" s="75"/>
    </row>
    <row r="2" spans="1:9" ht="17.25">
      <c r="A2" s="129"/>
      <c r="B2" s="129"/>
      <c r="C2" s="129"/>
      <c r="D2" s="129"/>
      <c r="E2" s="129"/>
      <c r="F2" s="129"/>
      <c r="G2" s="129"/>
      <c r="H2" s="129"/>
      <c r="I2" s="129"/>
    </row>
    <row r="3" spans="1:9">
      <c r="A3" s="61" t="s">
        <v>2</v>
      </c>
      <c r="B3" s="61" t="s">
        <v>3</v>
      </c>
      <c r="C3" s="61" t="s">
        <v>4</v>
      </c>
      <c r="D3" s="61" t="s">
        <v>5</v>
      </c>
      <c r="E3" s="61" t="s">
        <v>6</v>
      </c>
      <c r="F3" s="61"/>
      <c r="G3" s="61" t="s">
        <v>7</v>
      </c>
      <c r="H3" s="61"/>
      <c r="I3" s="61" t="s">
        <v>8</v>
      </c>
    </row>
    <row r="4" spans="1:9">
      <c r="A4" s="61"/>
      <c r="B4" s="61"/>
      <c r="C4" s="61"/>
      <c r="D4" s="61"/>
      <c r="E4" s="77"/>
      <c r="F4" s="77"/>
      <c r="G4" s="77"/>
      <c r="H4" s="77"/>
      <c r="I4" s="61"/>
    </row>
    <row r="5" spans="1:9" ht="10.5" customHeight="1" thickBot="1">
      <c r="A5" s="77"/>
      <c r="B5" s="77"/>
      <c r="C5" s="77"/>
      <c r="D5" s="77"/>
      <c r="E5" s="78" t="s">
        <v>9</v>
      </c>
      <c r="F5" s="78"/>
      <c r="G5" s="78" t="s">
        <v>9</v>
      </c>
      <c r="H5" s="78"/>
      <c r="I5" s="77"/>
    </row>
    <row r="6" spans="1:9" ht="30" customHeight="1" thickBot="1">
      <c r="A6" s="154" t="s">
        <v>117</v>
      </c>
      <c r="B6" s="155"/>
      <c r="C6" s="155"/>
      <c r="D6" s="155"/>
      <c r="E6" s="155"/>
      <c r="F6" s="155"/>
      <c r="G6" s="155"/>
      <c r="H6" s="155"/>
      <c r="I6" s="156"/>
    </row>
    <row r="7" spans="1:9" ht="39" customHeight="1">
      <c r="A7" s="82" t="s">
        <v>115</v>
      </c>
      <c r="B7" s="82" t="s">
        <v>135</v>
      </c>
      <c r="C7" s="131">
        <v>1</v>
      </c>
      <c r="D7" s="82" t="s">
        <v>116</v>
      </c>
      <c r="E7" s="134">
        <v>200000</v>
      </c>
      <c r="F7" s="135"/>
      <c r="G7" s="136">
        <f>C7*E7</f>
        <v>200000</v>
      </c>
      <c r="H7" s="112"/>
      <c r="I7" s="137"/>
    </row>
    <row r="8" spans="1:9" ht="39" customHeight="1">
      <c r="A8" s="89" t="s">
        <v>123</v>
      </c>
      <c r="B8" s="115" t="s">
        <v>130</v>
      </c>
      <c r="C8" s="116">
        <v>11</v>
      </c>
      <c r="D8" s="89" t="s">
        <v>118</v>
      </c>
      <c r="E8" s="117">
        <v>120000</v>
      </c>
      <c r="F8" s="92"/>
      <c r="G8" s="138">
        <f>C8*E8</f>
        <v>1320000</v>
      </c>
      <c r="H8" s="92"/>
      <c r="I8" s="139"/>
    </row>
    <row r="9" spans="1:9" ht="39" customHeight="1" thickBot="1">
      <c r="A9" s="89" t="s">
        <v>124</v>
      </c>
      <c r="B9" s="115" t="s">
        <v>130</v>
      </c>
      <c r="C9" s="116">
        <v>11</v>
      </c>
      <c r="D9" s="89" t="s">
        <v>118</v>
      </c>
      <c r="E9" s="117">
        <v>240000</v>
      </c>
      <c r="F9" s="95"/>
      <c r="G9" s="140">
        <f>C9*E9</f>
        <v>2640000</v>
      </c>
      <c r="H9" s="92"/>
      <c r="I9" s="139"/>
    </row>
    <row r="10" spans="1:9" ht="39" customHeight="1" thickBot="1">
      <c r="A10" s="97" t="s">
        <v>18</v>
      </c>
      <c r="B10" s="97"/>
      <c r="C10" s="132"/>
      <c r="D10" s="97"/>
      <c r="E10" s="141"/>
      <c r="F10" s="108"/>
      <c r="G10" s="142">
        <f>SUM(G7:G9)</f>
        <v>4160000</v>
      </c>
      <c r="H10" s="108"/>
      <c r="I10" s="143"/>
    </row>
    <row r="11" spans="1:9" ht="30" customHeight="1" thickBot="1">
      <c r="A11" s="154" t="s">
        <v>119</v>
      </c>
      <c r="B11" s="155"/>
      <c r="C11" s="155"/>
      <c r="D11" s="155"/>
      <c r="E11" s="155"/>
      <c r="F11" s="155"/>
      <c r="G11" s="155"/>
      <c r="H11" s="155"/>
      <c r="I11" s="156"/>
    </row>
    <row r="12" spans="1:9" ht="39" customHeight="1">
      <c r="A12" s="82" t="s">
        <v>123</v>
      </c>
      <c r="B12" s="118" t="s">
        <v>131</v>
      </c>
      <c r="C12" s="130">
        <v>12</v>
      </c>
      <c r="D12" s="82" t="s">
        <v>118</v>
      </c>
      <c r="E12" s="134">
        <v>120000</v>
      </c>
      <c r="F12" s="144"/>
      <c r="G12" s="136">
        <f>C12*E12</f>
        <v>1440000</v>
      </c>
      <c r="H12" s="112"/>
      <c r="I12" s="137"/>
    </row>
    <row r="13" spans="1:9" ht="39" customHeight="1" thickBot="1">
      <c r="A13" s="89" t="s">
        <v>124</v>
      </c>
      <c r="B13" s="115" t="s">
        <v>131</v>
      </c>
      <c r="C13" s="119">
        <v>12</v>
      </c>
      <c r="D13" s="89" t="s">
        <v>118</v>
      </c>
      <c r="E13" s="117">
        <v>240000</v>
      </c>
      <c r="F13" s="120"/>
      <c r="G13" s="138">
        <f>C13*E13</f>
        <v>2880000</v>
      </c>
      <c r="H13" s="92"/>
      <c r="I13" s="139"/>
    </row>
    <row r="14" spans="1:9" ht="39" hidden="1" customHeight="1" thickBot="1">
      <c r="A14" s="89"/>
      <c r="B14" s="89"/>
      <c r="C14" s="116"/>
      <c r="D14" s="89"/>
      <c r="E14" s="117"/>
      <c r="F14" s="121"/>
      <c r="G14" s="140">
        <f>C14*E14</f>
        <v>0</v>
      </c>
      <c r="H14" s="92"/>
      <c r="I14" s="139"/>
    </row>
    <row r="15" spans="1:9" ht="39" customHeight="1" thickBot="1">
      <c r="A15" s="97" t="s">
        <v>18</v>
      </c>
      <c r="B15" s="97"/>
      <c r="C15" s="132"/>
      <c r="D15" s="97"/>
      <c r="E15" s="141"/>
      <c r="F15" s="145"/>
      <c r="G15" s="142">
        <f>SUM(G12:G14)</f>
        <v>4320000</v>
      </c>
      <c r="H15" s="108"/>
      <c r="I15" s="143"/>
    </row>
    <row r="16" spans="1:9" ht="30" customHeight="1" thickBot="1">
      <c r="A16" s="154" t="s">
        <v>120</v>
      </c>
      <c r="B16" s="155"/>
      <c r="C16" s="155"/>
      <c r="D16" s="155"/>
      <c r="E16" s="155"/>
      <c r="F16" s="155"/>
      <c r="G16" s="155"/>
      <c r="H16" s="155"/>
      <c r="I16" s="156"/>
    </row>
    <row r="17" spans="1:9" ht="39" customHeight="1">
      <c r="A17" s="82" t="s">
        <v>123</v>
      </c>
      <c r="B17" s="118" t="s">
        <v>132</v>
      </c>
      <c r="C17" s="131">
        <v>11</v>
      </c>
      <c r="D17" s="82" t="s">
        <v>118</v>
      </c>
      <c r="E17" s="134">
        <v>120000</v>
      </c>
      <c r="F17" s="144"/>
      <c r="G17" s="136">
        <f>C17*E17</f>
        <v>1320000</v>
      </c>
      <c r="H17" s="135"/>
      <c r="I17" s="137"/>
    </row>
    <row r="18" spans="1:9" ht="39" customHeight="1">
      <c r="A18" s="89" t="s">
        <v>124</v>
      </c>
      <c r="B18" s="115" t="s">
        <v>132</v>
      </c>
      <c r="C18" s="116">
        <v>11</v>
      </c>
      <c r="D18" s="89" t="s">
        <v>118</v>
      </c>
      <c r="E18" s="117">
        <v>240000</v>
      </c>
      <c r="F18" s="120"/>
      <c r="G18" s="138">
        <f>C18*E18</f>
        <v>2640000</v>
      </c>
      <c r="H18" s="92"/>
      <c r="I18" s="139"/>
    </row>
    <row r="19" spans="1:9" ht="39" customHeight="1" thickBot="1">
      <c r="A19" s="89" t="s">
        <v>121</v>
      </c>
      <c r="B19" s="89" t="s">
        <v>134</v>
      </c>
      <c r="C19" s="116">
        <v>1</v>
      </c>
      <c r="D19" s="89" t="s">
        <v>116</v>
      </c>
      <c r="E19" s="117">
        <v>200000</v>
      </c>
      <c r="F19" s="122"/>
      <c r="G19" s="140">
        <f>C19*E19</f>
        <v>200000</v>
      </c>
      <c r="H19" s="103"/>
      <c r="I19" s="139"/>
    </row>
    <row r="20" spans="1:9" ht="39" customHeight="1" thickBot="1">
      <c r="A20" s="97" t="s">
        <v>18</v>
      </c>
      <c r="B20" s="97"/>
      <c r="C20" s="132"/>
      <c r="D20" s="97"/>
      <c r="E20" s="141"/>
      <c r="F20" s="145"/>
      <c r="G20" s="142">
        <f>SUM(G17:G19)</f>
        <v>4160000</v>
      </c>
      <c r="H20" s="108"/>
      <c r="I20" s="143"/>
    </row>
    <row r="21" spans="1:9" ht="30" hidden="1" customHeight="1" thickBot="1">
      <c r="A21" s="79"/>
      <c r="B21" s="80"/>
      <c r="C21" s="80"/>
      <c r="D21" s="80"/>
      <c r="E21" s="80"/>
      <c r="F21" s="80"/>
      <c r="G21" s="80"/>
      <c r="H21" s="80"/>
      <c r="I21" s="81"/>
    </row>
    <row r="22" spans="1:9" ht="30" hidden="1" customHeight="1">
      <c r="A22" s="82"/>
      <c r="B22" s="82"/>
      <c r="C22" s="133"/>
      <c r="D22" s="82"/>
      <c r="E22" s="84"/>
      <c r="F22" s="85"/>
      <c r="G22" s="123">
        <f>C22*E22</f>
        <v>0</v>
      </c>
      <c r="H22" s="85"/>
      <c r="I22" s="88"/>
    </row>
    <row r="23" spans="1:9" ht="30" hidden="1" customHeight="1">
      <c r="A23" s="89"/>
      <c r="B23" s="89"/>
      <c r="C23" s="90"/>
      <c r="D23" s="89"/>
      <c r="E23" s="91"/>
      <c r="F23" s="92"/>
      <c r="G23" s="124">
        <f>C23*E23</f>
        <v>0</v>
      </c>
      <c r="H23" s="92"/>
      <c r="I23" s="94"/>
    </row>
    <row r="24" spans="1:9" ht="30" hidden="1" customHeight="1" thickBot="1">
      <c r="A24" s="89"/>
      <c r="B24" s="89"/>
      <c r="C24" s="90"/>
      <c r="D24" s="89"/>
      <c r="E24" s="91"/>
      <c r="F24" s="103"/>
      <c r="G24" s="125">
        <f>C24*E24</f>
        <v>0</v>
      </c>
      <c r="H24" s="103"/>
      <c r="I24" s="94"/>
    </row>
    <row r="25" spans="1:9" ht="30" hidden="1" customHeight="1" thickBot="1">
      <c r="A25" s="97" t="s">
        <v>18</v>
      </c>
      <c r="B25" s="97"/>
      <c r="C25" s="132"/>
      <c r="D25" s="97"/>
      <c r="E25" s="99"/>
      <c r="F25" s="100"/>
      <c r="G25" s="126">
        <f>SUM(G22:G24)</f>
        <v>0</v>
      </c>
      <c r="H25" s="100"/>
      <c r="I25" s="102"/>
    </row>
    <row r="26" spans="1:9" ht="30" hidden="1" customHeight="1" thickBot="1">
      <c r="A26" s="79"/>
      <c r="B26" s="80"/>
      <c r="C26" s="80"/>
      <c r="D26" s="80"/>
      <c r="E26" s="80"/>
      <c r="F26" s="80"/>
      <c r="G26" s="80"/>
      <c r="H26" s="80"/>
      <c r="I26" s="81"/>
    </row>
    <row r="27" spans="1:9" ht="30" hidden="1" customHeight="1">
      <c r="A27" s="82"/>
      <c r="B27" s="82"/>
      <c r="C27" s="133"/>
      <c r="D27" s="82"/>
      <c r="E27" s="84"/>
      <c r="F27" s="85"/>
      <c r="G27" s="123">
        <f>C27*E27</f>
        <v>0</v>
      </c>
      <c r="H27" s="85"/>
      <c r="I27" s="88"/>
    </row>
    <row r="28" spans="1:9" ht="30" hidden="1" customHeight="1">
      <c r="A28" s="89"/>
      <c r="B28" s="89"/>
      <c r="C28" s="90"/>
      <c r="D28" s="89"/>
      <c r="E28" s="91"/>
      <c r="F28" s="92"/>
      <c r="G28" s="124">
        <f>C28*E28</f>
        <v>0</v>
      </c>
      <c r="H28" s="92"/>
      <c r="I28" s="94"/>
    </row>
    <row r="29" spans="1:9" ht="30" hidden="1" customHeight="1" thickBot="1">
      <c r="A29" s="89"/>
      <c r="B29" s="89"/>
      <c r="C29" s="90"/>
      <c r="D29" s="89"/>
      <c r="E29" s="91"/>
      <c r="F29" s="103"/>
      <c r="G29" s="125">
        <f>C29*E29</f>
        <v>0</v>
      </c>
      <c r="H29" s="103"/>
      <c r="I29" s="94"/>
    </row>
    <row r="30" spans="1:9" ht="30" hidden="1" customHeight="1" thickBot="1">
      <c r="A30" s="97" t="s">
        <v>18</v>
      </c>
      <c r="B30" s="97"/>
      <c r="C30" s="132"/>
      <c r="D30" s="97"/>
      <c r="E30" s="99"/>
      <c r="F30" s="100"/>
      <c r="G30" s="126">
        <f>SUM(G27:G29)</f>
        <v>0</v>
      </c>
      <c r="H30" s="100"/>
      <c r="I30" s="102"/>
    </row>
    <row r="31" spans="1:9" ht="30" customHeight="1" thickBot="1">
      <c r="A31" s="104"/>
      <c r="B31" s="104"/>
      <c r="C31" s="132"/>
      <c r="D31" s="104"/>
      <c r="E31" s="99"/>
      <c r="F31" s="104"/>
      <c r="G31" s="105"/>
      <c r="H31" s="104"/>
      <c r="I31" s="104"/>
    </row>
    <row r="32" spans="1:9" ht="30" customHeight="1" thickBot="1">
      <c r="A32" s="97" t="s">
        <v>14</v>
      </c>
      <c r="B32" s="106"/>
      <c r="C32" s="106"/>
      <c r="D32" s="106"/>
      <c r="E32" s="146"/>
      <c r="F32" s="147"/>
      <c r="G32" s="148">
        <f>ROUNDDOWN((G10+G15+G20+G25+G30)*0.1,0)</f>
        <v>1264000</v>
      </c>
      <c r="H32" s="147"/>
      <c r="I32" s="149"/>
    </row>
    <row r="33" spans="1:9" ht="30" customHeight="1">
      <c r="A33" s="110" t="s">
        <v>10</v>
      </c>
      <c r="B33" s="110"/>
      <c r="C33" s="110"/>
      <c r="D33" s="110"/>
      <c r="E33" s="150"/>
      <c r="F33" s="151"/>
      <c r="G33" s="152">
        <f>G20+G10+G15+G25+G30+G32</f>
        <v>13904000</v>
      </c>
      <c r="H33" s="151"/>
      <c r="I33" s="153"/>
    </row>
    <row r="34" spans="1:9" ht="24.75" customHeight="1">
      <c r="A34" s="114"/>
      <c r="B34" s="114"/>
      <c r="C34" s="114"/>
      <c r="D34" s="114" t="s">
        <v>11</v>
      </c>
      <c r="E34" s="114"/>
      <c r="F34" s="114"/>
      <c r="G34" s="114"/>
      <c r="H34" s="114"/>
      <c r="I34" s="114"/>
    </row>
  </sheetData>
  <mergeCells count="12">
    <mergeCell ref="A21:I21"/>
    <mergeCell ref="A26:I26"/>
    <mergeCell ref="A1:I1"/>
    <mergeCell ref="A3:A5"/>
    <mergeCell ref="B3:B5"/>
    <mergeCell ref="C3:C5"/>
    <mergeCell ref="D3:D5"/>
    <mergeCell ref="E3:F4"/>
    <mergeCell ref="G3:H4"/>
    <mergeCell ref="I3:I5"/>
    <mergeCell ref="E5:F5"/>
    <mergeCell ref="G5:H5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562BC-BD94-4AC6-9C4F-7676561AF9D4}">
  <sheetPr>
    <tabColor theme="5" tint="0.79998168889431442"/>
  </sheetPr>
  <dimension ref="A1:P64"/>
  <sheetViews>
    <sheetView view="pageBreakPreview" zoomScale="85" zoomScaleNormal="100" zoomScaleSheetLayoutView="85" workbookViewId="0">
      <selection activeCell="A4" sqref="A4:P4"/>
    </sheetView>
  </sheetViews>
  <sheetFormatPr defaultRowHeight="13.5"/>
  <cols>
    <col min="1" max="1" width="5" style="12" customWidth="1"/>
    <col min="2" max="2" width="17.25" style="12" customWidth="1"/>
    <col min="3" max="3" width="1.5" style="12" customWidth="1"/>
    <col min="4" max="15" width="5.125" style="12" customWidth="1"/>
    <col min="16" max="16" width="8.875" style="12" customWidth="1"/>
    <col min="17" max="39" width="4.5" style="12" customWidth="1"/>
    <col min="40" max="16384" width="9" style="12"/>
  </cols>
  <sheetData>
    <row r="1" spans="1:16" ht="30.75" customHeight="1">
      <c r="D1" s="13" t="s">
        <v>91</v>
      </c>
      <c r="E1" s="13">
        <v>6</v>
      </c>
      <c r="F1" s="30" t="s">
        <v>92</v>
      </c>
      <c r="G1" s="30"/>
      <c r="H1" s="13" t="s">
        <v>93</v>
      </c>
      <c r="I1" s="12" t="s">
        <v>94</v>
      </c>
    </row>
    <row r="2" spans="1:16" ht="21.75" customHeight="1">
      <c r="A2" s="32" t="s">
        <v>50</v>
      </c>
      <c r="B2" s="13" t="s">
        <v>38</v>
      </c>
      <c r="C2" s="13"/>
      <c r="D2" s="33" t="s">
        <v>39</v>
      </c>
      <c r="E2" s="33"/>
      <c r="F2" s="34" t="s">
        <v>40</v>
      </c>
      <c r="G2" s="34"/>
      <c r="H2" s="34"/>
      <c r="I2" s="34"/>
      <c r="J2" s="34"/>
      <c r="K2" s="34"/>
      <c r="L2" s="34"/>
      <c r="M2" s="33" t="s">
        <v>41</v>
      </c>
      <c r="N2" s="33"/>
      <c r="O2" s="33" t="s" ph="1">
        <v>78</v>
      </c>
      <c r="P2" s="33" ph="1"/>
    </row>
    <row r="3" spans="1:16" ht="21.75" customHeight="1">
      <c r="A3" s="32"/>
      <c r="D3" s="33"/>
      <c r="E3" s="33"/>
      <c r="F3" s="34" t="s">
        <v>76</v>
      </c>
      <c r="G3" s="34"/>
      <c r="H3" s="34"/>
      <c r="I3" s="34"/>
      <c r="J3" s="34"/>
      <c r="K3" s="34"/>
      <c r="L3" s="34"/>
      <c r="M3" s="33" t="s">
        <v>42</v>
      </c>
      <c r="N3" s="33"/>
      <c r="O3" s="33" t="s">
        <v>77</v>
      </c>
      <c r="P3" s="33"/>
    </row>
    <row r="4" spans="1:16" ht="63" customHeight="1">
      <c r="A4" s="35" t="s">
        <v>12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6" spans="1:16" ht="22.5" customHeight="1">
      <c r="A6" s="20">
        <v>1</v>
      </c>
      <c r="B6" s="21" t="s">
        <v>43</v>
      </c>
      <c r="C6" s="21"/>
      <c r="D6" s="33" t="s">
        <v>79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6" ht="13.5" customHeight="1">
      <c r="A7" s="20"/>
    </row>
    <row r="8" spans="1:16" ht="22.5" customHeight="1">
      <c r="A8" s="20">
        <v>2</v>
      </c>
      <c r="B8" s="21" t="s">
        <v>44</v>
      </c>
      <c r="C8" s="21"/>
      <c r="D8" s="33" t="s">
        <v>80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ht="13.5" customHeight="1">
      <c r="A9" s="20"/>
    </row>
    <row r="10" spans="1:16" ht="22.5" customHeight="1">
      <c r="A10" s="20">
        <v>3</v>
      </c>
      <c r="B10" s="12" t="s">
        <v>46</v>
      </c>
      <c r="D10" s="13" t="s">
        <v>81</v>
      </c>
      <c r="E10" s="12" t="s">
        <v>60</v>
      </c>
      <c r="G10" s="12" t="s">
        <v>61</v>
      </c>
      <c r="H10" s="13">
        <v>6</v>
      </c>
      <c r="I10" s="12" t="s">
        <v>65</v>
      </c>
      <c r="J10" s="13">
        <v>4</v>
      </c>
      <c r="K10" s="12" t="s">
        <v>59</v>
      </c>
      <c r="L10" s="13">
        <v>1</v>
      </c>
      <c r="M10" s="12" t="s">
        <v>66</v>
      </c>
    </row>
    <row r="11" spans="1:16" ht="22.5" customHeight="1">
      <c r="A11" s="20"/>
      <c r="D11" s="13"/>
      <c r="G11" s="12" t="s">
        <v>61</v>
      </c>
      <c r="H11" s="13">
        <v>9</v>
      </c>
      <c r="I11" s="12" t="s">
        <v>65</v>
      </c>
      <c r="J11" s="13">
        <v>3</v>
      </c>
      <c r="K11" s="12" t="s">
        <v>59</v>
      </c>
      <c r="L11" s="13">
        <v>31</v>
      </c>
      <c r="M11" s="12" t="s">
        <v>67</v>
      </c>
    </row>
    <row r="12" spans="1:16" ht="22.5" customHeight="1">
      <c r="A12" s="20" t="s">
        <v>45</v>
      </c>
      <c r="D12" s="13" t="s">
        <v>52</v>
      </c>
      <c r="E12" s="12" t="s">
        <v>64</v>
      </c>
      <c r="G12" s="12" t="s">
        <v>61</v>
      </c>
      <c r="H12" s="13"/>
      <c r="I12" s="12" t="s">
        <v>65</v>
      </c>
      <c r="J12" s="13"/>
      <c r="K12" s="12" t="s">
        <v>59</v>
      </c>
      <c r="L12" s="13"/>
      <c r="M12" s="12" t="s">
        <v>67</v>
      </c>
    </row>
    <row r="13" spans="1:16" ht="13.5" customHeight="1">
      <c r="A13" s="20"/>
      <c r="D13" s="12" t="s">
        <v>0</v>
      </c>
    </row>
    <row r="14" spans="1:16" ht="22.5" customHeight="1">
      <c r="A14" s="20">
        <v>4</v>
      </c>
      <c r="B14" s="21" t="s">
        <v>47</v>
      </c>
      <c r="C14" s="21"/>
      <c r="D14" s="13" t="s">
        <v>84</v>
      </c>
      <c r="E14" s="12" t="s">
        <v>54</v>
      </c>
      <c r="G14" s="12" t="s">
        <v>85</v>
      </c>
      <c r="I14" s="13" t="s">
        <v>52</v>
      </c>
      <c r="J14" s="12" t="s">
        <v>86</v>
      </c>
      <c r="L14" s="13" t="s">
        <v>52</v>
      </c>
      <c r="M14" s="12" t="s">
        <v>87</v>
      </c>
      <c r="N14" s="12" t="s">
        <v>88</v>
      </c>
    </row>
    <row r="15" spans="1:16" ht="22.5" customHeight="1">
      <c r="A15" s="20"/>
      <c r="B15" s="21"/>
      <c r="C15" s="21"/>
      <c r="D15" s="13" t="s">
        <v>81</v>
      </c>
      <c r="E15" s="12" t="s">
        <v>89</v>
      </c>
      <c r="G15" s="12" t="s">
        <v>90</v>
      </c>
      <c r="I15" s="13" t="s">
        <v>81</v>
      </c>
      <c r="J15" s="12" t="s">
        <v>86</v>
      </c>
      <c r="L15" s="13" t="s">
        <v>52</v>
      </c>
      <c r="M15" s="12" t="s">
        <v>87</v>
      </c>
      <c r="N15" s="12" t="s">
        <v>88</v>
      </c>
    </row>
    <row r="16" spans="1:16" ht="13.5" customHeight="1">
      <c r="A16" s="20"/>
    </row>
    <row r="17" spans="1:16" ht="22.5" customHeight="1">
      <c r="A17" s="20">
        <v>5</v>
      </c>
      <c r="B17" s="21" t="s">
        <v>48</v>
      </c>
      <c r="C17" s="21"/>
      <c r="D17" s="13" t="s">
        <v>81</v>
      </c>
      <c r="E17" s="12" t="s">
        <v>13</v>
      </c>
    </row>
    <row r="18" spans="1:16" ht="20.25" customHeight="1">
      <c r="A18" s="20"/>
      <c r="D18" s="13" t="s">
        <v>52</v>
      </c>
      <c r="E18" s="12" t="s">
        <v>56</v>
      </c>
      <c r="F18" s="33" t="s">
        <v>62</v>
      </c>
      <c r="G18" s="34"/>
      <c r="H18" s="34"/>
      <c r="I18" s="34"/>
      <c r="J18" s="34"/>
      <c r="K18" s="34"/>
      <c r="L18" s="34"/>
      <c r="M18" s="34"/>
      <c r="N18" s="34"/>
      <c r="O18" s="34"/>
      <c r="P18" s="33" t="s">
        <v>63</v>
      </c>
    </row>
    <row r="19" spans="1:16" ht="20.25" customHeight="1">
      <c r="A19" s="20"/>
      <c r="F19" s="33"/>
      <c r="G19" s="34"/>
      <c r="H19" s="34"/>
      <c r="I19" s="34"/>
      <c r="J19" s="34"/>
      <c r="K19" s="34"/>
      <c r="L19" s="34"/>
      <c r="M19" s="34"/>
      <c r="N19" s="34"/>
      <c r="O19" s="34"/>
      <c r="P19" s="33"/>
    </row>
    <row r="20" spans="1:16">
      <c r="A20" s="20"/>
    </row>
    <row r="21" spans="1:16">
      <c r="A21" s="20"/>
    </row>
    <row r="22" spans="1:16" ht="20.25" customHeight="1">
      <c r="A22" s="20">
        <v>6</v>
      </c>
      <c r="B22" s="21" t="s">
        <v>49</v>
      </c>
      <c r="C22" s="21"/>
      <c r="D22" s="13" t="s">
        <v>81</v>
      </c>
      <c r="E22" s="12" t="s">
        <v>57</v>
      </c>
    </row>
    <row r="23" spans="1:16" ht="20.25" customHeight="1">
      <c r="D23" s="33" t="s">
        <v>53</v>
      </c>
      <c r="E23" s="34" t="s">
        <v>58</v>
      </c>
      <c r="F23" s="33" t="s">
        <v>69</v>
      </c>
      <c r="G23" s="33"/>
      <c r="H23" s="37" t="s">
        <v>70</v>
      </c>
      <c r="I23" s="37"/>
      <c r="J23" s="37"/>
      <c r="K23" s="37"/>
      <c r="L23" s="37"/>
      <c r="M23" s="37"/>
      <c r="N23" s="36" t="s">
        <v>71</v>
      </c>
      <c r="O23" s="36"/>
      <c r="P23" s="36"/>
    </row>
    <row r="24" spans="1:16" ht="20.25" customHeight="1">
      <c r="D24" s="33"/>
      <c r="E24" s="34"/>
      <c r="F24" s="33" t="s">
        <v>68</v>
      </c>
      <c r="G24" s="33"/>
      <c r="H24" s="34"/>
      <c r="I24" s="34"/>
      <c r="J24" s="34"/>
      <c r="K24" s="34"/>
      <c r="L24" s="34"/>
      <c r="M24" s="34"/>
      <c r="N24" s="34"/>
      <c r="O24" s="34"/>
    </row>
    <row r="25" spans="1:16" ht="20.25" customHeight="1"/>
    <row r="26" spans="1:16" ht="20.25" customHeight="1">
      <c r="A26" s="20">
        <v>7</v>
      </c>
      <c r="B26" s="21" t="s">
        <v>51</v>
      </c>
      <c r="C26" s="21"/>
      <c r="D26" s="22" t="s">
        <v>97</v>
      </c>
      <c r="E26" s="23"/>
      <c r="F26" s="23"/>
      <c r="G26" s="23"/>
      <c r="H26" s="23"/>
      <c r="I26" s="23"/>
      <c r="J26" s="23"/>
      <c r="K26" s="24"/>
      <c r="L26" s="24"/>
      <c r="M26" s="24"/>
      <c r="N26" s="24"/>
      <c r="O26" s="24"/>
      <c r="P26" s="24"/>
    </row>
    <row r="27" spans="1:16" ht="20.25" customHeight="1">
      <c r="D27" s="7" t="s">
        <v>82</v>
      </c>
      <c r="E27" s="25"/>
      <c r="F27" s="25"/>
      <c r="G27" s="25"/>
      <c r="H27" s="25"/>
      <c r="I27" s="25"/>
      <c r="J27" s="25"/>
      <c r="K27" s="26"/>
      <c r="L27" s="26"/>
      <c r="M27" s="26"/>
      <c r="N27" s="26"/>
      <c r="O27" s="26"/>
      <c r="P27" s="26"/>
    </row>
    <row r="28" spans="1:16" ht="21.2" customHeight="1">
      <c r="D28" s="7"/>
      <c r="E28" s="25"/>
      <c r="F28" s="25"/>
      <c r="G28" s="25"/>
      <c r="H28" s="25"/>
      <c r="I28" s="25"/>
      <c r="J28" s="25"/>
      <c r="K28" s="26"/>
      <c r="L28" s="26"/>
      <c r="M28" s="26"/>
      <c r="N28" s="26"/>
      <c r="O28" s="26"/>
      <c r="P28" s="26"/>
    </row>
    <row r="29" spans="1:16" ht="21.2" customHeight="1">
      <c r="D29" s="7"/>
      <c r="E29" s="25"/>
      <c r="F29" s="25"/>
      <c r="G29" s="25"/>
      <c r="H29" s="25"/>
      <c r="I29" s="25"/>
      <c r="J29" s="25"/>
      <c r="K29" s="26"/>
      <c r="L29" s="26"/>
      <c r="M29" s="26"/>
      <c r="N29" s="26"/>
      <c r="O29" s="26"/>
      <c r="P29" s="26"/>
    </row>
    <row r="30" spans="1:16" ht="21.2" customHeight="1">
      <c r="D30" s="7"/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6"/>
      <c r="P30" s="26"/>
    </row>
    <row r="31" spans="1:16" ht="21.2" customHeight="1">
      <c r="D31" s="7"/>
      <c r="E31" s="25"/>
      <c r="F31" s="25"/>
      <c r="G31" s="25"/>
      <c r="H31" s="25"/>
      <c r="I31" s="25"/>
      <c r="J31" s="25"/>
      <c r="K31" s="26"/>
      <c r="L31" s="26"/>
      <c r="M31" s="26"/>
      <c r="N31" s="26"/>
      <c r="O31" s="26"/>
      <c r="P31" s="26"/>
    </row>
    <row r="32" spans="1:16" ht="21.2" customHeight="1">
      <c r="D32" s="7"/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6"/>
      <c r="P32" s="26"/>
    </row>
    <row r="33" spans="1:16" ht="21.2" customHeight="1">
      <c r="D33" s="7"/>
      <c r="E33" s="25"/>
      <c r="F33" s="25"/>
      <c r="G33" s="25"/>
      <c r="H33" s="25"/>
      <c r="I33" s="25"/>
      <c r="J33" s="25"/>
      <c r="K33" s="26"/>
      <c r="L33" s="26"/>
      <c r="M33" s="26"/>
      <c r="N33" s="26"/>
      <c r="O33" s="26"/>
      <c r="P33" s="26"/>
    </row>
    <row r="34" spans="1:16" ht="20.25" customHeight="1"/>
    <row r="38" spans="1:16" ht="21">
      <c r="A38" s="14"/>
      <c r="B38" s="14"/>
      <c r="C38" s="14"/>
      <c r="D38" s="14"/>
      <c r="E38" s="14"/>
      <c r="F38" s="14"/>
      <c r="G38" s="14"/>
      <c r="H38" s="14"/>
    </row>
    <row r="40" spans="1:16" ht="35.25" customHeight="1"/>
    <row r="41" spans="1:16" ht="35.25" customHeight="1"/>
    <row r="42" spans="1:16" ht="35.25" customHeight="1"/>
    <row r="43" spans="1:16" ht="35.25" customHeight="1"/>
    <row r="44" spans="1:16" ht="35.25" customHeight="1"/>
    <row r="45" spans="1:16" ht="35.25" customHeight="1"/>
    <row r="46" spans="1:16" ht="35.25" customHeight="1"/>
    <row r="47" spans="1:16" ht="35.25" customHeight="1"/>
    <row r="48" spans="1:16" ht="35.25" customHeight="1"/>
    <row r="49" ht="35.25" customHeight="1"/>
    <row r="50" ht="35.25" customHeight="1"/>
    <row r="51" ht="35.25" customHeight="1"/>
    <row r="52" ht="35.25" customHeight="1"/>
    <row r="53" ht="35.25" customHeight="1"/>
    <row r="54" ht="35.25" customHeight="1"/>
    <row r="55" ht="35.25" customHeight="1"/>
    <row r="56" ht="35.25" customHeight="1"/>
    <row r="57" ht="35.25" customHeight="1"/>
    <row r="58" ht="35.25" customHeight="1"/>
    <row r="59" ht="35.25" customHeight="1"/>
    <row r="60" ht="35.25" customHeight="1"/>
    <row r="61" ht="35.25" customHeight="1"/>
    <row r="62" ht="35.25" customHeight="1"/>
    <row r="63" ht="35.25" customHeight="1"/>
    <row r="64" ht="35.25" customHeight="1"/>
  </sheetData>
  <mergeCells count="22">
    <mergeCell ref="A2:A3"/>
    <mergeCell ref="D2:E3"/>
    <mergeCell ref="F2:L2"/>
    <mergeCell ref="M2:N2"/>
    <mergeCell ref="O2:P2"/>
    <mergeCell ref="F3:L3"/>
    <mergeCell ref="M3:N3"/>
    <mergeCell ref="O3:P3"/>
    <mergeCell ref="A4:P4"/>
    <mergeCell ref="D6:P6"/>
    <mergeCell ref="D8:P8"/>
    <mergeCell ref="F18:F19"/>
    <mergeCell ref="G18:O18"/>
    <mergeCell ref="P18:P19"/>
    <mergeCell ref="G19:O19"/>
    <mergeCell ref="D23:D24"/>
    <mergeCell ref="E23:E24"/>
    <mergeCell ref="F23:G23"/>
    <mergeCell ref="H23:M23"/>
    <mergeCell ref="N23:P23"/>
    <mergeCell ref="F24:G24"/>
    <mergeCell ref="H24:O24"/>
  </mergeCells>
  <phoneticPr fontId="2"/>
  <dataValidations count="1">
    <dataValidation type="list" allowBlank="1" showInputMessage="1" showErrorMessage="1" sqref="D10:D12 D14:D15 I14:I15 D17:D18 D22:D23 L14:L15" xr:uid="{53506310-F5B7-4A63-87D9-9D3864CB729F}">
      <formula1>"　,□,☑"</formula1>
    </dataValidation>
  </dataValidations>
  <pageMargins left="0.70866141732283472" right="0.47244094488188981" top="0.81" bottom="0.39370078740157483" header="0.51181102362204722" footer="0.51181102362204722"/>
  <pageSetup paperSize="9" scale="98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D978B-1CF8-4741-8A50-02BBA4AFFEEF}">
  <sheetPr>
    <tabColor theme="5" tint="0.79998168889431442"/>
  </sheetPr>
  <dimension ref="A1:W29"/>
  <sheetViews>
    <sheetView view="pageBreakPreview" zoomScale="85" zoomScaleNormal="100" zoomScaleSheetLayoutView="85" workbookViewId="0">
      <selection activeCell="W1" sqref="W1"/>
    </sheetView>
  </sheetViews>
  <sheetFormatPr defaultRowHeight="13.5"/>
  <cols>
    <col min="1" max="1" width="1.5" style="15" customWidth="1"/>
    <col min="2" max="6" width="3.875" style="15" customWidth="1"/>
    <col min="7" max="9" width="5.125" style="15" customWidth="1"/>
    <col min="10" max="12" width="2.75" style="15" customWidth="1"/>
    <col min="13" max="23" width="3.875" style="15" customWidth="1"/>
    <col min="24" max="24" width="1.5" style="15" customWidth="1"/>
    <col min="25" max="33" width="3.875" style="15" customWidth="1"/>
    <col min="34" max="34" width="9" style="15" customWidth="1"/>
    <col min="35" max="16384" width="9" style="15"/>
  </cols>
  <sheetData>
    <row r="1" spans="1:23" ht="19.5" customHeight="1">
      <c r="A1" s="15" t="s">
        <v>27</v>
      </c>
    </row>
    <row r="2" spans="1:23" ht="19.5" customHeight="1"/>
    <row r="3" spans="1:23" ht="19.5" customHeight="1">
      <c r="B3" s="58" t="s">
        <v>81</v>
      </c>
      <c r="C3" s="59" t="s">
        <v>109</v>
      </c>
      <c r="D3" s="59"/>
      <c r="E3" s="6"/>
      <c r="F3" s="15" t="s">
        <v>110</v>
      </c>
      <c r="G3" s="1">
        <v>36</v>
      </c>
      <c r="H3" s="1" t="s">
        <v>111</v>
      </c>
      <c r="I3" s="15" t="s">
        <v>112</v>
      </c>
    </row>
    <row r="4" spans="1:23" ht="11.25" customHeight="1">
      <c r="B4" s="1"/>
    </row>
    <row r="5" spans="1:23" ht="19.5" customHeight="1">
      <c r="B5" s="58" t="s">
        <v>52</v>
      </c>
      <c r="C5" s="59" t="s">
        <v>108</v>
      </c>
      <c r="D5" s="59"/>
      <c r="E5" s="6"/>
    </row>
    <row r="6" spans="1:23" ht="19.5" customHeight="1">
      <c r="B6" s="58"/>
      <c r="C6" s="59"/>
      <c r="D6" s="59"/>
      <c r="E6" s="6"/>
    </row>
    <row r="7" spans="1:23" ht="19.5" customHeight="1">
      <c r="B7" s="33" t="s">
        <v>28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spans="1:23" ht="39.75" customHeight="1">
      <c r="B8" s="56" t="s">
        <v>35</v>
      </c>
      <c r="C8" s="56"/>
      <c r="D8" s="56"/>
      <c r="E8" s="56"/>
      <c r="F8" s="56"/>
      <c r="G8" s="57" t="s">
        <v>72</v>
      </c>
      <c r="H8" s="57"/>
      <c r="I8" s="57"/>
      <c r="J8" s="57" t="s">
        <v>95</v>
      </c>
      <c r="K8" s="57"/>
      <c r="L8" s="57"/>
      <c r="M8" s="55" t="s">
        <v>36</v>
      </c>
      <c r="N8" s="55"/>
      <c r="O8" s="31" t="s">
        <v>29</v>
      </c>
      <c r="P8" s="31"/>
      <c r="Q8" s="38" t="s">
        <v>6</v>
      </c>
      <c r="R8" s="39"/>
      <c r="S8" s="40"/>
      <c r="T8" s="38" t="s">
        <v>7</v>
      </c>
      <c r="U8" s="39"/>
      <c r="V8" s="39"/>
      <c r="W8" s="40"/>
    </row>
    <row r="9" spans="1:23" ht="54.75" customHeight="1">
      <c r="B9" s="127" t="s">
        <v>141</v>
      </c>
      <c r="C9" s="60"/>
      <c r="D9" s="60"/>
      <c r="E9" s="60"/>
      <c r="F9" s="60"/>
      <c r="G9" s="128" t="s">
        <v>143</v>
      </c>
      <c r="H9" s="128"/>
      <c r="I9" s="128"/>
      <c r="J9" s="128" t="s">
        <v>96</v>
      </c>
      <c r="K9" s="61"/>
      <c r="L9" s="61"/>
      <c r="M9" s="72">
        <v>529</v>
      </c>
      <c r="N9" s="72"/>
      <c r="O9" s="61" t="s">
        <v>83</v>
      </c>
      <c r="P9" s="61"/>
      <c r="Q9" s="73">
        <v>11111</v>
      </c>
      <c r="R9" s="73"/>
      <c r="S9" s="73"/>
      <c r="T9" s="74">
        <f>M9*Q9</f>
        <v>5877719</v>
      </c>
      <c r="U9" s="74"/>
      <c r="V9" s="74"/>
      <c r="W9" s="74"/>
    </row>
    <row r="10" spans="1:23" ht="54.75" customHeight="1">
      <c r="B10" s="127" t="s">
        <v>142</v>
      </c>
      <c r="C10" s="60"/>
      <c r="D10" s="60"/>
      <c r="E10" s="60"/>
      <c r="F10" s="60"/>
      <c r="G10" s="128" t="s">
        <v>143</v>
      </c>
      <c r="H10" s="128"/>
      <c r="I10" s="128"/>
      <c r="J10" s="128" t="s">
        <v>96</v>
      </c>
      <c r="K10" s="61"/>
      <c r="L10" s="61"/>
      <c r="M10" s="72">
        <v>2210</v>
      </c>
      <c r="N10" s="72"/>
      <c r="O10" s="61" t="s">
        <v>83</v>
      </c>
      <c r="P10" s="61"/>
      <c r="Q10" s="74">
        <v>22222</v>
      </c>
      <c r="R10" s="74"/>
      <c r="S10" s="74"/>
      <c r="T10" s="74">
        <f t="shared" ref="T10:T11" si="0">M10*Q10</f>
        <v>49110620</v>
      </c>
      <c r="U10" s="74"/>
      <c r="V10" s="74"/>
      <c r="W10" s="74"/>
    </row>
    <row r="11" spans="1:23" ht="54.75" customHeight="1">
      <c r="B11" s="127" t="s">
        <v>140</v>
      </c>
      <c r="C11" s="60"/>
      <c r="D11" s="60"/>
      <c r="E11" s="60"/>
      <c r="F11" s="60"/>
      <c r="G11" s="128" t="s">
        <v>143</v>
      </c>
      <c r="H11" s="128"/>
      <c r="I11" s="128"/>
      <c r="J11" s="128" t="s">
        <v>96</v>
      </c>
      <c r="K11" s="61"/>
      <c r="L11" s="61"/>
      <c r="M11" s="72">
        <v>2222</v>
      </c>
      <c r="N11" s="72"/>
      <c r="O11" s="61" t="s">
        <v>83</v>
      </c>
      <c r="P11" s="61"/>
      <c r="Q11" s="74">
        <v>33333</v>
      </c>
      <c r="R11" s="74"/>
      <c r="S11" s="74"/>
      <c r="T11" s="74">
        <f t="shared" si="0"/>
        <v>74065926</v>
      </c>
      <c r="U11" s="74"/>
      <c r="V11" s="74"/>
      <c r="W11" s="74"/>
    </row>
    <row r="12" spans="1:23" ht="22.5" customHeight="1">
      <c r="B12" s="52" t="s">
        <v>22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4"/>
      <c r="T12" s="74">
        <f>SUM(T9:W11)</f>
        <v>129054265</v>
      </c>
      <c r="U12" s="74"/>
      <c r="V12" s="74"/>
      <c r="W12" s="74"/>
    </row>
    <row r="13" spans="1:23" ht="22.5" customHeight="1">
      <c r="B13" s="52" t="s">
        <v>17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4"/>
      <c r="T13" s="74">
        <f>ROUNDDOWN(T12*0.1,0)</f>
        <v>12905426</v>
      </c>
      <c r="U13" s="74"/>
      <c r="V13" s="74"/>
      <c r="W13" s="74"/>
    </row>
    <row r="14" spans="1:23" ht="22.5" customHeight="1">
      <c r="B14" s="52" t="s">
        <v>16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4"/>
      <c r="T14" s="74">
        <f>SUM(T12:W13)</f>
        <v>141959691</v>
      </c>
      <c r="U14" s="74"/>
      <c r="V14" s="74"/>
      <c r="W14" s="74"/>
    </row>
    <row r="15" spans="1:23" ht="24" customHeight="1">
      <c r="B15" s="51" t="s">
        <v>75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spans="1:23" ht="24" customHeight="1">
      <c r="A16" s="12" t="s">
        <v>73</v>
      </c>
      <c r="B16" s="50" t="s">
        <v>74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</row>
    <row r="19" spans="1:23" ht="30" customHeight="1">
      <c r="B19" s="8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3"/>
    </row>
    <row r="20" spans="1:23" ht="42" customHeight="1">
      <c r="B20" s="48" t="s">
        <v>30</v>
      </c>
      <c r="C20" s="49"/>
      <c r="D20" s="49"/>
      <c r="E20" s="49"/>
      <c r="F20" s="49"/>
      <c r="G20" s="49"/>
      <c r="H20" s="49"/>
      <c r="I20" s="49"/>
      <c r="J20" s="29"/>
      <c r="K20" s="29"/>
      <c r="M20" s="41">
        <f>T14</f>
        <v>141959691</v>
      </c>
      <c r="N20" s="41"/>
      <c r="O20" s="41"/>
      <c r="P20" s="41"/>
      <c r="Q20" s="41"/>
      <c r="R20" s="41"/>
      <c r="S20" s="41"/>
      <c r="T20" s="41"/>
      <c r="U20" s="41"/>
      <c r="V20" s="9" t="s">
        <v>31</v>
      </c>
      <c r="W20" s="4"/>
    </row>
    <row r="21" spans="1:23">
      <c r="A21" s="1"/>
      <c r="B21" s="19"/>
      <c r="C21" s="27"/>
      <c r="D21" s="1"/>
      <c r="E21" s="1"/>
      <c r="F21" s="11"/>
      <c r="G21" s="1"/>
      <c r="H21" s="1"/>
      <c r="W21" s="4"/>
    </row>
    <row r="22" spans="1:23">
      <c r="B22" s="19"/>
      <c r="W22" s="4"/>
    </row>
    <row r="23" spans="1:23" ht="20.25" customHeight="1">
      <c r="B23" s="46" t="s">
        <v>32</v>
      </c>
      <c r="C23" s="47"/>
      <c r="D23" s="47"/>
      <c r="E23" s="47"/>
      <c r="F23" s="47"/>
      <c r="G23" s="47"/>
      <c r="H23" s="47"/>
      <c r="I23" s="47"/>
      <c r="J23" s="6"/>
      <c r="K23" s="6"/>
      <c r="M23" s="42">
        <f>M20-M25</f>
        <v>129054265</v>
      </c>
      <c r="N23" s="42"/>
      <c r="O23" s="42"/>
      <c r="P23" s="42"/>
      <c r="Q23" s="42"/>
      <c r="R23" s="42"/>
      <c r="S23" s="42"/>
      <c r="T23" s="42"/>
      <c r="U23" s="42"/>
      <c r="V23" s="10" t="s">
        <v>31</v>
      </c>
      <c r="W23" s="4"/>
    </row>
    <row r="24" spans="1:23" ht="17.25" customHeight="1">
      <c r="A24" s="1"/>
      <c r="B24" s="18"/>
      <c r="M24" s="11"/>
      <c r="W24" s="4"/>
    </row>
    <row r="25" spans="1:23" ht="24.75" customHeight="1">
      <c r="B25" s="44" t="s">
        <v>33</v>
      </c>
      <c r="C25" s="45"/>
      <c r="D25" s="45"/>
      <c r="E25" s="45"/>
      <c r="F25" s="45"/>
      <c r="G25" s="45"/>
      <c r="H25" s="45"/>
      <c r="I25" s="45"/>
      <c r="J25" s="28"/>
      <c r="K25" s="28"/>
      <c r="M25" s="43">
        <f>T13</f>
        <v>12905426</v>
      </c>
      <c r="N25" s="43"/>
      <c r="O25" s="43"/>
      <c r="P25" s="43"/>
      <c r="Q25" s="43"/>
      <c r="R25" s="43"/>
      <c r="S25" s="43"/>
      <c r="T25" s="43"/>
      <c r="U25" s="43"/>
      <c r="V25" s="10" t="s">
        <v>31</v>
      </c>
      <c r="W25" s="4"/>
    </row>
    <row r="26" spans="1:23">
      <c r="B26" s="19"/>
      <c r="D26" s="1"/>
      <c r="E26" s="1"/>
      <c r="F26" s="11"/>
      <c r="G26" s="1"/>
      <c r="W26" s="4"/>
    </row>
    <row r="27" spans="1:23" ht="3.75" customHeight="1">
      <c r="B27" s="19"/>
      <c r="W27" s="4"/>
    </row>
    <row r="28" spans="1:23">
      <c r="B28" s="19"/>
      <c r="F28" s="6"/>
      <c r="W28" s="4"/>
    </row>
    <row r="29" spans="1:23">
      <c r="B29" s="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7"/>
    </row>
  </sheetData>
  <mergeCells count="42">
    <mergeCell ref="B7:W7"/>
    <mergeCell ref="B8:F8"/>
    <mergeCell ref="G8:I8"/>
    <mergeCell ref="J8:L8"/>
    <mergeCell ref="M8:N8"/>
    <mergeCell ref="Q8:S8"/>
    <mergeCell ref="T8:W8"/>
    <mergeCell ref="Q11:S11"/>
    <mergeCell ref="T9:W9"/>
    <mergeCell ref="B10:F10"/>
    <mergeCell ref="G10:I10"/>
    <mergeCell ref="J10:L10"/>
    <mergeCell ref="M10:N10"/>
    <mergeCell ref="O10:P10"/>
    <mergeCell ref="Q10:S10"/>
    <mergeCell ref="T10:W10"/>
    <mergeCell ref="B9:F9"/>
    <mergeCell ref="G9:I9"/>
    <mergeCell ref="J9:L9"/>
    <mergeCell ref="M9:N9"/>
    <mergeCell ref="O9:P9"/>
    <mergeCell ref="Q9:S9"/>
    <mergeCell ref="B11:F11"/>
    <mergeCell ref="G11:I11"/>
    <mergeCell ref="J11:L11"/>
    <mergeCell ref="M11:N11"/>
    <mergeCell ref="O11:P11"/>
    <mergeCell ref="B25:I25"/>
    <mergeCell ref="M25:U25"/>
    <mergeCell ref="B15:W15"/>
    <mergeCell ref="B16:W16"/>
    <mergeCell ref="B20:I20"/>
    <mergeCell ref="M20:U20"/>
    <mergeCell ref="B23:I23"/>
    <mergeCell ref="M23:U23"/>
    <mergeCell ref="B12:S12"/>
    <mergeCell ref="T12:W12"/>
    <mergeCell ref="B13:S13"/>
    <mergeCell ref="T13:W13"/>
    <mergeCell ref="B14:S14"/>
    <mergeCell ref="T14:W14"/>
    <mergeCell ref="T11:W11"/>
  </mergeCells>
  <phoneticPr fontId="2"/>
  <dataValidations count="1">
    <dataValidation type="list" allowBlank="1" showInputMessage="1" showErrorMessage="1" sqref="B3 B5:B6" xr:uid="{3F5FF040-3EE0-4579-9083-15C6C7FB4F57}">
      <formula1>"　,□,☑"</formula1>
    </dataValidation>
  </dataValidations>
  <pageMargins left="0.75" right="0.75" top="1" bottom="1" header="0.51200000000000001" footer="0.51200000000000001"/>
  <pageSetup paperSize="9" scale="99" orientation="portrait" horizontalDpi="3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148BE-D50B-4EA2-9E7E-9E5DC773845D}">
  <sheetPr>
    <tabColor theme="5" tint="0.79998168889431442"/>
  </sheetPr>
  <dimension ref="A1:I34"/>
  <sheetViews>
    <sheetView zoomScale="85" zoomScaleNormal="85" zoomScaleSheetLayoutView="100" workbookViewId="0">
      <selection activeCell="L8" sqref="L8"/>
    </sheetView>
  </sheetViews>
  <sheetFormatPr defaultRowHeight="13.5"/>
  <cols>
    <col min="1" max="1" width="15.625" style="76" customWidth="1"/>
    <col min="2" max="2" width="11.875" style="76" customWidth="1"/>
    <col min="3" max="3" width="9.25" style="76" bestFit="1" customWidth="1"/>
    <col min="4" max="4" width="6.625" style="76" customWidth="1"/>
    <col min="5" max="5" width="10.625" style="76" bestFit="1" customWidth="1"/>
    <col min="6" max="6" width="2.625" style="76" customWidth="1"/>
    <col min="7" max="7" width="15" style="76" bestFit="1" customWidth="1"/>
    <col min="8" max="8" width="2.5" style="76" customWidth="1"/>
    <col min="9" max="9" width="10.25" style="76" customWidth="1"/>
    <col min="10" max="10" width="9" style="76"/>
    <col min="11" max="11" width="9.5" style="76" bestFit="1" customWidth="1"/>
    <col min="12" max="16384" width="9" style="76"/>
  </cols>
  <sheetData>
    <row r="1" spans="1:9" ht="28.5" customHeight="1">
      <c r="A1" s="75" t="s">
        <v>1</v>
      </c>
      <c r="B1" s="75"/>
      <c r="C1" s="75"/>
      <c r="D1" s="75"/>
      <c r="E1" s="75"/>
      <c r="F1" s="75"/>
      <c r="G1" s="75"/>
      <c r="H1" s="75"/>
      <c r="I1" s="75"/>
    </row>
    <row r="2" spans="1:9" ht="17.25">
      <c r="A2" s="129"/>
      <c r="B2" s="129"/>
      <c r="C2" s="129"/>
      <c r="D2" s="129"/>
      <c r="E2" s="129"/>
      <c r="F2" s="129"/>
      <c r="G2" s="129"/>
      <c r="H2" s="129"/>
      <c r="I2" s="129"/>
    </row>
    <row r="3" spans="1:9">
      <c r="A3" s="61" t="s">
        <v>2</v>
      </c>
      <c r="B3" s="61" t="s">
        <v>3</v>
      </c>
      <c r="C3" s="61" t="s">
        <v>4</v>
      </c>
      <c r="D3" s="61" t="s">
        <v>5</v>
      </c>
      <c r="E3" s="61" t="s">
        <v>6</v>
      </c>
      <c r="F3" s="61"/>
      <c r="G3" s="61" t="s">
        <v>7</v>
      </c>
      <c r="H3" s="61"/>
      <c r="I3" s="61" t="s">
        <v>8</v>
      </c>
    </row>
    <row r="4" spans="1:9">
      <c r="A4" s="61"/>
      <c r="B4" s="61"/>
      <c r="C4" s="61"/>
      <c r="D4" s="61"/>
      <c r="E4" s="77"/>
      <c r="F4" s="77"/>
      <c r="G4" s="77"/>
      <c r="H4" s="77"/>
      <c r="I4" s="61"/>
    </row>
    <row r="5" spans="1:9" ht="10.5" customHeight="1" thickBot="1">
      <c r="A5" s="77"/>
      <c r="B5" s="77"/>
      <c r="C5" s="77"/>
      <c r="D5" s="77"/>
      <c r="E5" s="78" t="s">
        <v>9</v>
      </c>
      <c r="F5" s="78"/>
      <c r="G5" s="78" t="s">
        <v>9</v>
      </c>
      <c r="H5" s="78"/>
      <c r="I5" s="77"/>
    </row>
    <row r="6" spans="1:9" ht="30" customHeight="1" thickBot="1">
      <c r="A6" s="157" t="s">
        <v>98</v>
      </c>
      <c r="B6" s="158"/>
      <c r="C6" s="158"/>
      <c r="D6" s="158"/>
      <c r="E6" s="158"/>
      <c r="F6" s="158"/>
      <c r="G6" s="158"/>
      <c r="H6" s="158"/>
      <c r="I6" s="159"/>
    </row>
    <row r="7" spans="1:9" ht="30" customHeight="1">
      <c r="A7" s="82" t="s">
        <v>24</v>
      </c>
      <c r="B7" s="118" t="s">
        <v>25</v>
      </c>
      <c r="C7" s="83">
        <v>177</v>
      </c>
      <c r="D7" s="82" t="s">
        <v>15</v>
      </c>
      <c r="E7" s="84">
        <v>11111</v>
      </c>
      <c r="F7" s="85"/>
      <c r="G7" s="86">
        <f>C7*E7</f>
        <v>1966647</v>
      </c>
      <c r="H7" s="87"/>
      <c r="I7" s="204" t="s">
        <v>23</v>
      </c>
    </row>
    <row r="8" spans="1:9" ht="30" customHeight="1">
      <c r="A8" s="89" t="s">
        <v>20</v>
      </c>
      <c r="B8" s="115" t="s">
        <v>26</v>
      </c>
      <c r="C8" s="90">
        <v>736</v>
      </c>
      <c r="D8" s="89" t="s">
        <v>15</v>
      </c>
      <c r="E8" s="91">
        <v>22222</v>
      </c>
      <c r="F8" s="92"/>
      <c r="G8" s="93">
        <f>C8*E8</f>
        <v>16355392</v>
      </c>
      <c r="H8" s="92"/>
      <c r="I8" s="205" t="s">
        <v>23</v>
      </c>
    </row>
    <row r="9" spans="1:9" ht="30" customHeight="1" thickBot="1">
      <c r="A9" s="89" t="s">
        <v>21</v>
      </c>
      <c r="B9" s="115" t="s">
        <v>19</v>
      </c>
      <c r="C9" s="90">
        <v>740</v>
      </c>
      <c r="D9" s="89" t="s">
        <v>15</v>
      </c>
      <c r="E9" s="91">
        <v>33333</v>
      </c>
      <c r="F9" s="95"/>
      <c r="G9" s="96">
        <f>C9*E9</f>
        <v>24666420</v>
      </c>
      <c r="H9" s="92"/>
      <c r="I9" s="205" t="s">
        <v>34</v>
      </c>
    </row>
    <row r="10" spans="1:9" ht="30" customHeight="1" thickBot="1">
      <c r="A10" s="97" t="s">
        <v>18</v>
      </c>
      <c r="B10" s="97"/>
      <c r="C10" s="98"/>
      <c r="D10" s="97"/>
      <c r="E10" s="99"/>
      <c r="F10" s="100"/>
      <c r="G10" s="101">
        <f>SUM(G7:G9)</f>
        <v>42988459</v>
      </c>
      <c r="H10" s="100"/>
      <c r="I10" s="206"/>
    </row>
    <row r="11" spans="1:9" ht="30" customHeight="1" thickBot="1">
      <c r="A11" s="157" t="s">
        <v>37</v>
      </c>
      <c r="B11" s="158"/>
      <c r="C11" s="158"/>
      <c r="D11" s="158"/>
      <c r="E11" s="158"/>
      <c r="F11" s="158"/>
      <c r="G11" s="158"/>
      <c r="H11" s="158"/>
      <c r="I11" s="207"/>
    </row>
    <row r="12" spans="1:9" ht="30" customHeight="1">
      <c r="A12" s="82" t="s">
        <v>24</v>
      </c>
      <c r="B12" s="118" t="s">
        <v>25</v>
      </c>
      <c r="C12" s="83">
        <v>176</v>
      </c>
      <c r="D12" s="82" t="s">
        <v>15</v>
      </c>
      <c r="E12" s="84">
        <v>11111</v>
      </c>
      <c r="F12" s="85"/>
      <c r="G12" s="86">
        <f>C12*E12</f>
        <v>1955536</v>
      </c>
      <c r="H12" s="87"/>
      <c r="I12" s="204" t="s">
        <v>23</v>
      </c>
    </row>
    <row r="13" spans="1:9" ht="30" customHeight="1">
      <c r="A13" s="89" t="s">
        <v>20</v>
      </c>
      <c r="B13" s="115" t="s">
        <v>26</v>
      </c>
      <c r="C13" s="90">
        <v>736</v>
      </c>
      <c r="D13" s="89" t="s">
        <v>15</v>
      </c>
      <c r="E13" s="91">
        <v>22222</v>
      </c>
      <c r="F13" s="92"/>
      <c r="G13" s="93">
        <f>C13*E13</f>
        <v>16355392</v>
      </c>
      <c r="H13" s="92"/>
      <c r="I13" s="205" t="s">
        <v>23</v>
      </c>
    </row>
    <row r="14" spans="1:9" ht="30" customHeight="1" thickBot="1">
      <c r="A14" s="89" t="s">
        <v>21</v>
      </c>
      <c r="B14" s="115" t="s">
        <v>19</v>
      </c>
      <c r="C14" s="90">
        <v>740</v>
      </c>
      <c r="D14" s="89" t="s">
        <v>15</v>
      </c>
      <c r="E14" s="91">
        <v>33333</v>
      </c>
      <c r="F14" s="95"/>
      <c r="G14" s="96">
        <f>C14*E14</f>
        <v>24666420</v>
      </c>
      <c r="H14" s="92"/>
      <c r="I14" s="205" t="s">
        <v>34</v>
      </c>
    </row>
    <row r="15" spans="1:9" ht="30" customHeight="1" thickBot="1">
      <c r="A15" s="97" t="s">
        <v>18</v>
      </c>
      <c r="B15" s="97"/>
      <c r="C15" s="98"/>
      <c r="D15" s="97"/>
      <c r="E15" s="99"/>
      <c r="F15" s="100"/>
      <c r="G15" s="101">
        <f>SUM(G12:G14)</f>
        <v>42977348</v>
      </c>
      <c r="H15" s="100"/>
      <c r="I15" s="206"/>
    </row>
    <row r="16" spans="1:9" ht="30" customHeight="1" thickBot="1">
      <c r="A16" s="157" t="s">
        <v>99</v>
      </c>
      <c r="B16" s="158"/>
      <c r="C16" s="158"/>
      <c r="D16" s="158"/>
      <c r="E16" s="158"/>
      <c r="F16" s="158"/>
      <c r="G16" s="158"/>
      <c r="H16" s="158"/>
      <c r="I16" s="207"/>
    </row>
    <row r="17" spans="1:9" ht="30" customHeight="1">
      <c r="A17" s="82" t="s">
        <v>24</v>
      </c>
      <c r="B17" s="118" t="s">
        <v>25</v>
      </c>
      <c r="C17" s="83">
        <v>176</v>
      </c>
      <c r="D17" s="82" t="s">
        <v>15</v>
      </c>
      <c r="E17" s="84">
        <v>11111</v>
      </c>
      <c r="F17" s="85"/>
      <c r="G17" s="86">
        <f>C17*E17</f>
        <v>1955536</v>
      </c>
      <c r="H17" s="85"/>
      <c r="I17" s="204" t="s">
        <v>23</v>
      </c>
    </row>
    <row r="18" spans="1:9" ht="30" customHeight="1">
      <c r="A18" s="89" t="s">
        <v>20</v>
      </c>
      <c r="B18" s="115" t="s">
        <v>26</v>
      </c>
      <c r="C18" s="90">
        <v>738</v>
      </c>
      <c r="D18" s="89" t="s">
        <v>15</v>
      </c>
      <c r="E18" s="91">
        <v>22222</v>
      </c>
      <c r="F18" s="92"/>
      <c r="G18" s="93">
        <f>C18*E18</f>
        <v>16399836</v>
      </c>
      <c r="H18" s="92"/>
      <c r="I18" s="205" t="s">
        <v>23</v>
      </c>
    </row>
    <row r="19" spans="1:9" ht="30" customHeight="1" thickBot="1">
      <c r="A19" s="89" t="s">
        <v>21</v>
      </c>
      <c r="B19" s="115" t="s">
        <v>19</v>
      </c>
      <c r="C19" s="90">
        <v>742</v>
      </c>
      <c r="D19" s="89" t="s">
        <v>15</v>
      </c>
      <c r="E19" s="91">
        <v>33333</v>
      </c>
      <c r="F19" s="103"/>
      <c r="G19" s="96">
        <f>C19*E19</f>
        <v>24733086</v>
      </c>
      <c r="H19" s="103"/>
      <c r="I19" s="205" t="s">
        <v>34</v>
      </c>
    </row>
    <row r="20" spans="1:9" ht="30" customHeight="1" thickBot="1">
      <c r="A20" s="97" t="s">
        <v>18</v>
      </c>
      <c r="B20" s="97"/>
      <c r="C20" s="98"/>
      <c r="D20" s="97"/>
      <c r="E20" s="99"/>
      <c r="F20" s="100"/>
      <c r="G20" s="101">
        <f>SUM(G17:G19)</f>
        <v>43088458</v>
      </c>
      <c r="H20" s="100"/>
      <c r="I20" s="206"/>
    </row>
    <row r="21" spans="1:9" ht="30" hidden="1" customHeight="1" thickBot="1">
      <c r="A21" s="79"/>
      <c r="B21" s="80"/>
      <c r="C21" s="80"/>
      <c r="D21" s="80"/>
      <c r="E21" s="80"/>
      <c r="F21" s="80"/>
      <c r="G21" s="80"/>
      <c r="H21" s="80"/>
      <c r="I21" s="81"/>
    </row>
    <row r="22" spans="1:9" ht="30" hidden="1" customHeight="1">
      <c r="A22" s="82"/>
      <c r="B22" s="82"/>
      <c r="C22" s="83"/>
      <c r="D22" s="82"/>
      <c r="E22" s="84"/>
      <c r="F22" s="85"/>
      <c r="G22" s="86">
        <f>C22*E22</f>
        <v>0</v>
      </c>
      <c r="H22" s="85"/>
      <c r="I22" s="88"/>
    </row>
    <row r="23" spans="1:9" ht="30" hidden="1" customHeight="1">
      <c r="A23" s="89"/>
      <c r="B23" s="89"/>
      <c r="C23" s="90"/>
      <c r="D23" s="89"/>
      <c r="E23" s="91"/>
      <c r="F23" s="92"/>
      <c r="G23" s="93">
        <f>C23*E23</f>
        <v>0</v>
      </c>
      <c r="H23" s="92"/>
      <c r="I23" s="94"/>
    </row>
    <row r="24" spans="1:9" ht="30" hidden="1" customHeight="1" thickBot="1">
      <c r="A24" s="89"/>
      <c r="B24" s="89"/>
      <c r="C24" s="90"/>
      <c r="D24" s="89"/>
      <c r="E24" s="91"/>
      <c r="F24" s="103"/>
      <c r="G24" s="96">
        <f>C24*E24</f>
        <v>0</v>
      </c>
      <c r="H24" s="103"/>
      <c r="I24" s="94"/>
    </row>
    <row r="25" spans="1:9" ht="30" hidden="1" customHeight="1" thickBot="1">
      <c r="A25" s="97" t="s">
        <v>18</v>
      </c>
      <c r="B25" s="97"/>
      <c r="C25" s="98"/>
      <c r="D25" s="97"/>
      <c r="E25" s="99"/>
      <c r="F25" s="100"/>
      <c r="G25" s="101">
        <f>SUM(G22:G24)</f>
        <v>0</v>
      </c>
      <c r="H25" s="100"/>
      <c r="I25" s="102"/>
    </row>
    <row r="26" spans="1:9" ht="30" hidden="1" customHeight="1" thickBot="1">
      <c r="A26" s="79"/>
      <c r="B26" s="80"/>
      <c r="C26" s="80"/>
      <c r="D26" s="80"/>
      <c r="E26" s="80"/>
      <c r="F26" s="80"/>
      <c r="G26" s="80"/>
      <c r="H26" s="80"/>
      <c r="I26" s="81"/>
    </row>
    <row r="27" spans="1:9" ht="30" hidden="1" customHeight="1">
      <c r="A27" s="82"/>
      <c r="B27" s="82"/>
      <c r="C27" s="83"/>
      <c r="D27" s="82"/>
      <c r="E27" s="84"/>
      <c r="F27" s="85"/>
      <c r="G27" s="86">
        <f>C27*E27</f>
        <v>0</v>
      </c>
      <c r="H27" s="85"/>
      <c r="I27" s="88"/>
    </row>
    <row r="28" spans="1:9" ht="30" hidden="1" customHeight="1">
      <c r="A28" s="89"/>
      <c r="B28" s="89"/>
      <c r="C28" s="90"/>
      <c r="D28" s="89"/>
      <c r="E28" s="91"/>
      <c r="F28" s="92"/>
      <c r="G28" s="93">
        <f>C28*E28</f>
        <v>0</v>
      </c>
      <c r="H28" s="92"/>
      <c r="I28" s="94"/>
    </row>
    <row r="29" spans="1:9" ht="30" hidden="1" customHeight="1" thickBot="1">
      <c r="A29" s="89"/>
      <c r="B29" s="89"/>
      <c r="C29" s="90"/>
      <c r="D29" s="89"/>
      <c r="E29" s="91"/>
      <c r="F29" s="103"/>
      <c r="G29" s="96">
        <f>C29*E29</f>
        <v>0</v>
      </c>
      <c r="H29" s="103"/>
      <c r="I29" s="94"/>
    </row>
    <row r="30" spans="1:9" ht="30" hidden="1" customHeight="1" thickBot="1">
      <c r="A30" s="97" t="s">
        <v>18</v>
      </c>
      <c r="B30" s="97"/>
      <c r="C30" s="98"/>
      <c r="D30" s="97"/>
      <c r="E30" s="99"/>
      <c r="F30" s="100"/>
      <c r="G30" s="101">
        <f>SUM(G27:G29)</f>
        <v>0</v>
      </c>
      <c r="H30" s="100"/>
      <c r="I30" s="102"/>
    </row>
    <row r="31" spans="1:9" ht="30" customHeight="1" thickBot="1">
      <c r="A31" s="104"/>
      <c r="B31" s="104"/>
      <c r="C31" s="98"/>
      <c r="D31" s="104"/>
      <c r="E31" s="99"/>
      <c r="F31" s="104"/>
      <c r="G31" s="105"/>
      <c r="H31" s="104"/>
      <c r="I31" s="104"/>
    </row>
    <row r="32" spans="1:9" ht="30" customHeight="1" thickBot="1">
      <c r="A32" s="97" t="s">
        <v>14</v>
      </c>
      <c r="B32" s="106"/>
      <c r="C32" s="106"/>
      <c r="D32" s="106"/>
      <c r="E32" s="107"/>
      <c r="F32" s="108"/>
      <c r="G32" s="109">
        <f>ROUNDDOWN((G10+G15+G20+G25+G30)*0.1,0)</f>
        <v>12905426</v>
      </c>
      <c r="H32" s="108"/>
      <c r="I32" s="106"/>
    </row>
    <row r="33" spans="1:9" ht="30" customHeight="1">
      <c r="A33" s="110" t="s">
        <v>10</v>
      </c>
      <c r="B33" s="110"/>
      <c r="C33" s="110"/>
      <c r="D33" s="110"/>
      <c r="E33" s="111"/>
      <c r="F33" s="112"/>
      <c r="G33" s="113">
        <f>G20+G10+G15+G25+G30+G32</f>
        <v>141959691</v>
      </c>
      <c r="H33" s="112"/>
      <c r="I33" s="110"/>
    </row>
    <row r="34" spans="1:9" ht="24.75" customHeight="1">
      <c r="A34" s="114"/>
      <c r="B34" s="114"/>
      <c r="C34" s="114"/>
      <c r="D34" s="114" t="s">
        <v>11</v>
      </c>
      <c r="E34" s="114"/>
      <c r="F34" s="114"/>
      <c r="G34" s="114"/>
      <c r="H34" s="114"/>
      <c r="I34" s="114"/>
    </row>
  </sheetData>
  <mergeCells count="12">
    <mergeCell ref="A1:I1"/>
    <mergeCell ref="A3:A5"/>
    <mergeCell ref="B3:B5"/>
    <mergeCell ref="C3:C5"/>
    <mergeCell ref="D3:D5"/>
    <mergeCell ref="E3:F4"/>
    <mergeCell ref="G3:H4"/>
    <mergeCell ref="I3:I5"/>
    <mergeCell ref="E5:F5"/>
    <mergeCell ref="G5:H5"/>
    <mergeCell ref="A21:I21"/>
    <mergeCell ref="A26:I26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設計書表紙</vt:lpstr>
      <vt:lpstr>設計書裏面</vt:lpstr>
      <vt:lpstr>内訳</vt:lpstr>
      <vt:lpstr>設計書表紙(確定契約記入例)</vt:lpstr>
      <vt:lpstr>設計書裏面(確定契約記入例)</vt:lpstr>
      <vt:lpstr>内訳(確定契約記入例)</vt:lpstr>
      <vt:lpstr>設計書表紙(概算契約記入例)</vt:lpstr>
      <vt:lpstr>設計書裏面(概算契約記入例)</vt:lpstr>
      <vt:lpstr>内訳(概算契約記入例)</vt:lpstr>
      <vt:lpstr>設計書表紙!Print_Area</vt:lpstr>
      <vt:lpstr>'設計書表紙(概算契約記入例)'!Print_Area</vt:lpstr>
      <vt:lpstr>'設計書表紙(確定契約記入例)'!Print_Area</vt:lpstr>
      <vt:lpstr>設計書裏面!Print_Area</vt:lpstr>
      <vt:lpstr>'設計書裏面(概算契約記入例)'!Print_Area</vt:lpstr>
      <vt:lpstr>'設計書裏面(確定契約記入例)'!Print_Area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メビウスユーザー様</dc:creator>
  <cp:lastModifiedBy>戸田 良子(横浜市立大学企画財務担当)</cp:lastModifiedBy>
  <cp:lastPrinted>2024-06-07T02:03:36Z</cp:lastPrinted>
  <dcterms:created xsi:type="dcterms:W3CDTF">2000-11-14T01:00:11Z</dcterms:created>
  <dcterms:modified xsi:type="dcterms:W3CDTF">2024-06-07T02:11:03Z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859194866</vt:i4>
  </property>
  <property fmtid="{D5CDD505-2E9C-101B-9397-08002B2CF9AE}" pid="3" name="_EmailSubject">
    <vt:lpwstr/>
  </property>
  <property fmtid="{D5CDD505-2E9C-101B-9397-08002B2CF9AE}" pid="4" name="_AuthorEmail">
    <vt:lpwstr>oikawa@yokohama-cu.ac.jp</vt:lpwstr>
  </property>
  <property fmtid="{D5CDD505-2E9C-101B-9397-08002B2CF9AE}" pid="5" name="_AuthorEmailDisplayName">
    <vt:lpwstr>osamu oikawa</vt:lpwstr>
  </property>
  <property fmtid="{D5CDD505-2E9C-101B-9397-08002B2CF9AE}" pid="6" name="_ReviewingToolsShownOnce">
    <vt:lpwstr/>
  </property>
</Properties>
</file>