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財務担当\05 契約\_R07(2025)年度契約案件\02.R07年度審査会\250911_02【第二】(福浦・工藤)バーチャルスライドスキャナ購入(d25013)10月9日10時15分入札\02.d25013告示\03.d25013ホームページ掲載用\"/>
    </mc:Choice>
  </mc:AlternateContent>
  <xr:revisionPtr revIDLastSave="0" documentId="13_ncr:1_{C32D5407-F613-40A1-9CC6-5F331BF395B6}" xr6:coauthVersionLast="47" xr6:coauthVersionMax="47" xr10:uidLastSave="{00000000-0000-0000-0000-000000000000}"/>
  <workbookProtection workbookAlgorithmName="SHA-512" workbookHashValue="DK3fYfKy8th4T8PKaksE37l3IEGIaUOiIMHHVZ4jxOvS3cHlt5uq0CSLUIwVE1KWvqJF7TBckNe8vfvYAyPzpw==" workbookSaltValue="xgyBS7OwvC/9oHj/AhV3Q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<sst xmlns="http://schemas.openxmlformats.org/spreadsheetml/2006/main" count="808" uniqueCount="454">
  <si>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</si>
  <si>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</si>
  <si>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</si>
  <si>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</si>
  <si>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</si>
  <si>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</si>
  <si>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</si>
  <si>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</si>
  <si>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</si>
  <si>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</si>
  <si>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</si>
  <si>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</si>
  <si>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</si>
  <si>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</si>
  <si>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</si>
  <si>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</si>
  <si>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</si>
  <si>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</si>
  <si>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</si>
  <si>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</si>
  <si>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</si>
  <si>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</si>
  <si>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</si>
  <si>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</si>
  <si>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</si>
  <si>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</si>
  <si>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</si>
  <si>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</si>
  <si>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</si>
  <si>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</si>
  <si>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</si>
  <si>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</si>
  <si>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</si>
  <si>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</si>
  <si>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</si>
  <si>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</si>
  <si>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</si>
  <si>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</si>
  <si>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</si>
  <si>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</si>
  <si>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</si>
  <si>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</si>
  <si>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</si>
  <si>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</si>
  <si>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</si>
  <si>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</si>
  <si>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</si>
  <si>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</si>
  <si>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</si>
  <si>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</si>
  <si>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</si>
  <si>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</si>
  <si>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</si>
  <si>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</si>
  <si>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</si>
  <si>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</si>
  <si>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</si>
  <si>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</si>
  <si>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</si>
  <si>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</si>
  <si>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</si>
  <si>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</si>
  <si>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</si>
  <si>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</si>
  <si>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</si>
  <si>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</si>
  <si>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</si>
  <si>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</si>
  <si>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</si>
  <si>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</si>
  <si>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</si>
  <si>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</si>
  <si>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</si>
  <si>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</si>
  <si>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</si>
  <si>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</si>
  <si>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</si>
  <si>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</si>
  <si>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</si>
  <si>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</si>
  <si>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</si>
  <si>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</si>
  <si>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</si>
  <si>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</si>
  <si>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</si>
  <si>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</si>
  <si>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</si>
  <si>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</si>
  <si>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</si>
  <si>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</si>
  <si>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</si>
  <si>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</si>
  <si>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</si>
  <si>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</si>
  <si>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</si>
  <si>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</si>
  <si>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</si>
  <si>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</si>
  <si>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</si>
  <si>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</si>
  <si>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</si>
  <si>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</si>
  <si>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</si>
  <si>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</si>
  <si>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</si>
  <si>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</si>
  <si>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</si>
  <si>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</si>
  <si>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</si>
  <si>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</si>
  <si>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</si>
  <si>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</si>
  <si>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</si>
  <si>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</si>
  <si>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</si>
  <si>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</si>
  <si>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</si>
  <si>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</si>
  <si>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</si>
  <si>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</si>
  <si>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</si>
  <si>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</si>
  <si>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</si>
  <si>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</si>
  <si>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</si>
  <si>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</si>
  <si>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</si>
  <si>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</si>
  <si>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</si>
  <si>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</si>
  <si>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</si>
  <si>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</si>
  <si>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</si>
  <si>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</si>
  <si>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</si>
  <si>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</si>
  <si>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</si>
  <si>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</si>
  <si>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</si>
  <si>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</si>
  <si>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</si>
  <si>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</si>
  <si>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</si>
  <si>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</si>
  <si>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</si>
  <si>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</si>
  <si>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</si>
  <si>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</si>
  <si>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</si>
  <si>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</si>
  <si>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</si>
  <si>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</si>
  <si>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</si>
  <si>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</si>
  <si>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</si>
  <si>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</si>
  <si>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</si>
  <si>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</si>
  <si>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</si>
  <si>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</si>
  <si>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</si>
  <si>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</si>
  <si>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</si>
  <si>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</si>
  <si>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</si>
  <si>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</si>
  <si>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</si>
  <si>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</si>
  <si>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</si>
  <si>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</si>
  <si>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</si>
  <si>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</si>
  <si>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</si>
  <si>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</si>
  <si>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</si>
  <si>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</si>
  <si>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</si>
  <si>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</si>
  <si>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</si>
  <si>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</si>
  <si>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</si>
  <si>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</si>
  <si>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</si>
  <si>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</si>
  <si>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</si>
  <si>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</si>
  <si>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</si>
  <si>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</si>
  <si>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</si>
  <si>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</si>
  <si>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</si>
  <si>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</si>
  <si>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</si>
  <si>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</si>
  <si>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</si>
  <si>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</si>
  <si>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</si>
  <si>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</si>
  <si>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</si>
  <si>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</si>
  <si>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</si>
  <si>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</si>
  <si>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</si>
  <si>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</si>
  <si>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</si>
  <si>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</si>
  <si>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</si>
  <si>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</si>
  <si>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</si>
  <si>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</si>
  <si>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</si>
  <si>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</si>
  <si>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</si>
  <si>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</si>
  <si>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</si>
  <si>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</si>
  <si>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</si>
  <si>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</si>
  <si>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</si>
  <si>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</si>
  <si>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</si>
  <si>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</si>
  <si>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</si>
  <si>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</si>
  <si>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</si>
  <si>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</si>
  <si>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</si>
  <si>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</si>
  <si>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</si>
  <si>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</si>
  <si>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</si>
  <si>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</si>
  <si>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</si>
  <si>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</si>
  <si>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</si>
  <si>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</si>
  <si>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</si>
  <si>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</si>
  <si>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</si>
  <si>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</si>
  <si>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</si>
  <si>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</si>
  <si>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</si>
  <si>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</si>
  <si>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</si>
  <si>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</si>
  <si>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</si>
  <si>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</si>
  <si>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</si>
  <si>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</si>
  <si>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</si>
  <si>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</si>
  <si>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</si>
  <si>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</si>
  <si>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</si>
  <si>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</si>
  <si>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</si>
  <si>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</si>
  <si>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</si>
  <si>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</si>
  <si>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</si>
  <si>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</si>
  <si>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</si>
  <si>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</si>
  <si>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</si>
  <si>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</si>
  <si>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</si>
  <si>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</si>
  <si>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</si>
  <si>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</si>
  <si>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</si>
  <si>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</si>
  <si>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</si>
  <si>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</si>
  <si>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</si>
  <si>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</si>
  <si>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</si>
  <si>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</si>
  <si>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</si>
  <si>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</si>
  <si>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</si>
  <si>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</si>
  <si>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</si>
  <si>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</si>
  <si>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</si>
  <si>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</si>
  <si>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</si>
  <si>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</si>
  <si>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</si>
  <si>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</si>
  <si>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</si>
  <si>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</si>
  <si>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</si>
  <si>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</si>
  <si>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</si>
  <si>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</si>
  <si>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</si>
  <si>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</si>
  <si>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</si>
  <si>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</si>
  <si>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</si>
  <si>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</si>
  <si>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</si>
  <si>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</si>
  <si>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</si>
  <si>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</si>
  <si>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</si>
  <si>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</si>
  <si>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</si>
  <si>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</si>
  <si>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</si>
  <si>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</si>
  <si>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</si>
  <si>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</si>
  <si>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</si>
  <si>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</si>
  <si>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</si>
  <si>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</si>
  <si>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</si>
  <si>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</si>
  <si>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</si>
  <si>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</si>
  <si>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</si>
  <si>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</si>
  <si>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</si>
  <si>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</si>
  <si>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</si>
  <si>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</si>
  <si>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</si>
  <si>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</si>
  <si>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</si>
  <si>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</si>
  <si>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</si>
  <si>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</si>
  <si>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</si>
  <si>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</si>
  <si>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</si>
  <si>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</si>
  <si>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</si>
  <si>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</si>
  <si>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</si>
  <si>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</si>
  <si>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</si>
  <si>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</si>
  <si>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</si>
  <si>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</si>
  <si>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</si>
  <si>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</si>
  <si>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</si>
  <si>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</si>
  <si>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</si>
  <si>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</si>
  <si>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</si>
  <si>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</si>
  <si>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</si>
  <si>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</si>
  <si>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</si>
  <si>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</si>
  <si>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</si>
  <si>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</si>
  <si>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</si>
  <si>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</si>
  <si>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</si>
  <si>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</si>
  <si>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</si>
  <si>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</si>
  <si>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</si>
  <si>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</si>
  <si>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</si>
  <si>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</si>
  <si>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</si>
  <si>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</si>
  <si>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</si>
  <si>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</si>
  <si>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</si>
  <si>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</si>
  <si>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</si>
  <si>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</si>
  <si>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</si>
  <si>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</si>
  <si>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</si>
  <si>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</si>
  <si>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</si>
  <si>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</si>
  <si>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</si>
  <si>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</si>
  <si>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</si>
  <si>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</si>
  <si>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</si>
  <si>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</si>
  <si>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</si>
  <si>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</si>
  <si>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</si>
  <si>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</si>
  <si>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</si>
  <si>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</si>
  <si>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</si>
  <si>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</si>
  <si>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</si>
  <si>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</si>
  <si>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</si>
  <si>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</si>
  <si>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</si>
  <si>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</si>
  <si>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</si>
  <si>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</si>
  <si>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</si>
  <si>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</si>
  <si>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</si>
  <si>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</si>
  <si>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</si>
  <si>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</si>
  <si>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</si>
  <si>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</si>
  <si>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</si>
  <si>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</si>
  <si>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</si>
  <si>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</si>
  <si>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</si>
  <si>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</si>
  <si>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</si>
  <si>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</si>
  <si>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</si>
  <si>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</si>
  <si>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</si>
  <si>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</si>
  <si>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</si>
  <si>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</si>
  <si>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</si>
  <si>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</si>
  <si>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</si>
  <si>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</si>
  <si>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</si>
  <si>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</si>
  <si>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</si>
  <si>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</si>
  <si>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</si>
  <si>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</si>
  <si>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</si>
  <si>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</si>
  <si>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</si>
  <si>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</si>
  <si>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</si>
  <si>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</si>
  <si>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</si>
  <si>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【営業種目】020：理化学機械器具
　【細　　目】Ａ：理化学分析機器
　【所在地区分】市内、準市内</t>
    <rPh sb="71" eb="72">
      <t>ホソ</t>
    </rPh>
    <rPh sb="74" eb="75">
      <t>メ</t>
    </rPh>
    <phoneticPr fontId="2"/>
  </si>
  <si>
    <t>バーチャルスライドスキャナ「NanoZoomer S20」の購入</t>
    <phoneticPr fontId="2"/>
  </si>
  <si>
    <t>大25013</t>
    <rPh sb="0" eb="1">
      <t>ダイ</t>
    </rPh>
    <phoneticPr fontId="2"/>
  </si>
  <si>
    <t>浜松ホトニクス社製
バーチャルスライドスキャナ「NanoZoomer S20」一式の購入</t>
    <rPh sb="7" eb="9">
      <t>シャセイ</t>
    </rPh>
    <rPh sb="25" eb="27">
      <t>イッシキ</t>
    </rPh>
    <rPh sb="28" eb="30">
      <t>コウニュウ</t>
    </rPh>
    <phoneticPr fontId="2"/>
  </si>
  <si>
    <t>横浜市金沢区福浦3－9
横浜市立大学福浦キャンパス 医学部 基礎棟３階共用利用区画 B346室</t>
    <rPh sb="0" eb="3">
      <t>ヨコハマシ</t>
    </rPh>
    <rPh sb="3" eb="6">
      <t>カナザワク</t>
    </rPh>
    <rPh sb="6" eb="8">
      <t>フクウラ</t>
    </rPh>
    <rPh sb="12" eb="16">
      <t>ヨコハマシリツ</t>
    </rPh>
    <rPh sb="16" eb="18">
      <t>ダイガク</t>
    </rPh>
    <rPh sb="18" eb="20">
      <t>フクウラ</t>
    </rPh>
    <rPh sb="26" eb="28">
      <t>イガク</t>
    </rPh>
    <rPh sb="28" eb="29">
      <t>ブ</t>
    </rPh>
    <rPh sb="30" eb="32">
      <t>キソ</t>
    </rPh>
    <rPh sb="32" eb="33">
      <t>トウ</t>
    </rPh>
    <rPh sb="34" eb="35">
      <t>カイ</t>
    </rPh>
    <rPh sb="35" eb="37">
      <t>キョウヨウ</t>
    </rPh>
    <rPh sb="37" eb="39">
      <t>リヨウ</t>
    </rPh>
    <rPh sb="39" eb="41">
      <t>クカク</t>
    </rPh>
    <rPh sb="46" eb="47">
      <t>シツ</t>
    </rPh>
    <phoneticPr fontId="2"/>
  </si>
  <si>
    <t>福浦キャンパス</t>
    <rPh sb="0" eb="2">
      <t>フクウラ</t>
    </rPh>
    <phoneticPr fontId="2"/>
  </si>
  <si>
    <t>研究基盤課　医学系研究費管理担当</t>
    <rPh sb="0" eb="5">
      <t>ケンキュウキバンカ</t>
    </rPh>
    <rPh sb="6" eb="16">
      <t>イガクケイケンキュウヒカンリタントウ</t>
    </rPh>
    <phoneticPr fontId="2"/>
  </si>
  <si>
    <t>（電話）０４５－７８７－２５０３</t>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</si>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</sst>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104</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45919</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447</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446</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45939</v>
      </c>
      <c r="K11" s="291"/>
      <c r="L11" s="291"/>
      <c r="M11" s="291"/>
      <c r="N11" s="291"/>
      <c r="O11" s="291"/>
      <c r="P11" s="291"/>
      <c r="Q11" s="291"/>
      <c r="R11" s="291"/>
      <c r="S11" s="291"/>
      <c r="T11" s="291"/>
      <c r="U11" s="291"/>
      <c r="V11" s="128"/>
      <c r="W11" s="253">
        <v>0.42708333333333331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449</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18.75" customHeight="1">
      <c r="A24" s="30"/>
      <c r="B24" s="251" t="s">
        <v>87</v>
      </c>
      <c r="C24" s="251"/>
      <c r="D24" s="251"/>
      <c r="E24" s="251"/>
      <c r="F24" s="251"/>
      <c r="G24" s="251"/>
      <c r="H24" s="183"/>
      <c r="J24" s="292" t="s">
        <v>445</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18.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18.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18.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45925</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450</v>
      </c>
      <c r="AO39" s="48"/>
    </row>
    <row r="40" spans="1:77" s="55" customFormat="1" ht="18.75" customHeight="1">
      <c r="A40" s="56"/>
      <c r="B40" s="267"/>
      <c r="C40" s="267"/>
      <c r="D40" s="267"/>
      <c r="E40" s="267"/>
      <c r="F40" s="267"/>
      <c r="G40" s="267"/>
      <c r="H40" s="48"/>
      <c r="I40" s="220"/>
      <c r="J40" s="214"/>
      <c r="K40" s="214"/>
      <c r="L40" s="214"/>
      <c r="M40" s="214"/>
      <c r="N40" s="274" t="s">
        <v>451</v>
      </c>
      <c r="O40" s="274"/>
      <c r="P40" s="274"/>
      <c r="Q40" s="274"/>
      <c r="R40" s="274"/>
      <c r="S40" s="274"/>
      <c r="T40" s="274"/>
      <c r="U40" s="274"/>
      <c r="V40" s="274"/>
      <c r="W40" s="274"/>
      <c r="X40" s="274"/>
      <c r="Y40" s="274"/>
      <c r="Z40" s="274"/>
      <c r="AA40" s="274"/>
      <c r="AB40" s="274"/>
      <c r="AC40" s="237" t="s">
        <v>452</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45932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45938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45946</v>
      </c>
      <c r="P109" s="259"/>
      <c r="Q109" s="259"/>
      <c r="R109" s="259"/>
      <c r="S109" s="259"/>
      <c r="T109" s="259"/>
      <c r="U109" s="259"/>
      <c r="V109" s="259"/>
      <c r="W109" s="259"/>
      <c r="X109" s="259"/>
      <c r="Z109" s="254">
        <f>W11</f>
        <v>0.42708333333333331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45945</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45939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研究基盤課　医学系研究費管理担当</v>
      </c>
      <c r="K150" s="237"/>
      <c r="L150" s="237"/>
      <c r="M150" s="237"/>
      <c r="N150" s="237"/>
      <c r="O150" s="237"/>
      <c r="P150" s="237"/>
      <c r="Q150" s="237"/>
      <c r="R150" s="237"/>
      <c r="S150" s="237"/>
      <c r="T150" s="237"/>
      <c r="U150" s="237"/>
      <c r="V150" s="237"/>
      <c r="W150" s="237"/>
      <c r="X150" s="237"/>
      <c r="Y150" s="237"/>
      <c r="Z150" s="237"/>
      <c r="AA150" s="310" t="str">
        <f>AC40</f>
        <v>（電話）０４５－７８７－２５０３</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（電子メールアドレス）fkenkyu@yokohama-cu.ac.jp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大25013</v>
      </c>
      <c r="I13" s="570"/>
      <c r="J13" s="570"/>
      <c r="K13" s="570"/>
      <c r="L13" s="570"/>
      <c r="M13" s="570"/>
      <c r="N13" s="570"/>
      <c r="O13" s="570"/>
      <c r="P13" s="135"/>
      <c r="Q13" s="570" t="s">
        <v>333</v>
      </c>
      <c r="R13" s="570"/>
      <c r="S13" s="570"/>
      <c r="T13" s="570"/>
      <c r="U13" s="570"/>
      <c r="V13" s="570" t="str">
        <f>入札説明書!J9</f>
        <v>バーチャルスライドスキャナ「NanoZoomer S20」の購入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45919</v>
      </c>
      <c r="C16" s="568"/>
      <c r="D16" s="568"/>
      <c r="E16" s="568"/>
      <c r="F16" s="568"/>
      <c r="G16" s="568"/>
      <c r="H16" s="568"/>
      <c r="I16" s="568"/>
      <c r="J16" s="568"/>
      <c r="K16" s="568"/>
      <c r="L16" s="568"/>
      <c r="M16" s="568"/>
      <c r="N16" s="569" t="s">
        <v>334</v>
      </c>
      <c r="O16" s="569"/>
      <c r="P16" s="569"/>
      <c r="Q16" s="569"/>
      <c r="R16" s="536">
        <f>入札説明書!N1</f>
        <v>104</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大25013</v>
      </c>
      <c r="I14" s="570"/>
      <c r="J14" s="570"/>
      <c r="K14" s="570"/>
      <c r="L14" s="570"/>
      <c r="M14" s="570"/>
      <c r="N14" s="570"/>
      <c r="O14" s="570"/>
      <c r="P14" s="135"/>
      <c r="Q14" s="570" t="s">
        <v>333</v>
      </c>
      <c r="R14" s="570"/>
      <c r="S14" s="570"/>
      <c r="T14" s="570"/>
      <c r="U14" s="570"/>
      <c r="V14" s="570" t="str">
        <f>入札説明書!J9</f>
        <v>バーチャルスライドスキャナ「NanoZoomer S20」の購入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45919</v>
      </c>
      <c r="C17" s="533"/>
      <c r="D17" s="533"/>
      <c r="E17" s="533"/>
      <c r="F17" s="533"/>
      <c r="G17" s="533"/>
      <c r="H17" s="533"/>
      <c r="I17" s="533"/>
      <c r="J17" s="533"/>
      <c r="K17" s="533"/>
      <c r="L17" s="533"/>
      <c r="M17" s="533"/>
      <c r="N17" s="569" t="s">
        <v>334</v>
      </c>
      <c r="O17" s="569"/>
      <c r="P17" s="569"/>
      <c r="Q17" s="569"/>
      <c r="R17" s="536">
        <f>入札説明書!N1</f>
        <v>104</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バーチャルスライドスキャナ「NanoZoomer S20」の購入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大25013</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大25013</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バーチャルスライドスキャナ「NanoZoomer S20」の購入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バーチャルスライドスキャナ「NanoZoomer S20」の購入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45939</v>
      </c>
      <c r="AK9" s="595"/>
      <c r="AL9" s="595"/>
      <c r="AM9" s="595"/>
      <c r="AN9" s="595"/>
      <c r="AO9" s="595"/>
      <c r="AP9" s="595"/>
      <c r="AQ9" s="596">
        <f>K15</f>
        <v>0.42708333333333331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45946</v>
      </c>
      <c r="AK10" s="598"/>
      <c r="AL10" s="598"/>
      <c r="AM10" s="598"/>
      <c r="AN10" s="598"/>
      <c r="AO10" s="598"/>
      <c r="AP10" s="598"/>
      <c r="AQ10" s="599">
        <f>K17</f>
        <v>0.42708333333333331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45939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0.42708333333333331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45946</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0.42708333333333331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バーチャルスライドスキャナ「NanoZoomer S20」の購入</v>
      </c>
      <c r="M31" s="614"/>
      <c r="N31" s="614"/>
      <c r="O31" s="614"/>
      <c r="P31" s="611" t="str">
        <f>I7</f>
        <v>大25013</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バーチャルスライドスキャナ「NanoZoomer S20」の購入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0.42708333333333331</v>
      </c>
      <c r="C33" s="594"/>
      <c r="D33" s="602">
        <f>K14</f>
        <v>45939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0.42708333333333331</v>
      </c>
      <c r="AJ33" s="594"/>
      <c r="AK33" s="602">
        <f>K14</f>
        <v>45939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0.42708333333333331</v>
      </c>
      <c r="C46" s="594"/>
      <c r="D46" s="602">
        <f>K16</f>
        <v>45946</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0.42708333333333331</v>
      </c>
      <c r="AJ46" s="594"/>
      <c r="AK46" s="602">
        <f>K16</f>
        <v>45946</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バーチャルスライドスキャナ「NanoZoomer S20」の購入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大25013</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研究基盤課　医学系研究費管理担当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（電子メールアドレス）fkenkyu@yokohama-cu.ac.jp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（電話）０４５－７８７－２５０３</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1LW6qzRCH6U3YYaoG6bj9JcOHqU9P1FHR7dJSdhZ1TsgDnUMCah2XAnieq5mLaN/qHm1ftHr4RW6cwFvq/7IoA==" saltValue="zPtxQfXJ2rVAMa+cK/kbD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バーチャルスライドスキャナ「NanoZoomer S20」の購入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大25013</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バーチャルスライドスキャナ「NanoZoomer S20」の購入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大25013</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バーチャルスライドスキャナ「NanoZoomer S20」の購入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大25013</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バーチャルスライドスキャナ「NanoZoomer S20」の購入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大25013</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45919</v>
      </c>
      <c r="C19" s="535"/>
      <c r="D19" s="535"/>
      <c r="E19" s="535"/>
      <c r="F19" s="535"/>
      <c r="G19" s="535"/>
      <c r="H19" s="535"/>
      <c r="I19" s="535"/>
      <c r="J19" s="535"/>
      <c r="K19" s="533" t="s">
        <v>162</v>
      </c>
      <c r="L19" s="533"/>
      <c r="M19" s="533"/>
      <c r="N19" s="533"/>
      <c r="O19" s="533"/>
      <c r="P19" s="536">
        <f>入札説明書!N1</f>
        <v>104</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バーチャルスライドスキャナ「NanoZoomer S20」の購入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大25013</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2025-09-12T04:00:15Z</dcterms:modified>
</cp:coreProperties>
</file>