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5【第二】(福浦・半田)共創の場メタバース委託(d24013)9月10日10時45分入札\02.d24013告示\03.d24013ホームページ掲載用\"/>
    </mc:Choice>
  </mc:AlternateContent>
  <xr:revisionPtr revIDLastSave="0" documentId="13_ncr:1_{56183172-F180-4F4B-BF4C-3B3225342B72}" xr6:coauthVersionLast="47" xr6:coauthVersionMax="47" xr10:uidLastSave="{00000000-0000-0000-0000-000000000000}"/>
  <workbookProtection workbookAlgorithmName="SHA-512" workbookHashValue="+aIqt4YRFymznsnEpTnmAENI8yKGWCnMKeiGGCvCneokkiXIOuppmkQ7tVYccSwL/TkaTDVqLl9f7tOtyZ3nOw==" workbookSaltValue="151wYNcvJNDOuFF09nvh5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<sst xmlns="http://schemas.openxmlformats.org/spreadsheetml/2006/main" count="806" uniqueCount="452">
  <si>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</si>
  <si>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</si>
  <si>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</si>
  <si>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</si>
  <si>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</si>
  <si>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</si>
  <si>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</si>
  <si>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</si>
  <si>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</si>
  <si>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</si>
  <si>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</si>
  <si>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</si>
  <si>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</si>
  <si>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</si>
  <si>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</si>
  <si>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</si>
  <si>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</si>
  <si>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</si>
  <si>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</si>
  <si>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</si>
  <si>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</si>
  <si>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</si>
  <si>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</si>
  <si>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</si>
  <si>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</si>
  <si>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</si>
  <si>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</si>
  <si>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</si>
  <si>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</si>
  <si>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</si>
  <si>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</si>
  <si>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</si>
  <si>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</si>
  <si>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</si>
  <si>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</si>
  <si>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</si>
  <si>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</si>
  <si>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</si>
  <si>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</si>
  <si>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</si>
  <si>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</si>
  <si>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</si>
  <si>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</si>
  <si>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</si>
  <si>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</si>
  <si>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</si>
  <si>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</si>
  <si>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</si>
  <si>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</si>
  <si>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</si>
  <si>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</si>
  <si>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</si>
  <si>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</si>
  <si>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</si>
  <si>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</si>
  <si>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</si>
  <si>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</si>
  <si>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</si>
  <si>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</si>
  <si>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</si>
  <si>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</si>
  <si>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</si>
  <si>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</si>
  <si>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</si>
  <si>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</si>
  <si>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</si>
  <si>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</si>
  <si>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</si>
  <si>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</si>
  <si>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</si>
  <si>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</si>
  <si>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</si>
  <si>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</si>
  <si>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</si>
  <si>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</si>
  <si>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</si>
  <si>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</si>
  <si>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</si>
  <si>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</si>
  <si>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</si>
  <si>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</si>
  <si>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</si>
  <si>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</si>
  <si>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</si>
  <si>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</si>
  <si>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</si>
  <si>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</si>
  <si>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</si>
  <si>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</si>
  <si>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</si>
  <si>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</si>
  <si>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</si>
  <si>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</si>
  <si>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</si>
  <si>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</si>
  <si>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</si>
  <si>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</si>
  <si>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</si>
  <si>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</si>
  <si>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</si>
  <si>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</si>
  <si>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</si>
  <si>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</si>
  <si>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</si>
  <si>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</si>
  <si>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</si>
  <si>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</si>
  <si>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</si>
  <si>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</si>
  <si>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</si>
  <si>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</si>
  <si>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</si>
  <si>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</si>
  <si>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</si>
  <si>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</si>
  <si>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</si>
  <si>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</si>
  <si>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</si>
  <si>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</si>
  <si>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</si>
  <si>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</si>
  <si>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</si>
  <si>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</si>
  <si>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</si>
  <si>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</si>
  <si>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</si>
  <si>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</si>
  <si>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</si>
  <si>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</si>
  <si>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</si>
  <si>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</si>
  <si>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</si>
  <si>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</si>
  <si>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</si>
  <si>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</si>
  <si>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</si>
  <si>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</si>
  <si>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</si>
  <si>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</si>
  <si>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</si>
  <si>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</si>
  <si>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</si>
  <si>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</si>
  <si>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</si>
  <si>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</si>
  <si>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</si>
  <si>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</si>
  <si>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</si>
  <si>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</si>
  <si>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</si>
  <si>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</si>
  <si>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</si>
  <si>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</si>
  <si>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</si>
  <si>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</si>
  <si>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</si>
  <si>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</si>
  <si>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</si>
  <si>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</si>
  <si>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</si>
  <si>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</si>
  <si>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</si>
  <si>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</si>
  <si>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</si>
  <si>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</si>
  <si>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</si>
  <si>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</si>
  <si>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</si>
  <si>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</si>
  <si>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</si>
  <si>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</si>
  <si>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</si>
  <si>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</si>
  <si>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</si>
  <si>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</si>
  <si>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</si>
  <si>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</si>
  <si>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</si>
  <si>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</si>
  <si>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</si>
  <si>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</si>
  <si>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</si>
  <si>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</si>
  <si>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</si>
  <si>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</si>
  <si>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</si>
  <si>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</si>
  <si>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</si>
  <si>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</si>
  <si>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</si>
  <si>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</si>
  <si>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</si>
  <si>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</si>
  <si>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</si>
  <si>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</si>
  <si>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</si>
  <si>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</si>
  <si>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</si>
  <si>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</si>
  <si>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</si>
  <si>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</si>
  <si>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</si>
  <si>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</si>
  <si>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</si>
  <si>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</si>
  <si>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</si>
  <si>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</si>
  <si>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</si>
  <si>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</si>
  <si>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</si>
  <si>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</si>
  <si>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</si>
  <si>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</si>
  <si>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</si>
  <si>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</si>
  <si>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</si>
  <si>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</si>
  <si>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</si>
  <si>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</si>
  <si>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</si>
  <si>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</si>
  <si>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</si>
  <si>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</si>
  <si>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</si>
  <si>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</si>
  <si>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</si>
  <si>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</si>
  <si>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</si>
  <si>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</si>
  <si>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</si>
  <si>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</si>
  <si>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</si>
  <si>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</si>
  <si>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</si>
  <si>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</si>
  <si>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</si>
  <si>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</si>
  <si>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</si>
  <si>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</si>
  <si>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</si>
  <si>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</si>
  <si>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</si>
  <si>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</si>
  <si>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</si>
  <si>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</si>
  <si>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</si>
  <si>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</si>
  <si>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</si>
  <si>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</si>
  <si>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</si>
  <si>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</si>
  <si>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</si>
  <si>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</si>
  <si>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</si>
  <si>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</si>
  <si>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</si>
  <si>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</si>
  <si>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</si>
  <si>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</si>
  <si>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</si>
  <si>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</si>
  <si>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</si>
  <si>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</si>
  <si>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</si>
  <si>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</si>
  <si>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</si>
  <si>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</si>
  <si>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</si>
  <si>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</si>
  <si>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</si>
  <si>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</si>
  <si>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</si>
  <si>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</si>
  <si>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</si>
  <si>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</si>
  <si>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</si>
  <si>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</si>
  <si>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</si>
  <si>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</si>
  <si>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</si>
  <si>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</si>
  <si>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</si>
  <si>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</si>
  <si>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</si>
  <si>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</si>
  <si>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</si>
  <si>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</si>
  <si>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</si>
  <si>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</si>
  <si>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</si>
  <si>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</si>
  <si>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</si>
  <si>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</si>
  <si>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</si>
  <si>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</si>
  <si>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</si>
  <si>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</si>
  <si>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</si>
  <si>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</si>
  <si>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</si>
  <si>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</si>
  <si>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</si>
  <si>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</si>
  <si>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</si>
  <si>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</si>
  <si>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</si>
  <si>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</si>
  <si>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</si>
  <si>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</si>
  <si>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</si>
  <si>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</si>
  <si>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</si>
  <si>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</si>
  <si>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</si>
  <si>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</si>
  <si>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</si>
  <si>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</si>
  <si>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</si>
  <si>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</si>
  <si>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</si>
  <si>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</si>
  <si>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</si>
  <si>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</si>
  <si>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</si>
  <si>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</si>
  <si>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</si>
  <si>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</si>
  <si>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</si>
  <si>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</si>
  <si>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</si>
  <si>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</si>
  <si>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</si>
  <si>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</si>
  <si>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</si>
  <si>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</si>
  <si>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</si>
  <si>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</si>
  <si>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</si>
  <si>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</si>
  <si>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</si>
  <si>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</si>
  <si>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</si>
  <si>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</si>
  <si>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</si>
  <si>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</si>
  <si>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</si>
  <si>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</si>
  <si>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</si>
  <si>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</si>
  <si>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</si>
  <si>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</si>
  <si>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</si>
  <si>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</si>
  <si>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</si>
  <si>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</si>
  <si>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</si>
  <si>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</si>
  <si>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</si>
  <si>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</si>
  <si>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</si>
  <si>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</si>
  <si>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</si>
  <si>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</si>
  <si>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</si>
  <si>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</si>
  <si>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</si>
  <si>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</si>
  <si>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</si>
  <si>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</si>
  <si>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</si>
  <si>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</si>
  <si>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</si>
  <si>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</si>
  <si>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</si>
  <si>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</si>
  <si>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</si>
  <si>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</si>
  <si>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</si>
  <si>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</si>
  <si>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</si>
  <si>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</si>
  <si>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</si>
  <si>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</si>
  <si>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</si>
  <si>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</si>
  <si>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</si>
  <si>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</si>
  <si>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</si>
  <si>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</si>
  <si>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</si>
  <si>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</si>
  <si>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</si>
  <si>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</si>
  <si>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</si>
  <si>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</si>
  <si>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</si>
  <si>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</si>
  <si>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</si>
  <si>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</si>
  <si>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</si>
  <si>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</si>
  <si>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</si>
  <si>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</si>
  <si>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</si>
  <si>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</si>
  <si>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</si>
  <si>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</si>
  <si>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</si>
  <si>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</si>
  <si>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</si>
  <si>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</si>
  <si>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</si>
  <si>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</si>
  <si>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</si>
  <si>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</si>
  <si>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</si>
  <si>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</si>
  <si>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</si>
  <si>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</si>
  <si>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</si>
  <si>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</si>
  <si>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</si>
  <si>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</si>
  <si>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</si>
  <si>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</si>
  <si>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</si>
  <si>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</si>
  <si>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</si>
  <si>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</si>
  <si>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</si>
  <si>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</si>
  <si>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</si>
  <si>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</si>
  <si>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</si>
  <si>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</si>
  <si>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</si>
  <si>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</si>
  <si>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</si>
  <si>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</si>
  <si>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</si>
  <si>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</si>
  <si>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</si>
  <si>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1　アズビル株式会社の販売代理店証明書
2　過去３年以内に、公共施設や大学等教育・研究施設において同規模以上の建物（延床
　 面積：約10,000㎡）で、アズビル製のリモートユニット更新の実績があることの「実績
　 証明書」（様式自由・要代表者印）
上記1及び2は様式自由、要代表者印押印、契約書写し等の金額等は黒塗り可
※上記書類は開札後に提出。入札参加にあたり、事前手続きは要しない。
提出期限　入札実施日５日後の午後５時まで（土日祝日の場合その翌日）</t>
    <rPh sb="127" eb="129">
      <t>ジョウキ</t>
    </rPh>
    <rPh sb="130" eb="131">
      <t>オヨ</t>
    </rPh>
    <rPh sb="134" eb="136">
      <t>ヨウシキ</t>
    </rPh>
    <rPh sb="136" eb="138">
      <t>ジユウ</t>
    </rPh>
    <rPh sb="144" eb="146">
      <t>オウイン</t>
    </rPh>
    <phoneticPr fontId="2"/>
  </si>
  <si>
    <t>大24013</t>
    <rPh sb="0" eb="1">
      <t>ダイ</t>
    </rPh>
    <phoneticPr fontId="2"/>
  </si>
  <si>
    <t>共創の場形成支援プログラム（COI-NEXT）における「若者と大人の擬似対話体験」を目的としたメタバースの開発</t>
    <phoneticPr fontId="2"/>
  </si>
  <si>
    <t>メタバース内に設置されるエリア（ワールド）の1つである「創造の場」を作成し、WEBサイトまたはソフトウェア・ゲーム販売プラットフォームを通じた一般公開とダウンロードプレイが可能なものの開発を委託する。</t>
    <rPh sb="5" eb="6">
      <t>ナイ</t>
    </rPh>
    <rPh sb="7" eb="9">
      <t>セッチ</t>
    </rPh>
    <rPh sb="28" eb="30">
      <t>ソウゾウ</t>
    </rPh>
    <rPh sb="31" eb="32">
      <t>バ</t>
    </rPh>
    <rPh sb="34" eb="36">
      <t>サクセイ</t>
    </rPh>
    <rPh sb="57" eb="59">
      <t>ハンバイ</t>
    </rPh>
    <rPh sb="68" eb="69">
      <t>ツウ</t>
    </rPh>
    <rPh sb="71" eb="73">
      <t>イッパン</t>
    </rPh>
    <rPh sb="73" eb="75">
      <t>コウカイ</t>
    </rPh>
    <rPh sb="86" eb="88">
      <t>カノウ</t>
    </rPh>
    <rPh sb="92" eb="94">
      <t>カイハツ</t>
    </rPh>
    <rPh sb="95" eb="97">
      <t>イタク</t>
    </rPh>
    <phoneticPr fontId="2"/>
  </si>
  <si>
    <t>公立大学法人横浜市立大学及びオンライン</t>
    <phoneticPr fontId="2"/>
  </si>
  <si>
    <t>（電話）０４５－７８７－２５０３</t>
    <phoneticPr fontId="2"/>
  </si>
  <si>
    <t>（電子メールアドレス）fkenkyu@yokohama-cu.ac.jp</t>
    <rPh sb="1" eb="3">
      <t>デンシ</t>
    </rPh>
    <phoneticPr fontId="2"/>
  </si>
  <si>
    <t>●「令和５･６年度横浜市一般競争入札有資格者名簿（物品・委託等）」に次の内容で
　登録されている者
　【営業種目】316：コンピュータ業務
　【所在地区分】市内・準市内・市外</t>
    <rPh sb="67" eb="69">
      <t>ギョウム</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</si>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</sst>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118</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45524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444</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45545</v>
      </c>
      <c r="K11" s="269"/>
      <c r="L11" s="269"/>
      <c r="M11" s="269"/>
      <c r="N11" s="269"/>
      <c r="O11" s="269"/>
      <c r="P11" s="269"/>
      <c r="Q11" s="269"/>
      <c r="R11" s="269"/>
      <c r="S11" s="269"/>
      <c r="T11" s="269"/>
      <c r="U11" s="269"/>
      <c r="V11" s="204"/>
      <c r="W11" s="312">
        <v>0.44791666666666669</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445</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45716</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446</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57</v>
      </c>
      <c r="Q23" s="207" t="s">
        <v>84</v>
      </c>
      <c r="W23" s="22" t="s">
        <v>75</v>
      </c>
      <c r="X23" s="207" t="s">
        <v>85</v>
      </c>
      <c r="AC23" s="245"/>
      <c r="AD23" s="245"/>
      <c r="AE23" s="23" t="s">
        <v>86</v>
      </c>
      <c r="AO23" s="126"/>
      <c r="AS23" s="22" t="s">
        <v>56</v>
      </c>
      <c r="AU23" s="22" t="s">
        <v>87</v>
      </c>
    </row>
    <row r="24" spans="1:77" ht="18.75" customHeight="1">
      <c r="A24" s="30"/>
      <c r="B24" s="248" t="s">
        <v>88</v>
      </c>
      <c r="C24" s="248"/>
      <c r="D24" s="248"/>
      <c r="E24" s="248"/>
      <c r="F24" s="248"/>
      <c r="G24" s="248"/>
      <c r="H24" s="190"/>
      <c r="J24" s="267" t="s">
        <v>449</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18.7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18.7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18.7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46.5" hidden="1" customHeight="1">
      <c r="A32" s="30"/>
      <c r="B32" s="281" t="s">
        <v>91</v>
      </c>
      <c r="C32" s="281"/>
      <c r="D32" s="281"/>
      <c r="E32" s="281"/>
      <c r="F32" s="281"/>
      <c r="G32" s="281"/>
      <c r="H32" s="190"/>
      <c r="I32" s="45"/>
      <c r="J32" s="284" t="s">
        <v>442</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46.5" hidden="1"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46.5" hidden="1"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45531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450</v>
      </c>
      <c r="AO39" s="49"/>
    </row>
    <row r="40" spans="1:77" s="56" customFormat="1" ht="18.75" customHeight="1">
      <c r="A40" s="57"/>
      <c r="B40" s="218"/>
      <c r="C40" s="218"/>
      <c r="D40" s="218"/>
      <c r="E40" s="218"/>
      <c r="F40" s="218"/>
      <c r="G40" s="218"/>
      <c r="H40" s="49"/>
      <c r="I40" s="224"/>
      <c r="J40" s="218"/>
      <c r="K40" s="218"/>
      <c r="L40" s="218"/>
      <c r="M40" s="218"/>
      <c r="N40" s="286" t="s">
        <v>451</v>
      </c>
      <c r="O40" s="286"/>
      <c r="P40" s="286"/>
      <c r="Q40" s="286"/>
      <c r="R40" s="286"/>
      <c r="S40" s="286"/>
      <c r="T40" s="286"/>
      <c r="U40" s="286"/>
      <c r="V40" s="286"/>
      <c r="W40" s="286"/>
      <c r="X40" s="286"/>
      <c r="Y40" s="286"/>
      <c r="Z40" s="286"/>
      <c r="AA40" s="286"/>
      <c r="AB40" s="286"/>
      <c r="AC40" s="246" t="s">
        <v>447</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448</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45538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45544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45554</v>
      </c>
      <c r="P109" s="296"/>
      <c r="Q109" s="296"/>
      <c r="R109" s="296"/>
      <c r="S109" s="296"/>
      <c r="T109" s="296"/>
      <c r="U109" s="296"/>
      <c r="V109" s="296"/>
      <c r="W109" s="296"/>
      <c r="X109" s="296"/>
      <c r="Z109" s="313">
        <f>W11</f>
        <v>0.44791666666666669</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45553</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45545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研究基盤課　医学系研究費管理担当</v>
      </c>
      <c r="K150" s="246"/>
      <c r="L150" s="246"/>
      <c r="M150" s="246"/>
      <c r="N150" s="246"/>
      <c r="O150" s="246"/>
      <c r="P150" s="246"/>
      <c r="Q150" s="246"/>
      <c r="R150" s="246"/>
      <c r="S150" s="246"/>
      <c r="T150" s="246"/>
      <c r="U150" s="246"/>
      <c r="V150" s="246"/>
      <c r="W150" s="246"/>
      <c r="X150" s="246"/>
      <c r="Y150" s="246"/>
      <c r="Z150" s="246"/>
      <c r="AA150" s="302" t="str">
        <f>AC40</f>
        <v>（電話）０４５－７８７－２５０３</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（電子メールアドレス）fkenkyu@yokohama-cu.ac.jp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19685039370078741" header="0.59055118110236227" footer="0"/>
  <pageSetup paperSize="9" scale="86"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大24013</v>
      </c>
      <c r="I13" s="566"/>
      <c r="J13" s="566"/>
      <c r="K13" s="566"/>
      <c r="L13" s="566"/>
      <c r="M13" s="566"/>
      <c r="N13" s="566"/>
      <c r="O13" s="566"/>
      <c r="P13" s="142"/>
      <c r="Q13" s="566" t="s">
        <v>334</v>
      </c>
      <c r="R13" s="566"/>
      <c r="S13" s="566"/>
      <c r="T13" s="566"/>
      <c r="U13" s="566"/>
      <c r="V13" s="566" t="str">
        <f>入札説明書!J9</f>
        <v>共創の場形成支援プログラム（COI-NEXT）における「若者と大人の擬似対話体験」を目的としたメタバースの開発</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45524</v>
      </c>
      <c r="C16" s="567"/>
      <c r="D16" s="567"/>
      <c r="E16" s="567"/>
      <c r="F16" s="567"/>
      <c r="G16" s="567"/>
      <c r="H16" s="567"/>
      <c r="I16" s="567"/>
      <c r="J16" s="567"/>
      <c r="K16" s="567"/>
      <c r="L16" s="567"/>
      <c r="M16" s="567"/>
      <c r="N16" s="568" t="s">
        <v>335</v>
      </c>
      <c r="O16" s="568"/>
      <c r="P16" s="568"/>
      <c r="Q16" s="568"/>
      <c r="R16" s="538">
        <f>入札説明書!N1</f>
        <v>118</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大24013</v>
      </c>
      <c r="I14" s="566"/>
      <c r="J14" s="566"/>
      <c r="K14" s="566"/>
      <c r="L14" s="566"/>
      <c r="M14" s="566"/>
      <c r="N14" s="566"/>
      <c r="O14" s="566"/>
      <c r="P14" s="142"/>
      <c r="Q14" s="566" t="s">
        <v>334</v>
      </c>
      <c r="R14" s="566"/>
      <c r="S14" s="566"/>
      <c r="T14" s="566"/>
      <c r="U14" s="566"/>
      <c r="V14" s="566" t="str">
        <f>入札説明書!J9</f>
        <v>共創の場形成支援プログラム（COI-NEXT）における「若者と大人の擬似対話体験」を目的としたメタバースの開発</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45524</v>
      </c>
      <c r="C17" s="537"/>
      <c r="D17" s="537"/>
      <c r="E17" s="537"/>
      <c r="F17" s="537"/>
      <c r="G17" s="537"/>
      <c r="H17" s="537"/>
      <c r="I17" s="537"/>
      <c r="J17" s="537"/>
      <c r="K17" s="537"/>
      <c r="L17" s="537"/>
      <c r="M17" s="537"/>
      <c r="N17" s="568" t="s">
        <v>335</v>
      </c>
      <c r="O17" s="568"/>
      <c r="P17" s="568"/>
      <c r="Q17" s="568"/>
      <c r="R17" s="538">
        <f>入札説明書!N1</f>
        <v>118</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共創の場形成支援プログラム（COI-NEXT）における「若者と大人の擬似対話体験」を目的としたメタバースの開発</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大24013</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大24013</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共創の場形成支援プログラム（COI-NEXT）における「若者と大人の擬似対話体験」を目的としたメタバースの開発</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共創の場形成支援プログラム（COI-NEXT）における「若者と大人の擬似対話体験」を目的としたメタバースの開発</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45545</v>
      </c>
      <c r="AK9" s="606"/>
      <c r="AL9" s="606"/>
      <c r="AM9" s="606"/>
      <c r="AN9" s="606"/>
      <c r="AO9" s="606"/>
      <c r="AP9" s="606"/>
      <c r="AQ9" s="642">
        <f>K15</f>
        <v>0.44791666666666669</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45554</v>
      </c>
      <c r="AK10" s="587"/>
      <c r="AL10" s="587"/>
      <c r="AM10" s="587"/>
      <c r="AN10" s="587"/>
      <c r="AO10" s="587"/>
      <c r="AP10" s="587"/>
      <c r="AQ10" s="644">
        <f>K17</f>
        <v>0.44791666666666669</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45545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0.44791666666666669</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45554</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0.44791666666666669</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共創の場形成支援プログラム（COI-NEXT）における「若者と大人の擬似対話体験」を目的としたメタバースの開発</v>
      </c>
      <c r="M31" s="629"/>
      <c r="N31" s="629"/>
      <c r="O31" s="629"/>
      <c r="P31" s="628" t="str">
        <f>I7</f>
        <v>大24013</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共創の場形成支援プログラム（COI-NEXT）における「若者と大人の擬似対話体験」を目的としたメタバースの開発</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0.44791666666666669</v>
      </c>
      <c r="C33" s="624"/>
      <c r="D33" s="633">
        <f>K14</f>
        <v>45545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0.44791666666666669</v>
      </c>
      <c r="AJ33" s="624"/>
      <c r="AK33" s="633">
        <f>K14</f>
        <v>45545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0.44791666666666669</v>
      </c>
      <c r="C46" s="624"/>
      <c r="D46" s="633">
        <f>K16</f>
        <v>45554</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0.44791666666666669</v>
      </c>
      <c r="AJ46" s="624"/>
      <c r="AK46" s="633">
        <f>K16</f>
        <v>45554</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共創の場形成支援プログラム（COI-NEXT）における「若者と大人の擬似対話体験」を目的としたメタバースの開発</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大24013</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研究基盤課　医学系研究費管理担当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（電子メールアドレス）fkenkyu@yokohama-cu.ac.jp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（電話）０４５－７８７－２５０３</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共創の場形成支援プログラム（COI-NEXT）における「若者と大人の擬似対話体験」を目的としたメタバースの開発</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大24013</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AAFgaxietadtlDgGde31cCRjM6Jr8+DMaS0NhA9q309fffjHApdgeaIZguu7UHyoglbqNf0Zlh2HAGmraE6c7Q==" saltValue="ZNf7eE1c9LkHtBkGeQ8VE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zFYv4kKYfZMTYr7VBbKwf4702lFiqFrR/23XkoE1rStYpRo1BJkL5WttASAmb31BHkwIJ1GmRhNUTIbS0NdFDQ==" saltValue="EsujMGyhc4jRwTY6Y5k6a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共創の場形成支援プログラム（COI-NEXT）における「若者と大人の擬似対話体験」を目的としたメタバースの開発</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大24013</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共創の場形成支援プログラム（COI-NEXT）における「若者と大人の擬似対話体験」を目的としたメタバースの開発</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大24013</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共創の場形成支援プログラム（COI-NEXT）における「若者と大人の擬似対話体験」を目的としたメタバースの開発</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大24013</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45524</v>
      </c>
      <c r="C19" s="533"/>
      <c r="D19" s="533"/>
      <c r="E19" s="533"/>
      <c r="F19" s="533"/>
      <c r="G19" s="533"/>
      <c r="H19" s="533"/>
      <c r="I19" s="533"/>
      <c r="J19" s="533"/>
      <c r="K19" s="537" t="s">
        <v>163</v>
      </c>
      <c r="L19" s="537"/>
      <c r="M19" s="537"/>
      <c r="N19" s="537"/>
      <c r="O19" s="537"/>
      <c r="P19" s="538">
        <f>入札説明書!N1</f>
        <v>118</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共創の場形成支援プログラム（COI-NEXT）における「若者と大人の擬似対話体験」を目的としたメタバースの開発</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大24013</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2024-08-13T04:47:54Z</cp:lastPrinted>
  <dcterms:created xsi:type="dcterms:W3CDTF">2003-11-10T00:21:19Z</dcterms:created>
  <dcterms:modified xsi:type="dcterms:W3CDTF">2024-08-14T05:31:50Z</dcterms:modified>
</cp:coreProperties>
</file>